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<sst xmlns="http://schemas.openxmlformats.org/spreadsheetml/2006/main" count="168" uniqueCount="128">
  <si>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</si>
  <si>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</si>
  <si>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</si>
  <si>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</si>
  <si>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</si>
  <si>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</si>
  <si>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</si>
  <si>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</si>
  <si>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</si>
  <si>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</si>
  <si>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</si>
  <si>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</si>
  <si>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</si>
  <si>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</si>
  <si>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</si>
  <si>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</si>
  <si>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</si>
  <si>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</si>
  <si>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</si>
  <si>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</si>
  <si>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</si>
  <si>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</si>
  <si>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</si>
  <si>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</si>
  <si>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</si>
  <si>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</si>
  <si>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</si>
  <si>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</si>
  <si>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</si>
  <si>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</si>
  <si>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</si>
  <si>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</si>
  <si>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</si>
  <si>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</si>
  <si>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</si>
  <si>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</si>
  <si>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</si>
  <si>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</si>
  <si>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</si>
  <si>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</si>
  <si>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</si>
  <si>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</si>
  <si>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</si>
  <si>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</si>
  <si>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</si>
  <si>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</si>
  <si>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</si>
  <si>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</si>
  <si>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</si>
  <si>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</si>
  <si>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</si>
  <si>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</si>
  <si>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</si>
  <si>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</si>
  <si>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</si>
  <si>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</si>
  <si>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</si>
  <si>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</si>
  <si>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</si>
  <si>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</si>
  <si>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</si>
  <si>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</si>
  <si>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</si>
  <si>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</si>
  <si>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</si>
  <si>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</si>
  <si>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</si>
  <si>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</si>
  <si>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</si>
  <si>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</si>
  <si>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</si>
  <si>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</si>
  <si>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</si>
  <si>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</si>
  <si>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</si>
  <si>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</si>
  <si>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</si>
  <si>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</si>
  <si>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</si>
  <si>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</si>
  <si>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</si>
  <si>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</si>
  <si>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</si>
  <si>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</si>
  <si>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</si>
  <si>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</si>
  <si>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</si>
  <si>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</si>
  <si>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</si>
  <si>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</si>
  <si>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</si>
  <si>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</si>
  <si>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</si>
  <si>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</si>
  <si>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</si>
  <si>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</si>
  <si>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</si>
  <si>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</si>
  <si>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</si>
  <si>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</si>
  <si>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</si>
  <si>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</si>
  <si>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</si>
  <si>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</si>
  <si>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</si>
  <si>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Pramerica Liquid Fund</t>
  </si>
  <si>
    <t>Pramerica Fixed Duration Fund Series 5</t>
  </si>
  <si>
    <t>Pramerica Fixed Duration Fund Series 6</t>
  </si>
  <si>
    <t>Pramerica Fixed Duration Fund Series 7</t>
  </si>
  <si>
    <t>Pramerica Fixed Duration Fund Series 13</t>
  </si>
  <si>
    <t>Pramerica Fixed Duration Fund Series 14</t>
  </si>
  <si>
    <t>Pramerica Fixed Duration Fund Series 17</t>
  </si>
  <si>
    <t>Pramerica Dynamic Bond Fund</t>
  </si>
  <si>
    <t>Pramerica Credit Opportunities Fund</t>
  </si>
  <si>
    <t>Pramerica Short Term Floating Rate Fund</t>
  </si>
  <si>
    <t>Pramerica Income Fund</t>
  </si>
  <si>
    <t>Pramerica Dynamic Monthly Income Fund</t>
  </si>
  <si>
    <t>Pramerica Short Term Income Fund</t>
  </si>
  <si>
    <t>Pramerica Treasury Advantage Fund</t>
  </si>
  <si>
    <t>Pramerica Ultra Short Term Bond Fund</t>
  </si>
  <si>
    <t>Pramerica  Dynamic Asset Allocation Fund</t>
  </si>
  <si>
    <t>Pramerica Large Cap Equity Fund</t>
  </si>
  <si>
    <t>Pramerica Midcap Opportunities Fund</t>
  </si>
  <si>
    <t xml:space="preserve">Table showing State wise /Union Territory wise contribution to AUM of category of schemes as on 30-APR-2014 </t>
  </si>
  <si>
    <t>Pramerica Mutual Fund (All figures in Rs. Crore)</t>
  </si>
  <si>
    <t>Pramerica Mutual Fund: Net Assets Under Management (AUM) as on April 30, 2014 (All figures in Rs. Crore)</t>
  </si>
  <si>
    <t>Note:</t>
  </si>
  <si>
    <t>The AuM in Regular Plan of the scheme via direct mode of investments prior to the introduction of Direct Plan on January 01, 2013, are included under "Through Non - Associate Distributors"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</si>
</sst>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,##0.0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2" fontId="5" fillId="0" borderId="13" xfId="56" applyNumberFormat="1" applyFont="1" applyFill="1" applyBorder="1">
      <alignment/>
      <protection/>
    </xf>
    <xf numFmtId="4" fontId="2" fillId="0" borderId="10" xfId="0" applyNumberFormat="1" applyFont="1" applyBorder="1" applyAlignment="1">
      <alignment/>
    </xf>
    <xf numFmtId="4" fontId="10" fillId="0" borderId="10" xfId="55" applyNumberFormat="1" applyFont="1" applyBorder="1" applyAlignment="1">
      <alignment horizontal="left"/>
      <protection/>
    </xf>
    <xf numFmtId="2" fontId="4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2" fontId="8" fillId="0" borderId="0" xfId="56" applyNumberFormat="1" applyFont="1" applyFill="1">
      <alignment/>
      <protection/>
    </xf>
    <xf numFmtId="0" fontId="8" fillId="0" borderId="0" xfId="56" applyFont="1" applyFill="1">
      <alignment/>
      <protection/>
    </xf>
    <xf numFmtId="2" fontId="7" fillId="0" borderId="0" xfId="56" applyNumberFormat="1" applyFont="1" applyFill="1">
      <alignment/>
      <protection/>
    </xf>
    <xf numFmtId="0" fontId="7" fillId="0" borderId="0" xfId="56" applyFont="1" applyFill="1">
      <alignment/>
      <protection/>
    </xf>
    <xf numFmtId="2" fontId="5" fillId="0" borderId="0" xfId="56" applyNumberFormat="1" applyFont="1" applyFill="1">
      <alignment/>
      <protection/>
    </xf>
    <xf numFmtId="2" fontId="5" fillId="0" borderId="0" xfId="56" applyNumberFormat="1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 horizontal="right" wrapText="1"/>
    </xf>
    <xf numFmtId="4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2" fillId="0" borderId="15" xfId="0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46" fillId="0" borderId="20" xfId="55" applyNumberFormat="1" applyFont="1" applyFill="1" applyBorder="1" applyAlignment="1">
      <alignment horizontal="center" vertical="center" wrapText="1"/>
      <protection/>
    </xf>
    <xf numFmtId="49" fontId="46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3" fontId="7" fillId="0" borderId="31" xfId="56" applyNumberFormat="1" applyFont="1" applyFill="1" applyBorder="1" applyAlignment="1">
      <alignment horizontal="center" vertical="center" wrapText="1"/>
      <protection/>
    </xf>
    <xf numFmtId="3" fontId="7" fillId="0" borderId="32" xfId="56" applyNumberFormat="1" applyFont="1" applyFill="1" applyBorder="1" applyAlignment="1">
      <alignment horizontal="center" vertical="center" wrapText="1"/>
      <protection/>
    </xf>
    <xf numFmtId="49" fontId="46" fillId="0" borderId="26" xfId="55" applyNumberFormat="1" applyFont="1" applyFill="1" applyBorder="1" applyAlignment="1">
      <alignment horizontal="center" vertical="center" wrapText="1"/>
      <protection/>
    </xf>
    <xf numFmtId="49" fontId="46" fillId="0" borderId="15" xfId="55" applyNumberFormat="1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178075\AppData\Local\Temp\notesC2AC1B\.ptmp384795\StatewiseAAUM58(With%20D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 A2"/>
    </sheetNames>
    <sheetDataSet>
      <sheetData sheetId="0">
        <row r="4">
          <cell r="B4" t="str">
            <v>Andaman and Nicobar Islands</v>
          </cell>
          <cell r="C4">
            <v>0.0056836499333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0.0056836499333</v>
          </cell>
        </row>
        <row r="5">
          <cell r="B5" t="str">
            <v>Andhra Pradesh</v>
          </cell>
          <cell r="C5">
            <v>24.890165796683146</v>
          </cell>
          <cell r="D5">
            <v>10.979808762886254</v>
          </cell>
          <cell r="E5">
            <v>3.399386577551089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39.26936113712049</v>
          </cell>
        </row>
        <row r="6">
          <cell r="B6" t="str">
            <v>Arunachal Pradesh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 t="str">
            <v>Assam</v>
          </cell>
          <cell r="C7">
            <v>0.010186787300000002</v>
          </cell>
          <cell r="D7">
            <v>0</v>
          </cell>
          <cell r="E7">
            <v>0.0487444346333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0.0589312219333</v>
          </cell>
        </row>
        <row r="8">
          <cell r="B8" t="str">
            <v>Bihar</v>
          </cell>
          <cell r="C8">
            <v>0.07953702764964168</v>
          </cell>
          <cell r="D8">
            <v>0.817011188476413</v>
          </cell>
          <cell r="E8">
            <v>1.1558847282593503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2.052432944385405</v>
          </cell>
        </row>
        <row r="9">
          <cell r="B9" t="str">
            <v>Chandigarh</v>
          </cell>
          <cell r="C9">
            <v>0.0010958346666</v>
          </cell>
          <cell r="D9">
            <v>0.0110942148333</v>
          </cell>
          <cell r="E9">
            <v>0.0020071641666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0.0141972136665</v>
          </cell>
        </row>
        <row r="10">
          <cell r="B10" t="str">
            <v>Chhattisgarh</v>
          </cell>
          <cell r="C10">
            <v>0.0091977628666</v>
          </cell>
          <cell r="D10">
            <v>0.0607806779998</v>
          </cell>
          <cell r="E10">
            <v>0.08581747382300757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0.15579591468940757</v>
          </cell>
        </row>
        <row r="11">
          <cell r="B11" t="str">
            <v>Dadra and Nagar Haveli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Daman and Diu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Goa</v>
          </cell>
          <cell r="C13">
            <v>0</v>
          </cell>
          <cell r="D13">
            <v>0.0056651896666</v>
          </cell>
          <cell r="E13">
            <v>0.0152592103332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0.0209243999998</v>
          </cell>
        </row>
        <row r="14">
          <cell r="B14" t="str">
            <v>Gujarat</v>
          </cell>
          <cell r="C14">
            <v>23.790486334125944</v>
          </cell>
          <cell r="D14">
            <v>65.19923545707253</v>
          </cell>
          <cell r="E14">
            <v>19.336645376195545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108.32636716739403</v>
          </cell>
        </row>
        <row r="15">
          <cell r="B15" t="str">
            <v>Haryana</v>
          </cell>
          <cell r="C15">
            <v>45.09806689469959</v>
          </cell>
          <cell r="D15">
            <v>14.682668858506304</v>
          </cell>
          <cell r="E15">
            <v>1.8576329697482272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61.63836872295413</v>
          </cell>
        </row>
        <row r="16">
          <cell r="B16" t="str">
            <v>Himachal Pradesh</v>
          </cell>
          <cell r="C16">
            <v>0</v>
          </cell>
          <cell r="D16">
            <v>0</v>
          </cell>
          <cell r="E16">
            <v>0.4463923870563075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0.4463923870563075</v>
          </cell>
        </row>
        <row r="17">
          <cell r="B17" t="str">
            <v>Jammu and Kashmir</v>
          </cell>
          <cell r="C17">
            <v>8.596660000000001E-05</v>
          </cell>
          <cell r="D17">
            <v>3.33367666E-05</v>
          </cell>
          <cell r="E17">
            <v>0.0005320921333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0.0006513954999</v>
          </cell>
        </row>
        <row r="18">
          <cell r="B18" t="str">
            <v>Jharkhand</v>
          </cell>
          <cell r="C18">
            <v>0.0310472929999</v>
          </cell>
          <cell r="D18">
            <v>0.18267291693761048</v>
          </cell>
          <cell r="E18">
            <v>0.8150949359659999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1.0288151459035104</v>
          </cell>
        </row>
        <row r="19">
          <cell r="B19" t="str">
            <v>Karnataka</v>
          </cell>
          <cell r="C19">
            <v>28.583190227892555</v>
          </cell>
          <cell r="D19">
            <v>123.90426944972467</v>
          </cell>
          <cell r="E19">
            <v>12.191794635329153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164.67925431294637</v>
          </cell>
        </row>
        <row r="20">
          <cell r="B20" t="str">
            <v>Kerala</v>
          </cell>
          <cell r="C20">
            <v>0</v>
          </cell>
          <cell r="D20">
            <v>0.21037097836650004</v>
          </cell>
          <cell r="E20">
            <v>0.3297912686994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0.5401622470659</v>
          </cell>
        </row>
        <row r="21">
          <cell r="B21" t="str">
            <v>Lakshadweep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 t="str">
            <v>Madhya Pradesh</v>
          </cell>
          <cell r="C22">
            <v>0.2228316228663</v>
          </cell>
          <cell r="D22">
            <v>5.038820708872624</v>
          </cell>
          <cell r="E22">
            <v>2.9586836613993484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8.220335993138272</v>
          </cell>
        </row>
        <row r="23">
          <cell r="B23" t="str">
            <v>Maharashtra</v>
          </cell>
          <cell r="C23">
            <v>557.2956782447624</v>
          </cell>
          <cell r="D23">
            <v>453.4083116526534</v>
          </cell>
          <cell r="E23">
            <v>75.94371039109751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1086.6477002885133</v>
          </cell>
        </row>
        <row r="24">
          <cell r="B24" t="str">
            <v>Manipur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Meghalaya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Mizoram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 t="str">
            <v>Nagaland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New Delhi</v>
          </cell>
          <cell r="C28">
            <v>26.093752957749366</v>
          </cell>
          <cell r="D28">
            <v>129.00600335301186</v>
          </cell>
          <cell r="E28">
            <v>13.245792108056104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168.34554841881732</v>
          </cell>
        </row>
        <row r="29">
          <cell r="B29" t="str">
            <v>Orissa</v>
          </cell>
          <cell r="C29">
            <v>0</v>
          </cell>
          <cell r="D29">
            <v>0.10747635976650001</v>
          </cell>
          <cell r="E29">
            <v>0.07377670126640001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0.1812530610329</v>
          </cell>
        </row>
        <row r="30">
          <cell r="B30" t="str">
            <v>Others</v>
          </cell>
          <cell r="C30">
            <v>0.0026920851665999997</v>
          </cell>
          <cell r="D30">
            <v>0.027821054399799997</v>
          </cell>
          <cell r="E30">
            <v>0.0907123188998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0.1212254584662</v>
          </cell>
        </row>
        <row r="31">
          <cell r="B31" t="str">
            <v>Pondicherry</v>
          </cell>
          <cell r="C31">
            <v>0</v>
          </cell>
          <cell r="D31">
            <v>0</v>
          </cell>
          <cell r="E31">
            <v>0.0072388840666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0.0072388840666</v>
          </cell>
        </row>
        <row r="32">
          <cell r="B32" t="str">
            <v>Punjab</v>
          </cell>
          <cell r="C32">
            <v>0.1254415225333</v>
          </cell>
          <cell r="D32">
            <v>15.646994854731444</v>
          </cell>
          <cell r="E32">
            <v>1.1454686677573505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16.917905045022096</v>
          </cell>
        </row>
        <row r="33">
          <cell r="B33" t="str">
            <v>Rajasthan</v>
          </cell>
          <cell r="C33">
            <v>0.14585496143309998</v>
          </cell>
          <cell r="D33">
            <v>20.73154755783986</v>
          </cell>
          <cell r="E33">
            <v>5.92794522745315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26.80534774672611</v>
          </cell>
        </row>
        <row r="34">
          <cell r="B34" t="str">
            <v>Sikkim</v>
          </cell>
          <cell r="C34">
            <v>0</v>
          </cell>
          <cell r="D34">
            <v>0.0008019836</v>
          </cell>
          <cell r="E34">
            <v>0.0007771120666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0.0015790956666</v>
          </cell>
        </row>
        <row r="35">
          <cell r="B35" t="str">
            <v>Tamil Nadu</v>
          </cell>
          <cell r="C35">
            <v>33.226859523640535</v>
          </cell>
          <cell r="D35">
            <v>28.635493574468168</v>
          </cell>
          <cell r="E35">
            <v>4.989896182658042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66.85224928076674</v>
          </cell>
        </row>
        <row r="36">
          <cell r="B36" t="str">
            <v>Tripura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Uttar Pradesh</v>
          </cell>
          <cell r="C37">
            <v>0.5369823433327</v>
          </cell>
          <cell r="D37">
            <v>10.26767990435911</v>
          </cell>
          <cell r="E37">
            <v>3.889779601757599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14.694441849449408</v>
          </cell>
        </row>
        <row r="38">
          <cell r="B38" t="str">
            <v>Uttarakhand</v>
          </cell>
          <cell r="C38">
            <v>0</v>
          </cell>
          <cell r="D38">
            <v>0</v>
          </cell>
          <cell r="E38">
            <v>0.013681528633200001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0.013681528633200001</v>
          </cell>
        </row>
        <row r="39">
          <cell r="B39" t="str">
            <v>West Bengal</v>
          </cell>
          <cell r="C39">
            <v>16.880300495831268</v>
          </cell>
          <cell r="D39">
            <v>58.69183484629095</v>
          </cell>
          <cell r="E39">
            <v>13.617197564688343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89.18933290681056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8"/>
  <sheetViews>
    <sheetView tabSelected="1" zoomScale="85" zoomScaleNormal="85" zoomScalePageLayoutView="0" workbookViewId="0" topLeftCell="A1">
      <pane xSplit="2" ySplit="5" topLeftCell="C6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87" sqref="F87"/>
    </sheetView>
  </sheetViews>
  <sheetFormatPr defaultColWidth="9.140625" defaultRowHeight="12.75"/>
  <cols>
    <col min="1" max="1" width="5.00390625" style="25" customWidth="1"/>
    <col min="2" max="2" width="47.57421875" style="25" customWidth="1"/>
    <col min="3" max="62" width="10.7109375" style="25" customWidth="1"/>
    <col min="63" max="63" width="8.7109375" style="25" customWidth="1"/>
    <col min="64" max="16384" width="9.140625" style="25" customWidth="1"/>
  </cols>
  <sheetData>
    <row r="1" spans="1:81" s="14" customFormat="1" ht="19.5" thickBot="1">
      <c r="A1" s="51" t="s">
        <v>79</v>
      </c>
      <c r="B1" s="79" t="s">
        <v>32</v>
      </c>
      <c r="C1" s="73" t="s">
        <v>125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</row>
    <row r="2" spans="1:81" s="16" customFormat="1" ht="18.75" customHeight="1" thickBot="1">
      <c r="A2" s="52"/>
      <c r="B2" s="80"/>
      <c r="C2" s="70" t="s">
        <v>31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  <c r="W2" s="70" t="s">
        <v>27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2"/>
      <c r="AQ2" s="70" t="s">
        <v>28</v>
      </c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2"/>
      <c r="BK2" s="76" t="s">
        <v>25</v>
      </c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8" customFormat="1" ht="18.75" thickBot="1">
      <c r="A3" s="52"/>
      <c r="B3" s="80"/>
      <c r="C3" s="61" t="s">
        <v>12</v>
      </c>
      <c r="D3" s="62"/>
      <c r="E3" s="62"/>
      <c r="F3" s="62"/>
      <c r="G3" s="62"/>
      <c r="H3" s="62"/>
      <c r="I3" s="62"/>
      <c r="J3" s="62"/>
      <c r="K3" s="62"/>
      <c r="L3" s="63"/>
      <c r="M3" s="61" t="s">
        <v>13</v>
      </c>
      <c r="N3" s="62"/>
      <c r="O3" s="62"/>
      <c r="P3" s="62"/>
      <c r="Q3" s="62"/>
      <c r="R3" s="62"/>
      <c r="S3" s="62"/>
      <c r="T3" s="62"/>
      <c r="U3" s="62"/>
      <c r="V3" s="63"/>
      <c r="W3" s="61" t="s">
        <v>12</v>
      </c>
      <c r="X3" s="62"/>
      <c r="Y3" s="62"/>
      <c r="Z3" s="62"/>
      <c r="AA3" s="62"/>
      <c r="AB3" s="62"/>
      <c r="AC3" s="62"/>
      <c r="AD3" s="62"/>
      <c r="AE3" s="62"/>
      <c r="AF3" s="63"/>
      <c r="AG3" s="61" t="s">
        <v>13</v>
      </c>
      <c r="AH3" s="62"/>
      <c r="AI3" s="62"/>
      <c r="AJ3" s="62"/>
      <c r="AK3" s="62"/>
      <c r="AL3" s="62"/>
      <c r="AM3" s="62"/>
      <c r="AN3" s="62"/>
      <c r="AO3" s="62"/>
      <c r="AP3" s="63"/>
      <c r="AQ3" s="61" t="s">
        <v>12</v>
      </c>
      <c r="AR3" s="62"/>
      <c r="AS3" s="62"/>
      <c r="AT3" s="62"/>
      <c r="AU3" s="62"/>
      <c r="AV3" s="62"/>
      <c r="AW3" s="62"/>
      <c r="AX3" s="62"/>
      <c r="AY3" s="62"/>
      <c r="AZ3" s="63"/>
      <c r="BA3" s="61" t="s">
        <v>13</v>
      </c>
      <c r="BB3" s="62"/>
      <c r="BC3" s="62"/>
      <c r="BD3" s="62"/>
      <c r="BE3" s="62"/>
      <c r="BF3" s="62"/>
      <c r="BG3" s="62"/>
      <c r="BH3" s="62"/>
      <c r="BI3" s="62"/>
      <c r="BJ3" s="63"/>
      <c r="BK3" s="7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</row>
    <row r="4" spans="1:81" s="18" customFormat="1" ht="18" customHeight="1">
      <c r="A4" s="52"/>
      <c r="B4" s="80"/>
      <c r="C4" s="64" t="s">
        <v>38</v>
      </c>
      <c r="D4" s="65"/>
      <c r="E4" s="65"/>
      <c r="F4" s="65"/>
      <c r="G4" s="66"/>
      <c r="H4" s="67" t="s">
        <v>39</v>
      </c>
      <c r="I4" s="68"/>
      <c r="J4" s="68"/>
      <c r="K4" s="68"/>
      <c r="L4" s="69"/>
      <c r="M4" s="64" t="s">
        <v>38</v>
      </c>
      <c r="N4" s="65"/>
      <c r="O4" s="65"/>
      <c r="P4" s="65"/>
      <c r="Q4" s="66"/>
      <c r="R4" s="67" t="s">
        <v>39</v>
      </c>
      <c r="S4" s="68"/>
      <c r="T4" s="68"/>
      <c r="U4" s="68"/>
      <c r="V4" s="69"/>
      <c r="W4" s="64" t="s">
        <v>38</v>
      </c>
      <c r="X4" s="65"/>
      <c r="Y4" s="65"/>
      <c r="Z4" s="65"/>
      <c r="AA4" s="66"/>
      <c r="AB4" s="67" t="s">
        <v>39</v>
      </c>
      <c r="AC4" s="68"/>
      <c r="AD4" s="68"/>
      <c r="AE4" s="68"/>
      <c r="AF4" s="69"/>
      <c r="AG4" s="64" t="s">
        <v>38</v>
      </c>
      <c r="AH4" s="65"/>
      <c r="AI4" s="65"/>
      <c r="AJ4" s="65"/>
      <c r="AK4" s="66"/>
      <c r="AL4" s="67" t="s">
        <v>39</v>
      </c>
      <c r="AM4" s="68"/>
      <c r="AN4" s="68"/>
      <c r="AO4" s="68"/>
      <c r="AP4" s="69"/>
      <c r="AQ4" s="64" t="s">
        <v>38</v>
      </c>
      <c r="AR4" s="65"/>
      <c r="AS4" s="65"/>
      <c r="AT4" s="65"/>
      <c r="AU4" s="66"/>
      <c r="AV4" s="67" t="s">
        <v>39</v>
      </c>
      <c r="AW4" s="68"/>
      <c r="AX4" s="68"/>
      <c r="AY4" s="68"/>
      <c r="AZ4" s="69"/>
      <c r="BA4" s="64" t="s">
        <v>38</v>
      </c>
      <c r="BB4" s="65"/>
      <c r="BC4" s="65"/>
      <c r="BD4" s="65"/>
      <c r="BE4" s="66"/>
      <c r="BF4" s="67" t="s">
        <v>39</v>
      </c>
      <c r="BG4" s="68"/>
      <c r="BH4" s="68"/>
      <c r="BI4" s="68"/>
      <c r="BJ4" s="69"/>
      <c r="BK4" s="7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</row>
    <row r="5" spans="1:106" s="22" customFormat="1" ht="15" customHeight="1">
      <c r="A5" s="52"/>
      <c r="B5" s="80"/>
      <c r="C5" s="3">
        <v>1</v>
      </c>
      <c r="D5" s="2">
        <v>2</v>
      </c>
      <c r="E5" s="2">
        <v>3</v>
      </c>
      <c r="F5" s="2">
        <v>4</v>
      </c>
      <c r="G5" s="4">
        <v>5</v>
      </c>
      <c r="H5" s="3">
        <v>1</v>
      </c>
      <c r="I5" s="2">
        <v>2</v>
      </c>
      <c r="J5" s="2">
        <v>3</v>
      </c>
      <c r="K5" s="2">
        <v>4</v>
      </c>
      <c r="L5" s="4">
        <v>5</v>
      </c>
      <c r="M5" s="3">
        <v>1</v>
      </c>
      <c r="N5" s="2">
        <v>2</v>
      </c>
      <c r="O5" s="2">
        <v>3</v>
      </c>
      <c r="P5" s="2">
        <v>4</v>
      </c>
      <c r="Q5" s="4">
        <v>5</v>
      </c>
      <c r="R5" s="3">
        <v>1</v>
      </c>
      <c r="S5" s="2">
        <v>2</v>
      </c>
      <c r="T5" s="2">
        <v>3</v>
      </c>
      <c r="U5" s="2">
        <v>4</v>
      </c>
      <c r="V5" s="4">
        <v>5</v>
      </c>
      <c r="W5" s="3">
        <v>1</v>
      </c>
      <c r="X5" s="2">
        <v>2</v>
      </c>
      <c r="Y5" s="2">
        <v>3</v>
      </c>
      <c r="Z5" s="2">
        <v>4</v>
      </c>
      <c r="AA5" s="4">
        <v>5</v>
      </c>
      <c r="AB5" s="3">
        <v>1</v>
      </c>
      <c r="AC5" s="2">
        <v>2</v>
      </c>
      <c r="AD5" s="2">
        <v>3</v>
      </c>
      <c r="AE5" s="2">
        <v>4</v>
      </c>
      <c r="AF5" s="4">
        <v>5</v>
      </c>
      <c r="AG5" s="3">
        <v>1</v>
      </c>
      <c r="AH5" s="2">
        <v>2</v>
      </c>
      <c r="AI5" s="2">
        <v>3</v>
      </c>
      <c r="AJ5" s="2">
        <v>4</v>
      </c>
      <c r="AK5" s="4">
        <v>5</v>
      </c>
      <c r="AL5" s="3">
        <v>1</v>
      </c>
      <c r="AM5" s="2">
        <v>2</v>
      </c>
      <c r="AN5" s="2">
        <v>3</v>
      </c>
      <c r="AO5" s="2">
        <v>4</v>
      </c>
      <c r="AP5" s="4">
        <v>5</v>
      </c>
      <c r="AQ5" s="3">
        <v>1</v>
      </c>
      <c r="AR5" s="2">
        <v>2</v>
      </c>
      <c r="AS5" s="2">
        <v>3</v>
      </c>
      <c r="AT5" s="2">
        <v>4</v>
      </c>
      <c r="AU5" s="4">
        <v>5</v>
      </c>
      <c r="AV5" s="3">
        <v>1</v>
      </c>
      <c r="AW5" s="2">
        <v>2</v>
      </c>
      <c r="AX5" s="2">
        <v>3</v>
      </c>
      <c r="AY5" s="2">
        <v>4</v>
      </c>
      <c r="AZ5" s="4">
        <v>5</v>
      </c>
      <c r="BA5" s="3">
        <v>1</v>
      </c>
      <c r="BB5" s="2">
        <v>2</v>
      </c>
      <c r="BC5" s="2">
        <v>3</v>
      </c>
      <c r="BD5" s="2">
        <v>4</v>
      </c>
      <c r="BE5" s="4">
        <v>5</v>
      </c>
      <c r="BF5" s="3">
        <v>1</v>
      </c>
      <c r="BG5" s="2">
        <v>2</v>
      </c>
      <c r="BH5" s="2">
        <v>3</v>
      </c>
      <c r="BI5" s="2">
        <v>4</v>
      </c>
      <c r="BJ5" s="4">
        <v>5</v>
      </c>
      <c r="BK5" s="78"/>
      <c r="BL5" s="19"/>
      <c r="BM5" s="19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63" ht="12.75">
      <c r="A6" s="23" t="s">
        <v>0</v>
      </c>
      <c r="B6" s="24" t="s">
        <v>6</v>
      </c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50"/>
    </row>
    <row r="7" spans="1:63" ht="12.75">
      <c r="A7" s="23" t="s">
        <v>80</v>
      </c>
      <c r="B7" s="26" t="s">
        <v>14</v>
      </c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50"/>
    </row>
    <row r="8" spans="1:63" ht="12.75">
      <c r="A8" s="23"/>
      <c r="B8" s="27" t="s">
        <v>105</v>
      </c>
      <c r="C8" s="28">
        <v>0</v>
      </c>
      <c r="D8" s="29">
        <v>22.8811815339666</v>
      </c>
      <c r="E8" s="29">
        <v>0</v>
      </c>
      <c r="F8" s="29">
        <v>0</v>
      </c>
      <c r="G8" s="30">
        <v>0</v>
      </c>
      <c r="H8" s="28">
        <v>0.82757754490005</v>
      </c>
      <c r="I8" s="29">
        <v>329.98993193126677</v>
      </c>
      <c r="J8" s="29">
        <v>156.72292533458327</v>
      </c>
      <c r="K8" s="29">
        <v>0</v>
      </c>
      <c r="L8" s="30">
        <v>7.424058410583343</v>
      </c>
      <c r="M8" s="28">
        <v>0</v>
      </c>
      <c r="N8" s="29">
        <v>0</v>
      </c>
      <c r="O8" s="29">
        <v>0</v>
      </c>
      <c r="P8" s="29">
        <v>0</v>
      </c>
      <c r="Q8" s="30">
        <v>0</v>
      </c>
      <c r="R8" s="28">
        <v>0.15971458393318336</v>
      </c>
      <c r="S8" s="29">
        <v>0.2750785065666</v>
      </c>
      <c r="T8" s="29">
        <v>1.7263927535834271</v>
      </c>
      <c r="U8" s="29">
        <v>0</v>
      </c>
      <c r="V8" s="30">
        <v>0.8703171422165585</v>
      </c>
      <c r="W8" s="28">
        <v>0</v>
      </c>
      <c r="X8" s="29">
        <v>0</v>
      </c>
      <c r="Y8" s="29">
        <v>0</v>
      </c>
      <c r="Z8" s="29">
        <v>0</v>
      </c>
      <c r="AA8" s="30">
        <v>0</v>
      </c>
      <c r="AB8" s="28">
        <v>0</v>
      </c>
      <c r="AC8" s="29">
        <v>0</v>
      </c>
      <c r="AD8" s="29">
        <v>0</v>
      </c>
      <c r="AE8" s="29">
        <v>0</v>
      </c>
      <c r="AF8" s="30">
        <v>0</v>
      </c>
      <c r="AG8" s="28">
        <v>0</v>
      </c>
      <c r="AH8" s="29">
        <v>0</v>
      </c>
      <c r="AI8" s="29">
        <v>0</v>
      </c>
      <c r="AJ8" s="29">
        <v>0</v>
      </c>
      <c r="AK8" s="30">
        <v>0</v>
      </c>
      <c r="AL8" s="28">
        <v>0</v>
      </c>
      <c r="AM8" s="29">
        <v>0</v>
      </c>
      <c r="AN8" s="29">
        <v>0</v>
      </c>
      <c r="AO8" s="29">
        <v>0</v>
      </c>
      <c r="AP8" s="30">
        <v>0</v>
      </c>
      <c r="AQ8" s="28">
        <v>0</v>
      </c>
      <c r="AR8" s="29">
        <v>0</v>
      </c>
      <c r="AS8" s="29">
        <v>0</v>
      </c>
      <c r="AT8" s="29">
        <v>0</v>
      </c>
      <c r="AU8" s="30">
        <v>0</v>
      </c>
      <c r="AV8" s="28">
        <v>5.096425982392548</v>
      </c>
      <c r="AW8" s="29">
        <v>119.33366760390024</v>
      </c>
      <c r="AX8" s="29">
        <v>25.1801471898333</v>
      </c>
      <c r="AY8" s="29">
        <v>0</v>
      </c>
      <c r="AZ8" s="30">
        <v>76.25502450800019</v>
      </c>
      <c r="BA8" s="28">
        <v>0</v>
      </c>
      <c r="BB8" s="29">
        <v>0</v>
      </c>
      <c r="BC8" s="29">
        <v>0</v>
      </c>
      <c r="BD8" s="29">
        <v>0</v>
      </c>
      <c r="BE8" s="30">
        <v>0</v>
      </c>
      <c r="BF8" s="28">
        <v>1.5359178604738597</v>
      </c>
      <c r="BG8" s="29">
        <v>1.3413168163330997</v>
      </c>
      <c r="BH8" s="29">
        <v>0</v>
      </c>
      <c r="BI8" s="29">
        <v>4.862023993033301</v>
      </c>
      <c r="BJ8" s="30">
        <v>2.5474356371662004</v>
      </c>
      <c r="BK8" s="31">
        <f>SUM(C8:BJ8)</f>
        <v>757.0291373327328</v>
      </c>
    </row>
    <row r="9" spans="1:63" ht="12.75">
      <c r="A9" s="23"/>
      <c r="B9" s="32" t="s">
        <v>89</v>
      </c>
      <c r="C9" s="33">
        <v>0</v>
      </c>
      <c r="D9" s="34">
        <v>22.8811815339666</v>
      </c>
      <c r="E9" s="34">
        <v>0</v>
      </c>
      <c r="F9" s="34">
        <v>0</v>
      </c>
      <c r="G9" s="35">
        <v>0</v>
      </c>
      <c r="H9" s="33">
        <v>0.82757754490005</v>
      </c>
      <c r="I9" s="34">
        <v>329.98993193126677</v>
      </c>
      <c r="J9" s="34">
        <v>156.72292533458327</v>
      </c>
      <c r="K9" s="34">
        <v>0</v>
      </c>
      <c r="L9" s="35">
        <v>7.424058410583343</v>
      </c>
      <c r="M9" s="33">
        <v>0</v>
      </c>
      <c r="N9" s="34">
        <v>0</v>
      </c>
      <c r="O9" s="34">
        <v>0</v>
      </c>
      <c r="P9" s="34">
        <v>0</v>
      </c>
      <c r="Q9" s="35">
        <v>0</v>
      </c>
      <c r="R9" s="33">
        <v>0.15971458393318336</v>
      </c>
      <c r="S9" s="34">
        <v>0.2750785065666</v>
      </c>
      <c r="T9" s="34">
        <v>1.7263927535834271</v>
      </c>
      <c r="U9" s="34">
        <v>0</v>
      </c>
      <c r="V9" s="35">
        <v>0.8703171422165585</v>
      </c>
      <c r="W9" s="33">
        <v>0</v>
      </c>
      <c r="X9" s="34">
        <v>0</v>
      </c>
      <c r="Y9" s="34">
        <v>0</v>
      </c>
      <c r="Z9" s="34">
        <v>0</v>
      </c>
      <c r="AA9" s="35">
        <v>0</v>
      </c>
      <c r="AB9" s="33">
        <v>0</v>
      </c>
      <c r="AC9" s="34">
        <v>0</v>
      </c>
      <c r="AD9" s="34">
        <v>0</v>
      </c>
      <c r="AE9" s="34">
        <v>0</v>
      </c>
      <c r="AF9" s="35">
        <v>0</v>
      </c>
      <c r="AG9" s="33">
        <v>0</v>
      </c>
      <c r="AH9" s="34">
        <v>0</v>
      </c>
      <c r="AI9" s="34">
        <v>0</v>
      </c>
      <c r="AJ9" s="34">
        <v>0</v>
      </c>
      <c r="AK9" s="35">
        <v>0</v>
      </c>
      <c r="AL9" s="33">
        <v>0</v>
      </c>
      <c r="AM9" s="34">
        <v>0</v>
      </c>
      <c r="AN9" s="34">
        <v>0</v>
      </c>
      <c r="AO9" s="34">
        <v>0</v>
      </c>
      <c r="AP9" s="35">
        <v>0</v>
      </c>
      <c r="AQ9" s="33">
        <v>0</v>
      </c>
      <c r="AR9" s="34">
        <v>0</v>
      </c>
      <c r="AS9" s="34">
        <v>0</v>
      </c>
      <c r="AT9" s="34">
        <v>0</v>
      </c>
      <c r="AU9" s="35">
        <v>0</v>
      </c>
      <c r="AV9" s="33">
        <v>5.096425982392548</v>
      </c>
      <c r="AW9" s="34">
        <v>119.33366760390024</v>
      </c>
      <c r="AX9" s="34">
        <v>25.1801471898333</v>
      </c>
      <c r="AY9" s="34">
        <v>0</v>
      </c>
      <c r="AZ9" s="35">
        <v>76.25502450800019</v>
      </c>
      <c r="BA9" s="33">
        <v>0</v>
      </c>
      <c r="BB9" s="34">
        <v>0</v>
      </c>
      <c r="BC9" s="34">
        <v>0</v>
      </c>
      <c r="BD9" s="34">
        <v>0</v>
      </c>
      <c r="BE9" s="35">
        <v>0</v>
      </c>
      <c r="BF9" s="33">
        <v>1.5359178604738597</v>
      </c>
      <c r="BG9" s="34">
        <v>1.3413168163330997</v>
      </c>
      <c r="BH9" s="34">
        <v>0</v>
      </c>
      <c r="BI9" s="34">
        <v>4.862023993033301</v>
      </c>
      <c r="BJ9" s="35">
        <v>2.5474356371662004</v>
      </c>
      <c r="BK9" s="36">
        <f>SUM(C9:BJ9)</f>
        <v>757.0291373327328</v>
      </c>
    </row>
    <row r="10" spans="1:63" ht="12.75">
      <c r="A10" s="23" t="s">
        <v>81</v>
      </c>
      <c r="B10" s="26" t="s">
        <v>3</v>
      </c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50"/>
    </row>
    <row r="11" spans="1:63" ht="12.75">
      <c r="A11" s="23"/>
      <c r="B11" s="27" t="s">
        <v>40</v>
      </c>
      <c r="C11" s="28">
        <v>0</v>
      </c>
      <c r="D11" s="29">
        <v>0</v>
      </c>
      <c r="E11" s="29">
        <v>0</v>
      </c>
      <c r="F11" s="29">
        <v>0</v>
      </c>
      <c r="G11" s="30">
        <v>0</v>
      </c>
      <c r="H11" s="28">
        <v>0</v>
      </c>
      <c r="I11" s="29">
        <v>0</v>
      </c>
      <c r="J11" s="29">
        <v>0</v>
      </c>
      <c r="K11" s="29">
        <v>0</v>
      </c>
      <c r="L11" s="30">
        <v>0</v>
      </c>
      <c r="M11" s="28">
        <v>0</v>
      </c>
      <c r="N11" s="29">
        <v>0</v>
      </c>
      <c r="O11" s="29">
        <v>0</v>
      </c>
      <c r="P11" s="29">
        <v>0</v>
      </c>
      <c r="Q11" s="30">
        <v>0</v>
      </c>
      <c r="R11" s="28">
        <v>0</v>
      </c>
      <c r="S11" s="29">
        <v>0</v>
      </c>
      <c r="T11" s="29">
        <v>0</v>
      </c>
      <c r="U11" s="29">
        <v>0</v>
      </c>
      <c r="V11" s="30">
        <v>0</v>
      </c>
      <c r="W11" s="28">
        <v>0</v>
      </c>
      <c r="X11" s="29">
        <v>0</v>
      </c>
      <c r="Y11" s="29">
        <v>0</v>
      </c>
      <c r="Z11" s="29">
        <v>0</v>
      </c>
      <c r="AA11" s="30">
        <v>0</v>
      </c>
      <c r="AB11" s="28">
        <v>0</v>
      </c>
      <c r="AC11" s="29">
        <v>0</v>
      </c>
      <c r="AD11" s="29">
        <v>0</v>
      </c>
      <c r="AE11" s="29">
        <v>0</v>
      </c>
      <c r="AF11" s="30">
        <v>0</v>
      </c>
      <c r="AG11" s="28">
        <v>0</v>
      </c>
      <c r="AH11" s="29">
        <v>0</v>
      </c>
      <c r="AI11" s="29">
        <v>0</v>
      </c>
      <c r="AJ11" s="29">
        <v>0</v>
      </c>
      <c r="AK11" s="30">
        <v>0</v>
      </c>
      <c r="AL11" s="28">
        <v>0</v>
      </c>
      <c r="AM11" s="29">
        <v>0</v>
      </c>
      <c r="AN11" s="29">
        <v>0</v>
      </c>
      <c r="AO11" s="29">
        <v>0</v>
      </c>
      <c r="AP11" s="30">
        <v>0</v>
      </c>
      <c r="AQ11" s="28">
        <v>0</v>
      </c>
      <c r="AR11" s="29">
        <v>0</v>
      </c>
      <c r="AS11" s="29">
        <v>0</v>
      </c>
      <c r="AT11" s="29">
        <v>0</v>
      </c>
      <c r="AU11" s="30">
        <v>0</v>
      </c>
      <c r="AV11" s="28">
        <v>0</v>
      </c>
      <c r="AW11" s="29">
        <v>0</v>
      </c>
      <c r="AX11" s="29">
        <v>0</v>
      </c>
      <c r="AY11" s="29">
        <v>0</v>
      </c>
      <c r="AZ11" s="30">
        <v>0</v>
      </c>
      <c r="BA11" s="28">
        <v>0</v>
      </c>
      <c r="BB11" s="29">
        <v>0</v>
      </c>
      <c r="BC11" s="29">
        <v>0</v>
      </c>
      <c r="BD11" s="29">
        <v>0</v>
      </c>
      <c r="BE11" s="30">
        <v>0</v>
      </c>
      <c r="BF11" s="28">
        <v>0</v>
      </c>
      <c r="BG11" s="29">
        <v>0</v>
      </c>
      <c r="BH11" s="29">
        <v>0</v>
      </c>
      <c r="BI11" s="29">
        <v>0</v>
      </c>
      <c r="BJ11" s="30">
        <v>0</v>
      </c>
      <c r="BK11" s="31">
        <f>SUM(C11:BJ11)</f>
        <v>0</v>
      </c>
    </row>
    <row r="12" spans="1:63" ht="12.75">
      <c r="A12" s="23"/>
      <c r="B12" s="32" t="s">
        <v>90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3">
        <v>0</v>
      </c>
      <c r="I12" s="34">
        <v>0</v>
      </c>
      <c r="J12" s="34">
        <v>0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4">
        <v>0</v>
      </c>
      <c r="Q12" s="35">
        <v>0</v>
      </c>
      <c r="R12" s="33">
        <v>0</v>
      </c>
      <c r="S12" s="34">
        <v>0</v>
      </c>
      <c r="T12" s="34">
        <v>0</v>
      </c>
      <c r="U12" s="34">
        <v>0</v>
      </c>
      <c r="V12" s="35">
        <v>0</v>
      </c>
      <c r="W12" s="33">
        <v>0</v>
      </c>
      <c r="X12" s="34">
        <v>0</v>
      </c>
      <c r="Y12" s="34">
        <v>0</v>
      </c>
      <c r="Z12" s="34">
        <v>0</v>
      </c>
      <c r="AA12" s="35">
        <v>0</v>
      </c>
      <c r="AB12" s="33">
        <v>0</v>
      </c>
      <c r="AC12" s="34">
        <v>0</v>
      </c>
      <c r="AD12" s="34">
        <v>0</v>
      </c>
      <c r="AE12" s="34">
        <v>0</v>
      </c>
      <c r="AF12" s="35">
        <v>0</v>
      </c>
      <c r="AG12" s="33">
        <v>0</v>
      </c>
      <c r="AH12" s="34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4">
        <v>0</v>
      </c>
      <c r="AP12" s="35">
        <v>0</v>
      </c>
      <c r="AQ12" s="33">
        <v>0</v>
      </c>
      <c r="AR12" s="34">
        <v>0</v>
      </c>
      <c r="AS12" s="34">
        <v>0</v>
      </c>
      <c r="AT12" s="34">
        <v>0</v>
      </c>
      <c r="AU12" s="35">
        <v>0</v>
      </c>
      <c r="AV12" s="33">
        <v>0</v>
      </c>
      <c r="AW12" s="34">
        <v>0</v>
      </c>
      <c r="AX12" s="34">
        <v>0</v>
      </c>
      <c r="AY12" s="34">
        <v>0</v>
      </c>
      <c r="AZ12" s="35">
        <v>0</v>
      </c>
      <c r="BA12" s="33">
        <v>0</v>
      </c>
      <c r="BB12" s="34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4">
        <v>0</v>
      </c>
      <c r="BJ12" s="35">
        <v>0</v>
      </c>
      <c r="BK12" s="36">
        <f>SUM(C12:BJ12)</f>
        <v>0</v>
      </c>
    </row>
    <row r="13" spans="1:63" ht="12.75">
      <c r="A13" s="23" t="s">
        <v>82</v>
      </c>
      <c r="B13" s="26" t="s">
        <v>10</v>
      </c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50"/>
    </row>
    <row r="14" spans="1:63" ht="12.75">
      <c r="A14" s="23"/>
      <c r="B14" s="27" t="s">
        <v>106</v>
      </c>
      <c r="C14" s="28">
        <v>0</v>
      </c>
      <c r="D14" s="29">
        <v>0</v>
      </c>
      <c r="E14" s="29">
        <v>0</v>
      </c>
      <c r="F14" s="29">
        <v>0</v>
      </c>
      <c r="G14" s="30">
        <v>0</v>
      </c>
      <c r="H14" s="28">
        <v>0.0087088309331</v>
      </c>
      <c r="I14" s="29">
        <v>2.649106977033</v>
      </c>
      <c r="J14" s="29">
        <v>0.0187331150666</v>
      </c>
      <c r="K14" s="29">
        <v>0</v>
      </c>
      <c r="L14" s="30">
        <v>0.18667412016659998</v>
      </c>
      <c r="M14" s="28">
        <v>0</v>
      </c>
      <c r="N14" s="29">
        <v>0</v>
      </c>
      <c r="O14" s="29">
        <v>0</v>
      </c>
      <c r="P14" s="29">
        <v>0</v>
      </c>
      <c r="Q14" s="30">
        <v>0</v>
      </c>
      <c r="R14" s="28">
        <v>0.0017681382666000002</v>
      </c>
      <c r="S14" s="29">
        <v>0.2931045066666</v>
      </c>
      <c r="T14" s="29">
        <v>0</v>
      </c>
      <c r="U14" s="29">
        <v>0</v>
      </c>
      <c r="V14" s="30">
        <v>0</v>
      </c>
      <c r="W14" s="28">
        <v>0</v>
      </c>
      <c r="X14" s="29">
        <v>0</v>
      </c>
      <c r="Y14" s="29">
        <v>0</v>
      </c>
      <c r="Z14" s="29">
        <v>0</v>
      </c>
      <c r="AA14" s="30">
        <v>0</v>
      </c>
      <c r="AB14" s="28">
        <v>0</v>
      </c>
      <c r="AC14" s="29">
        <v>0</v>
      </c>
      <c r="AD14" s="29">
        <v>0</v>
      </c>
      <c r="AE14" s="29">
        <v>0</v>
      </c>
      <c r="AF14" s="30">
        <v>0</v>
      </c>
      <c r="AG14" s="28">
        <v>0</v>
      </c>
      <c r="AH14" s="29">
        <v>0</v>
      </c>
      <c r="AI14" s="29">
        <v>0</v>
      </c>
      <c r="AJ14" s="29">
        <v>0</v>
      </c>
      <c r="AK14" s="30">
        <v>0</v>
      </c>
      <c r="AL14" s="28">
        <v>0</v>
      </c>
      <c r="AM14" s="29">
        <v>0</v>
      </c>
      <c r="AN14" s="29">
        <v>0</v>
      </c>
      <c r="AO14" s="29">
        <v>0</v>
      </c>
      <c r="AP14" s="30">
        <v>0</v>
      </c>
      <c r="AQ14" s="28">
        <v>0</v>
      </c>
      <c r="AR14" s="29">
        <v>0</v>
      </c>
      <c r="AS14" s="29">
        <v>0</v>
      </c>
      <c r="AT14" s="29">
        <v>0</v>
      </c>
      <c r="AU14" s="30">
        <v>0</v>
      </c>
      <c r="AV14" s="28">
        <v>0.06943991446520004</v>
      </c>
      <c r="AW14" s="29">
        <v>0.1833649395332</v>
      </c>
      <c r="AX14" s="29">
        <v>0</v>
      </c>
      <c r="AY14" s="29">
        <v>0</v>
      </c>
      <c r="AZ14" s="30">
        <v>0.5972929028659003</v>
      </c>
      <c r="BA14" s="28">
        <v>0</v>
      </c>
      <c r="BB14" s="29">
        <v>0</v>
      </c>
      <c r="BC14" s="29">
        <v>0</v>
      </c>
      <c r="BD14" s="29">
        <v>0</v>
      </c>
      <c r="BE14" s="30">
        <v>0</v>
      </c>
      <c r="BF14" s="28">
        <v>0.0009801553331</v>
      </c>
      <c r="BG14" s="29">
        <v>0.45090939226660004</v>
      </c>
      <c r="BH14" s="29">
        <v>0</v>
      </c>
      <c r="BI14" s="29">
        <v>0</v>
      </c>
      <c r="BJ14" s="30">
        <v>0</v>
      </c>
      <c r="BK14" s="31">
        <f aca="true" t="shared" si="0" ref="BK14:BK20">SUM(C14:BJ14)</f>
        <v>4.460082992596501</v>
      </c>
    </row>
    <row r="15" spans="1:63" ht="12.75">
      <c r="A15" s="23"/>
      <c r="B15" s="27" t="s">
        <v>107</v>
      </c>
      <c r="C15" s="28">
        <v>0</v>
      </c>
      <c r="D15" s="29">
        <v>5.3508117833333</v>
      </c>
      <c r="E15" s="29">
        <v>0</v>
      </c>
      <c r="F15" s="29">
        <v>0</v>
      </c>
      <c r="G15" s="30">
        <v>0</v>
      </c>
      <c r="H15" s="28">
        <v>0.0873252484665</v>
      </c>
      <c r="I15" s="29">
        <v>30.2120546346332</v>
      </c>
      <c r="J15" s="29">
        <v>0.5350811783332999</v>
      </c>
      <c r="K15" s="29">
        <v>0</v>
      </c>
      <c r="L15" s="30">
        <v>22.7944581969998</v>
      </c>
      <c r="M15" s="28">
        <v>0</v>
      </c>
      <c r="N15" s="29">
        <v>0</v>
      </c>
      <c r="O15" s="29">
        <v>0</v>
      </c>
      <c r="P15" s="29">
        <v>0</v>
      </c>
      <c r="Q15" s="30">
        <v>0</v>
      </c>
      <c r="R15" s="28">
        <v>0.007224772866599999</v>
      </c>
      <c r="S15" s="29">
        <v>0</v>
      </c>
      <c r="T15" s="29">
        <v>0</v>
      </c>
      <c r="U15" s="29">
        <v>0</v>
      </c>
      <c r="V15" s="30">
        <v>0.0321048706</v>
      </c>
      <c r="W15" s="28">
        <v>0</v>
      </c>
      <c r="X15" s="29">
        <v>0</v>
      </c>
      <c r="Y15" s="29">
        <v>0</v>
      </c>
      <c r="Z15" s="29">
        <v>0</v>
      </c>
      <c r="AA15" s="30">
        <v>0</v>
      </c>
      <c r="AB15" s="28">
        <v>0</v>
      </c>
      <c r="AC15" s="29">
        <v>0</v>
      </c>
      <c r="AD15" s="29">
        <v>0</v>
      </c>
      <c r="AE15" s="29">
        <v>0</v>
      </c>
      <c r="AF15" s="30">
        <v>0</v>
      </c>
      <c r="AG15" s="28">
        <v>0</v>
      </c>
      <c r="AH15" s="29">
        <v>0</v>
      </c>
      <c r="AI15" s="29">
        <v>0</v>
      </c>
      <c r="AJ15" s="29">
        <v>0</v>
      </c>
      <c r="AK15" s="30">
        <v>0</v>
      </c>
      <c r="AL15" s="28">
        <v>0</v>
      </c>
      <c r="AM15" s="29">
        <v>0</v>
      </c>
      <c r="AN15" s="29">
        <v>0</v>
      </c>
      <c r="AO15" s="29">
        <v>0</v>
      </c>
      <c r="AP15" s="30">
        <v>0</v>
      </c>
      <c r="AQ15" s="28">
        <v>0</v>
      </c>
      <c r="AR15" s="29">
        <v>0</v>
      </c>
      <c r="AS15" s="29">
        <v>0</v>
      </c>
      <c r="AT15" s="29">
        <v>0</v>
      </c>
      <c r="AU15" s="30">
        <v>0</v>
      </c>
      <c r="AV15" s="28">
        <v>0.9582631286988998</v>
      </c>
      <c r="AW15" s="29">
        <v>5.0477232530997</v>
      </c>
      <c r="AX15" s="29">
        <v>0</v>
      </c>
      <c r="AY15" s="29">
        <v>0</v>
      </c>
      <c r="AZ15" s="30">
        <v>4.629385083399502</v>
      </c>
      <c r="BA15" s="28">
        <v>0</v>
      </c>
      <c r="BB15" s="29">
        <v>0</v>
      </c>
      <c r="BC15" s="29">
        <v>0</v>
      </c>
      <c r="BD15" s="29">
        <v>0</v>
      </c>
      <c r="BE15" s="30">
        <v>0</v>
      </c>
      <c r="BF15" s="28">
        <v>0.2014047553997</v>
      </c>
      <c r="BG15" s="29">
        <v>0</v>
      </c>
      <c r="BH15" s="29">
        <v>0</v>
      </c>
      <c r="BI15" s="29">
        <v>0</v>
      </c>
      <c r="BJ15" s="30">
        <v>1.5063773535666</v>
      </c>
      <c r="BK15" s="31">
        <f t="shared" si="0"/>
        <v>71.3622142593971</v>
      </c>
    </row>
    <row r="16" spans="1:63" ht="12.75">
      <c r="A16" s="23"/>
      <c r="B16" s="27" t="s">
        <v>108</v>
      </c>
      <c r="C16" s="28">
        <v>0</v>
      </c>
      <c r="D16" s="29">
        <v>6.41270332</v>
      </c>
      <c r="E16" s="29">
        <v>0</v>
      </c>
      <c r="F16" s="29">
        <v>0</v>
      </c>
      <c r="G16" s="30">
        <v>0</v>
      </c>
      <c r="H16" s="28">
        <v>0.0358042601665</v>
      </c>
      <c r="I16" s="29">
        <v>0</v>
      </c>
      <c r="J16" s="29">
        <v>0</v>
      </c>
      <c r="K16" s="29">
        <v>0</v>
      </c>
      <c r="L16" s="30">
        <v>13.573555360666601</v>
      </c>
      <c r="M16" s="28">
        <v>0</v>
      </c>
      <c r="N16" s="29">
        <v>0</v>
      </c>
      <c r="O16" s="29">
        <v>0</v>
      </c>
      <c r="P16" s="29">
        <v>0</v>
      </c>
      <c r="Q16" s="30">
        <v>0</v>
      </c>
      <c r="R16" s="28">
        <v>0</v>
      </c>
      <c r="S16" s="29">
        <v>1.0687838866666</v>
      </c>
      <c r="T16" s="29">
        <v>0</v>
      </c>
      <c r="U16" s="29">
        <v>0</v>
      </c>
      <c r="V16" s="30">
        <v>0</v>
      </c>
      <c r="W16" s="28">
        <v>0</v>
      </c>
      <c r="X16" s="29">
        <v>0</v>
      </c>
      <c r="Y16" s="29">
        <v>0</v>
      </c>
      <c r="Z16" s="29">
        <v>0</v>
      </c>
      <c r="AA16" s="30">
        <v>0</v>
      </c>
      <c r="AB16" s="28">
        <v>0</v>
      </c>
      <c r="AC16" s="29">
        <v>0</v>
      </c>
      <c r="AD16" s="29">
        <v>0</v>
      </c>
      <c r="AE16" s="29">
        <v>0</v>
      </c>
      <c r="AF16" s="30">
        <v>0</v>
      </c>
      <c r="AG16" s="28">
        <v>0</v>
      </c>
      <c r="AH16" s="29">
        <v>0</v>
      </c>
      <c r="AI16" s="29">
        <v>0</v>
      </c>
      <c r="AJ16" s="29">
        <v>0</v>
      </c>
      <c r="AK16" s="30">
        <v>0</v>
      </c>
      <c r="AL16" s="28">
        <v>0</v>
      </c>
      <c r="AM16" s="29">
        <v>0</v>
      </c>
      <c r="AN16" s="29">
        <v>0</v>
      </c>
      <c r="AO16" s="29">
        <v>0</v>
      </c>
      <c r="AP16" s="30">
        <v>0</v>
      </c>
      <c r="AQ16" s="28">
        <v>0</v>
      </c>
      <c r="AR16" s="29">
        <v>0</v>
      </c>
      <c r="AS16" s="29">
        <v>0</v>
      </c>
      <c r="AT16" s="29">
        <v>0</v>
      </c>
      <c r="AU16" s="30">
        <v>0</v>
      </c>
      <c r="AV16" s="28">
        <v>0.0592864519666</v>
      </c>
      <c r="AW16" s="29">
        <v>5.363452653933201</v>
      </c>
      <c r="AX16" s="29">
        <v>0</v>
      </c>
      <c r="AY16" s="29">
        <v>0</v>
      </c>
      <c r="AZ16" s="30">
        <v>1.6460170158665</v>
      </c>
      <c r="BA16" s="28">
        <v>0</v>
      </c>
      <c r="BB16" s="29">
        <v>0</v>
      </c>
      <c r="BC16" s="29">
        <v>0</v>
      </c>
      <c r="BD16" s="29">
        <v>0</v>
      </c>
      <c r="BE16" s="30">
        <v>0</v>
      </c>
      <c r="BF16" s="28">
        <v>0.0053420844</v>
      </c>
      <c r="BG16" s="29">
        <v>0</v>
      </c>
      <c r="BH16" s="29">
        <v>0</v>
      </c>
      <c r="BI16" s="29">
        <v>0</v>
      </c>
      <c r="BJ16" s="30">
        <v>0</v>
      </c>
      <c r="BK16" s="31">
        <f t="shared" si="0"/>
        <v>28.164945033666005</v>
      </c>
    </row>
    <row r="17" spans="1:63" ht="12.75">
      <c r="A17" s="23"/>
      <c r="B17" s="27" t="s">
        <v>109</v>
      </c>
      <c r="C17" s="28">
        <v>0</v>
      </c>
      <c r="D17" s="29">
        <v>0</v>
      </c>
      <c r="E17" s="29">
        <v>0</v>
      </c>
      <c r="F17" s="29">
        <v>0</v>
      </c>
      <c r="G17" s="30">
        <v>0</v>
      </c>
      <c r="H17" s="28">
        <v>0.0593249904</v>
      </c>
      <c r="I17" s="29">
        <v>17.7467919416666</v>
      </c>
      <c r="J17" s="29">
        <v>0</v>
      </c>
      <c r="K17" s="29">
        <v>0</v>
      </c>
      <c r="L17" s="30">
        <v>15.2623123613332</v>
      </c>
      <c r="M17" s="28">
        <v>0</v>
      </c>
      <c r="N17" s="29">
        <v>0</v>
      </c>
      <c r="O17" s="29">
        <v>0</v>
      </c>
      <c r="P17" s="29">
        <v>0</v>
      </c>
      <c r="Q17" s="30">
        <v>0</v>
      </c>
      <c r="R17" s="28">
        <v>0.0047804786666</v>
      </c>
      <c r="S17" s="29">
        <v>1.0141023966666</v>
      </c>
      <c r="T17" s="29">
        <v>0</v>
      </c>
      <c r="U17" s="29">
        <v>0</v>
      </c>
      <c r="V17" s="30">
        <v>0</v>
      </c>
      <c r="W17" s="28">
        <v>0</v>
      </c>
      <c r="X17" s="29">
        <v>0</v>
      </c>
      <c r="Y17" s="29">
        <v>0</v>
      </c>
      <c r="Z17" s="29">
        <v>0</v>
      </c>
      <c r="AA17" s="30">
        <v>0</v>
      </c>
      <c r="AB17" s="28">
        <v>0</v>
      </c>
      <c r="AC17" s="29">
        <v>0</v>
      </c>
      <c r="AD17" s="29">
        <v>0</v>
      </c>
      <c r="AE17" s="29">
        <v>0</v>
      </c>
      <c r="AF17" s="30">
        <v>0</v>
      </c>
      <c r="AG17" s="28">
        <v>0</v>
      </c>
      <c r="AH17" s="29">
        <v>0</v>
      </c>
      <c r="AI17" s="29">
        <v>0</v>
      </c>
      <c r="AJ17" s="29">
        <v>0</v>
      </c>
      <c r="AK17" s="30">
        <v>0</v>
      </c>
      <c r="AL17" s="28">
        <v>0</v>
      </c>
      <c r="AM17" s="29">
        <v>0</v>
      </c>
      <c r="AN17" s="29">
        <v>0</v>
      </c>
      <c r="AO17" s="29">
        <v>0</v>
      </c>
      <c r="AP17" s="30">
        <v>0</v>
      </c>
      <c r="AQ17" s="28">
        <v>0</v>
      </c>
      <c r="AR17" s="29">
        <v>0</v>
      </c>
      <c r="AS17" s="29">
        <v>0</v>
      </c>
      <c r="AT17" s="29">
        <v>0</v>
      </c>
      <c r="AU17" s="30">
        <v>0</v>
      </c>
      <c r="AV17" s="28">
        <v>13.945202601099698</v>
      </c>
      <c r="AW17" s="29">
        <v>2.5328006583333003</v>
      </c>
      <c r="AX17" s="29">
        <v>0</v>
      </c>
      <c r="AY17" s="29">
        <v>0</v>
      </c>
      <c r="AZ17" s="30">
        <v>6.850826696132999</v>
      </c>
      <c r="BA17" s="28">
        <v>0</v>
      </c>
      <c r="BB17" s="29">
        <v>0</v>
      </c>
      <c r="BC17" s="29">
        <v>0</v>
      </c>
      <c r="BD17" s="29">
        <v>0</v>
      </c>
      <c r="BE17" s="30">
        <v>0</v>
      </c>
      <c r="BF17" s="28">
        <v>0</v>
      </c>
      <c r="BG17" s="29">
        <v>0</v>
      </c>
      <c r="BH17" s="29">
        <v>0</v>
      </c>
      <c r="BI17" s="29">
        <v>0</v>
      </c>
      <c r="BJ17" s="30">
        <v>0.0303936079</v>
      </c>
      <c r="BK17" s="31">
        <f t="shared" si="0"/>
        <v>57.446535732199</v>
      </c>
    </row>
    <row r="18" spans="1:63" ht="12.75">
      <c r="A18" s="23"/>
      <c r="B18" s="27" t="s">
        <v>110</v>
      </c>
      <c r="C18" s="28">
        <v>0</v>
      </c>
      <c r="D18" s="29">
        <v>4.252920253333301</v>
      </c>
      <c r="E18" s="29">
        <v>0</v>
      </c>
      <c r="F18" s="29">
        <v>0</v>
      </c>
      <c r="G18" s="30">
        <v>0</v>
      </c>
      <c r="H18" s="28">
        <v>0.0774125051666</v>
      </c>
      <c r="I18" s="29">
        <v>6.9928782674998</v>
      </c>
      <c r="J18" s="29">
        <v>0</v>
      </c>
      <c r="K18" s="29">
        <v>0</v>
      </c>
      <c r="L18" s="30">
        <v>0.9891156979</v>
      </c>
      <c r="M18" s="28">
        <v>0</v>
      </c>
      <c r="N18" s="29">
        <v>0</v>
      </c>
      <c r="O18" s="29">
        <v>0</v>
      </c>
      <c r="P18" s="29">
        <v>0</v>
      </c>
      <c r="Q18" s="30">
        <v>0</v>
      </c>
      <c r="R18" s="28">
        <v>0</v>
      </c>
      <c r="S18" s="29">
        <v>0</v>
      </c>
      <c r="T18" s="29">
        <v>0</v>
      </c>
      <c r="U18" s="29">
        <v>0</v>
      </c>
      <c r="V18" s="30">
        <v>0</v>
      </c>
      <c r="W18" s="28">
        <v>0</v>
      </c>
      <c r="X18" s="29">
        <v>0</v>
      </c>
      <c r="Y18" s="29">
        <v>0</v>
      </c>
      <c r="Z18" s="29">
        <v>0</v>
      </c>
      <c r="AA18" s="30">
        <v>0</v>
      </c>
      <c r="AB18" s="28">
        <v>0</v>
      </c>
      <c r="AC18" s="29">
        <v>0</v>
      </c>
      <c r="AD18" s="29">
        <v>0</v>
      </c>
      <c r="AE18" s="29">
        <v>0</v>
      </c>
      <c r="AF18" s="30">
        <v>0</v>
      </c>
      <c r="AG18" s="28">
        <v>0</v>
      </c>
      <c r="AH18" s="29">
        <v>0</v>
      </c>
      <c r="AI18" s="29">
        <v>0</v>
      </c>
      <c r="AJ18" s="29">
        <v>0</v>
      </c>
      <c r="AK18" s="30">
        <v>0</v>
      </c>
      <c r="AL18" s="28">
        <v>0</v>
      </c>
      <c r="AM18" s="29">
        <v>0</v>
      </c>
      <c r="AN18" s="29">
        <v>0</v>
      </c>
      <c r="AO18" s="29">
        <v>0</v>
      </c>
      <c r="AP18" s="30">
        <v>0</v>
      </c>
      <c r="AQ18" s="28">
        <v>0</v>
      </c>
      <c r="AR18" s="29">
        <v>0</v>
      </c>
      <c r="AS18" s="29">
        <v>0</v>
      </c>
      <c r="AT18" s="29">
        <v>0</v>
      </c>
      <c r="AU18" s="30">
        <v>0</v>
      </c>
      <c r="AV18" s="28">
        <v>0.5692408874655</v>
      </c>
      <c r="AW18" s="29">
        <v>4.862603102733099</v>
      </c>
      <c r="AX18" s="29">
        <v>0</v>
      </c>
      <c r="AY18" s="29">
        <v>0</v>
      </c>
      <c r="AZ18" s="30">
        <v>3.5872001709329004</v>
      </c>
      <c r="BA18" s="28">
        <v>0</v>
      </c>
      <c r="BB18" s="29">
        <v>0</v>
      </c>
      <c r="BC18" s="29">
        <v>0</v>
      </c>
      <c r="BD18" s="29">
        <v>0</v>
      </c>
      <c r="BE18" s="30">
        <v>0</v>
      </c>
      <c r="BF18" s="28">
        <v>0.0662819835331</v>
      </c>
      <c r="BG18" s="29">
        <v>0</v>
      </c>
      <c r="BH18" s="29">
        <v>0</v>
      </c>
      <c r="BI18" s="29">
        <v>0</v>
      </c>
      <c r="BJ18" s="30">
        <v>0</v>
      </c>
      <c r="BK18" s="31">
        <f t="shared" si="0"/>
        <v>21.3976528685643</v>
      </c>
    </row>
    <row r="19" spans="1:63" ht="12.75">
      <c r="A19" s="23"/>
      <c r="B19" s="27" t="s">
        <v>111</v>
      </c>
      <c r="C19" s="28">
        <v>0</v>
      </c>
      <c r="D19" s="29">
        <v>0</v>
      </c>
      <c r="E19" s="29">
        <v>0</v>
      </c>
      <c r="F19" s="29">
        <v>0</v>
      </c>
      <c r="G19" s="30">
        <v>0</v>
      </c>
      <c r="H19" s="28">
        <v>0.024292177733200002</v>
      </c>
      <c r="I19" s="29">
        <v>9.8861628487331</v>
      </c>
      <c r="J19" s="29">
        <v>0.7643889125</v>
      </c>
      <c r="K19" s="29">
        <v>0</v>
      </c>
      <c r="L19" s="30">
        <v>3.1746881610999003</v>
      </c>
      <c r="M19" s="28">
        <v>0</v>
      </c>
      <c r="N19" s="29">
        <v>0</v>
      </c>
      <c r="O19" s="29">
        <v>0</v>
      </c>
      <c r="P19" s="29">
        <v>0</v>
      </c>
      <c r="Q19" s="30">
        <v>0</v>
      </c>
      <c r="R19" s="28">
        <v>0</v>
      </c>
      <c r="S19" s="29">
        <v>0</v>
      </c>
      <c r="T19" s="29">
        <v>0</v>
      </c>
      <c r="U19" s="29">
        <v>0</v>
      </c>
      <c r="V19" s="30">
        <v>0</v>
      </c>
      <c r="W19" s="28">
        <v>0</v>
      </c>
      <c r="X19" s="29">
        <v>0</v>
      </c>
      <c r="Y19" s="29">
        <v>0</v>
      </c>
      <c r="Z19" s="29">
        <v>0</v>
      </c>
      <c r="AA19" s="30">
        <v>0</v>
      </c>
      <c r="AB19" s="28">
        <v>0</v>
      </c>
      <c r="AC19" s="29">
        <v>0</v>
      </c>
      <c r="AD19" s="29">
        <v>0</v>
      </c>
      <c r="AE19" s="29">
        <v>0</v>
      </c>
      <c r="AF19" s="30">
        <v>0</v>
      </c>
      <c r="AG19" s="28">
        <v>0</v>
      </c>
      <c r="AH19" s="29">
        <v>0</v>
      </c>
      <c r="AI19" s="29">
        <v>0</v>
      </c>
      <c r="AJ19" s="29">
        <v>0</v>
      </c>
      <c r="AK19" s="30">
        <v>0</v>
      </c>
      <c r="AL19" s="28">
        <v>0</v>
      </c>
      <c r="AM19" s="29">
        <v>0</v>
      </c>
      <c r="AN19" s="29">
        <v>0</v>
      </c>
      <c r="AO19" s="29">
        <v>0</v>
      </c>
      <c r="AP19" s="30">
        <v>0</v>
      </c>
      <c r="AQ19" s="28">
        <v>0</v>
      </c>
      <c r="AR19" s="29">
        <v>0</v>
      </c>
      <c r="AS19" s="29">
        <v>0</v>
      </c>
      <c r="AT19" s="29">
        <v>0</v>
      </c>
      <c r="AU19" s="30">
        <v>0</v>
      </c>
      <c r="AV19" s="28">
        <v>0.05638054833299999</v>
      </c>
      <c r="AW19" s="29">
        <v>6.471163630333101</v>
      </c>
      <c r="AX19" s="29">
        <v>0</v>
      </c>
      <c r="AY19" s="29">
        <v>0</v>
      </c>
      <c r="AZ19" s="30">
        <v>1.1821338285332001</v>
      </c>
      <c r="BA19" s="28">
        <v>0</v>
      </c>
      <c r="BB19" s="29">
        <v>0</v>
      </c>
      <c r="BC19" s="29">
        <v>0</v>
      </c>
      <c r="BD19" s="29">
        <v>0</v>
      </c>
      <c r="BE19" s="30">
        <v>0</v>
      </c>
      <c r="BF19" s="28">
        <v>0.0013200155</v>
      </c>
      <c r="BG19" s="29">
        <v>2.5660348702999</v>
      </c>
      <c r="BH19" s="29">
        <v>0</v>
      </c>
      <c r="BI19" s="29">
        <v>0</v>
      </c>
      <c r="BJ19" s="30">
        <v>0</v>
      </c>
      <c r="BK19" s="31">
        <f t="shared" si="0"/>
        <v>24.1265649930654</v>
      </c>
    </row>
    <row r="20" spans="1:63" ht="12.75">
      <c r="A20" s="23"/>
      <c r="B20" s="32" t="s">
        <v>97</v>
      </c>
      <c r="C20" s="33">
        <v>0</v>
      </c>
      <c r="D20" s="34">
        <v>16.0164353566666</v>
      </c>
      <c r="E20" s="34">
        <v>0</v>
      </c>
      <c r="F20" s="34">
        <v>0</v>
      </c>
      <c r="G20" s="35">
        <v>0</v>
      </c>
      <c r="H20" s="33">
        <v>0.29286801286590003</v>
      </c>
      <c r="I20" s="34">
        <v>67.4869946695657</v>
      </c>
      <c r="J20" s="34">
        <v>1.3182032058998998</v>
      </c>
      <c r="K20" s="34">
        <v>0</v>
      </c>
      <c r="L20" s="35">
        <v>55.9808038981661</v>
      </c>
      <c r="M20" s="33">
        <v>0</v>
      </c>
      <c r="N20" s="34">
        <v>0</v>
      </c>
      <c r="O20" s="34">
        <v>0</v>
      </c>
      <c r="P20" s="34">
        <v>0</v>
      </c>
      <c r="Q20" s="35">
        <v>0</v>
      </c>
      <c r="R20" s="33">
        <v>0.0137733897998</v>
      </c>
      <c r="S20" s="34">
        <v>2.3759907899998</v>
      </c>
      <c r="T20" s="34">
        <v>0</v>
      </c>
      <c r="U20" s="34">
        <v>0</v>
      </c>
      <c r="V20" s="35">
        <v>0.0321048706</v>
      </c>
      <c r="W20" s="33">
        <v>0</v>
      </c>
      <c r="X20" s="34">
        <v>0</v>
      </c>
      <c r="Y20" s="34">
        <v>0</v>
      </c>
      <c r="Z20" s="34">
        <v>0</v>
      </c>
      <c r="AA20" s="35">
        <v>0</v>
      </c>
      <c r="AB20" s="33">
        <v>0</v>
      </c>
      <c r="AC20" s="34">
        <v>0</v>
      </c>
      <c r="AD20" s="34">
        <v>0</v>
      </c>
      <c r="AE20" s="34">
        <v>0</v>
      </c>
      <c r="AF20" s="35">
        <v>0</v>
      </c>
      <c r="AG20" s="33">
        <v>0</v>
      </c>
      <c r="AH20" s="34">
        <v>0</v>
      </c>
      <c r="AI20" s="34">
        <v>0</v>
      </c>
      <c r="AJ20" s="34">
        <v>0</v>
      </c>
      <c r="AK20" s="35">
        <v>0</v>
      </c>
      <c r="AL20" s="33">
        <v>0</v>
      </c>
      <c r="AM20" s="34">
        <v>0</v>
      </c>
      <c r="AN20" s="34">
        <v>0</v>
      </c>
      <c r="AO20" s="34">
        <v>0</v>
      </c>
      <c r="AP20" s="35">
        <v>0</v>
      </c>
      <c r="AQ20" s="33">
        <v>0</v>
      </c>
      <c r="AR20" s="34">
        <v>0</v>
      </c>
      <c r="AS20" s="34">
        <v>0</v>
      </c>
      <c r="AT20" s="34">
        <v>0</v>
      </c>
      <c r="AU20" s="35">
        <v>0</v>
      </c>
      <c r="AV20" s="33">
        <v>15.657813532028896</v>
      </c>
      <c r="AW20" s="34">
        <v>24.461108237965604</v>
      </c>
      <c r="AX20" s="34">
        <v>0</v>
      </c>
      <c r="AY20" s="34">
        <v>0</v>
      </c>
      <c r="AZ20" s="35">
        <v>18.492855697731</v>
      </c>
      <c r="BA20" s="33">
        <v>0</v>
      </c>
      <c r="BB20" s="34">
        <v>0</v>
      </c>
      <c r="BC20" s="34">
        <v>0</v>
      </c>
      <c r="BD20" s="34">
        <v>0</v>
      </c>
      <c r="BE20" s="35">
        <v>0</v>
      </c>
      <c r="BF20" s="33">
        <v>0.2753289941659</v>
      </c>
      <c r="BG20" s="34">
        <v>3.0169442625664997</v>
      </c>
      <c r="BH20" s="34">
        <v>0</v>
      </c>
      <c r="BI20" s="34">
        <v>0</v>
      </c>
      <c r="BJ20" s="35">
        <v>1.5367709614666</v>
      </c>
      <c r="BK20" s="36">
        <f t="shared" si="0"/>
        <v>206.95799587948832</v>
      </c>
    </row>
    <row r="21" spans="1:63" ht="12.75">
      <c r="A21" s="23" t="s">
        <v>83</v>
      </c>
      <c r="B21" s="26" t="s">
        <v>15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0"/>
    </row>
    <row r="22" spans="1:63" ht="12.75">
      <c r="A22" s="23"/>
      <c r="B22" s="27" t="s">
        <v>40</v>
      </c>
      <c r="C22" s="28">
        <v>0</v>
      </c>
      <c r="D22" s="29">
        <v>0</v>
      </c>
      <c r="E22" s="29">
        <v>0</v>
      </c>
      <c r="F22" s="29">
        <v>0</v>
      </c>
      <c r="G22" s="30">
        <v>0</v>
      </c>
      <c r="H22" s="28">
        <v>0</v>
      </c>
      <c r="I22" s="29">
        <v>0</v>
      </c>
      <c r="J22" s="29">
        <v>0</v>
      </c>
      <c r="K22" s="29">
        <v>0</v>
      </c>
      <c r="L22" s="30">
        <v>0</v>
      </c>
      <c r="M22" s="28">
        <v>0</v>
      </c>
      <c r="N22" s="29">
        <v>0</v>
      </c>
      <c r="O22" s="29">
        <v>0</v>
      </c>
      <c r="P22" s="29">
        <v>0</v>
      </c>
      <c r="Q22" s="30">
        <v>0</v>
      </c>
      <c r="R22" s="28">
        <v>0</v>
      </c>
      <c r="S22" s="29">
        <v>0</v>
      </c>
      <c r="T22" s="29">
        <v>0</v>
      </c>
      <c r="U22" s="29">
        <v>0</v>
      </c>
      <c r="V22" s="30">
        <v>0</v>
      </c>
      <c r="W22" s="28">
        <v>0</v>
      </c>
      <c r="X22" s="29">
        <v>0</v>
      </c>
      <c r="Y22" s="29">
        <v>0</v>
      </c>
      <c r="Z22" s="29">
        <v>0</v>
      </c>
      <c r="AA22" s="30">
        <v>0</v>
      </c>
      <c r="AB22" s="28">
        <v>0</v>
      </c>
      <c r="AC22" s="29">
        <v>0</v>
      </c>
      <c r="AD22" s="29">
        <v>0</v>
      </c>
      <c r="AE22" s="29">
        <v>0</v>
      </c>
      <c r="AF22" s="30">
        <v>0</v>
      </c>
      <c r="AG22" s="28">
        <v>0</v>
      </c>
      <c r="AH22" s="29">
        <v>0</v>
      </c>
      <c r="AI22" s="29">
        <v>0</v>
      </c>
      <c r="AJ22" s="29">
        <v>0</v>
      </c>
      <c r="AK22" s="30">
        <v>0</v>
      </c>
      <c r="AL22" s="28">
        <v>0</v>
      </c>
      <c r="AM22" s="29">
        <v>0</v>
      </c>
      <c r="AN22" s="29">
        <v>0</v>
      </c>
      <c r="AO22" s="29">
        <v>0</v>
      </c>
      <c r="AP22" s="30">
        <v>0</v>
      </c>
      <c r="AQ22" s="28">
        <v>0</v>
      </c>
      <c r="AR22" s="29">
        <v>0</v>
      </c>
      <c r="AS22" s="29">
        <v>0</v>
      </c>
      <c r="AT22" s="29">
        <v>0</v>
      </c>
      <c r="AU22" s="30">
        <v>0</v>
      </c>
      <c r="AV22" s="28">
        <v>0</v>
      </c>
      <c r="AW22" s="29">
        <v>0</v>
      </c>
      <c r="AX22" s="29">
        <v>0</v>
      </c>
      <c r="AY22" s="29">
        <v>0</v>
      </c>
      <c r="AZ22" s="30">
        <v>0</v>
      </c>
      <c r="BA22" s="28">
        <v>0</v>
      </c>
      <c r="BB22" s="29">
        <v>0</v>
      </c>
      <c r="BC22" s="29">
        <v>0</v>
      </c>
      <c r="BD22" s="29">
        <v>0</v>
      </c>
      <c r="BE22" s="30">
        <v>0</v>
      </c>
      <c r="BF22" s="28">
        <v>0</v>
      </c>
      <c r="BG22" s="29">
        <v>0</v>
      </c>
      <c r="BH22" s="29">
        <v>0</v>
      </c>
      <c r="BI22" s="29">
        <v>0</v>
      </c>
      <c r="BJ22" s="30">
        <v>0</v>
      </c>
      <c r="BK22" s="31">
        <f>SUM(C22:BJ22)</f>
        <v>0</v>
      </c>
    </row>
    <row r="23" spans="1:63" ht="12.75">
      <c r="A23" s="23"/>
      <c r="B23" s="32" t="s">
        <v>96</v>
      </c>
      <c r="C23" s="33">
        <v>0</v>
      </c>
      <c r="D23" s="34">
        <v>0</v>
      </c>
      <c r="E23" s="34">
        <v>0</v>
      </c>
      <c r="F23" s="34">
        <v>0</v>
      </c>
      <c r="G23" s="35">
        <v>0</v>
      </c>
      <c r="H23" s="33">
        <v>0</v>
      </c>
      <c r="I23" s="34">
        <v>0</v>
      </c>
      <c r="J23" s="34">
        <v>0</v>
      </c>
      <c r="K23" s="34">
        <v>0</v>
      </c>
      <c r="L23" s="35">
        <v>0</v>
      </c>
      <c r="M23" s="33">
        <v>0</v>
      </c>
      <c r="N23" s="34">
        <v>0</v>
      </c>
      <c r="O23" s="34">
        <v>0</v>
      </c>
      <c r="P23" s="34">
        <v>0</v>
      </c>
      <c r="Q23" s="35">
        <v>0</v>
      </c>
      <c r="R23" s="33">
        <v>0</v>
      </c>
      <c r="S23" s="34">
        <v>0</v>
      </c>
      <c r="T23" s="34">
        <v>0</v>
      </c>
      <c r="U23" s="34">
        <v>0</v>
      </c>
      <c r="V23" s="35">
        <v>0</v>
      </c>
      <c r="W23" s="33">
        <v>0</v>
      </c>
      <c r="X23" s="34">
        <v>0</v>
      </c>
      <c r="Y23" s="34">
        <v>0</v>
      </c>
      <c r="Z23" s="34">
        <v>0</v>
      </c>
      <c r="AA23" s="35">
        <v>0</v>
      </c>
      <c r="AB23" s="33">
        <v>0</v>
      </c>
      <c r="AC23" s="34">
        <v>0</v>
      </c>
      <c r="AD23" s="34">
        <v>0</v>
      </c>
      <c r="AE23" s="34">
        <v>0</v>
      </c>
      <c r="AF23" s="35">
        <v>0</v>
      </c>
      <c r="AG23" s="33">
        <v>0</v>
      </c>
      <c r="AH23" s="34">
        <v>0</v>
      </c>
      <c r="AI23" s="34">
        <v>0</v>
      </c>
      <c r="AJ23" s="34">
        <v>0</v>
      </c>
      <c r="AK23" s="35">
        <v>0</v>
      </c>
      <c r="AL23" s="33">
        <v>0</v>
      </c>
      <c r="AM23" s="34">
        <v>0</v>
      </c>
      <c r="AN23" s="34">
        <v>0</v>
      </c>
      <c r="AO23" s="34">
        <v>0</v>
      </c>
      <c r="AP23" s="35">
        <v>0</v>
      </c>
      <c r="AQ23" s="33">
        <v>0</v>
      </c>
      <c r="AR23" s="34">
        <v>0</v>
      </c>
      <c r="AS23" s="34">
        <v>0</v>
      </c>
      <c r="AT23" s="34">
        <v>0</v>
      </c>
      <c r="AU23" s="35">
        <v>0</v>
      </c>
      <c r="AV23" s="33">
        <v>0</v>
      </c>
      <c r="AW23" s="34">
        <v>0</v>
      </c>
      <c r="AX23" s="34">
        <v>0</v>
      </c>
      <c r="AY23" s="34">
        <v>0</v>
      </c>
      <c r="AZ23" s="35">
        <v>0</v>
      </c>
      <c r="BA23" s="33">
        <v>0</v>
      </c>
      <c r="BB23" s="34">
        <v>0</v>
      </c>
      <c r="BC23" s="34">
        <v>0</v>
      </c>
      <c r="BD23" s="34">
        <v>0</v>
      </c>
      <c r="BE23" s="35">
        <v>0</v>
      </c>
      <c r="BF23" s="33">
        <v>0</v>
      </c>
      <c r="BG23" s="34">
        <v>0</v>
      </c>
      <c r="BH23" s="34">
        <v>0</v>
      </c>
      <c r="BI23" s="34">
        <v>0</v>
      </c>
      <c r="BJ23" s="35">
        <v>0</v>
      </c>
      <c r="BK23" s="36">
        <f>SUM(C23:BJ23)</f>
        <v>0</v>
      </c>
    </row>
    <row r="24" spans="1:63" ht="12.75">
      <c r="A24" s="23" t="s">
        <v>85</v>
      </c>
      <c r="B24" s="37" t="s">
        <v>101</v>
      </c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50"/>
    </row>
    <row r="25" spans="1:63" ht="12.75">
      <c r="A25" s="23"/>
      <c r="B25" s="27" t="s">
        <v>40</v>
      </c>
      <c r="C25" s="28">
        <v>0</v>
      </c>
      <c r="D25" s="29">
        <v>0</v>
      </c>
      <c r="E25" s="29">
        <v>0</v>
      </c>
      <c r="F25" s="29">
        <v>0</v>
      </c>
      <c r="G25" s="30">
        <v>0</v>
      </c>
      <c r="H25" s="28">
        <v>0</v>
      </c>
      <c r="I25" s="29">
        <v>0</v>
      </c>
      <c r="J25" s="29">
        <v>0</v>
      </c>
      <c r="K25" s="29">
        <v>0</v>
      </c>
      <c r="L25" s="30">
        <v>0</v>
      </c>
      <c r="M25" s="28">
        <v>0</v>
      </c>
      <c r="N25" s="29">
        <v>0</v>
      </c>
      <c r="O25" s="29">
        <v>0</v>
      </c>
      <c r="P25" s="29">
        <v>0</v>
      </c>
      <c r="Q25" s="30">
        <v>0</v>
      </c>
      <c r="R25" s="28">
        <v>0</v>
      </c>
      <c r="S25" s="29">
        <v>0</v>
      </c>
      <c r="T25" s="29">
        <v>0</v>
      </c>
      <c r="U25" s="29">
        <v>0</v>
      </c>
      <c r="V25" s="30">
        <v>0</v>
      </c>
      <c r="W25" s="28">
        <v>0</v>
      </c>
      <c r="X25" s="29">
        <v>0</v>
      </c>
      <c r="Y25" s="29">
        <v>0</v>
      </c>
      <c r="Z25" s="29">
        <v>0</v>
      </c>
      <c r="AA25" s="30">
        <v>0</v>
      </c>
      <c r="AB25" s="28">
        <v>0</v>
      </c>
      <c r="AC25" s="29">
        <v>0</v>
      </c>
      <c r="AD25" s="29">
        <v>0</v>
      </c>
      <c r="AE25" s="29">
        <v>0</v>
      </c>
      <c r="AF25" s="30">
        <v>0</v>
      </c>
      <c r="AG25" s="28">
        <v>0</v>
      </c>
      <c r="AH25" s="29">
        <v>0</v>
      </c>
      <c r="AI25" s="29">
        <v>0</v>
      </c>
      <c r="AJ25" s="29">
        <v>0</v>
      </c>
      <c r="AK25" s="30">
        <v>0</v>
      </c>
      <c r="AL25" s="28">
        <v>0</v>
      </c>
      <c r="AM25" s="29">
        <v>0</v>
      </c>
      <c r="AN25" s="29">
        <v>0</v>
      </c>
      <c r="AO25" s="29">
        <v>0</v>
      </c>
      <c r="AP25" s="30">
        <v>0</v>
      </c>
      <c r="AQ25" s="28">
        <v>0</v>
      </c>
      <c r="AR25" s="29">
        <v>0</v>
      </c>
      <c r="AS25" s="29">
        <v>0</v>
      </c>
      <c r="AT25" s="29">
        <v>0</v>
      </c>
      <c r="AU25" s="30">
        <v>0</v>
      </c>
      <c r="AV25" s="28">
        <v>0</v>
      </c>
      <c r="AW25" s="29">
        <v>0</v>
      </c>
      <c r="AX25" s="29">
        <v>0</v>
      </c>
      <c r="AY25" s="29">
        <v>0</v>
      </c>
      <c r="AZ25" s="30">
        <v>0</v>
      </c>
      <c r="BA25" s="28">
        <v>0</v>
      </c>
      <c r="BB25" s="29">
        <v>0</v>
      </c>
      <c r="BC25" s="29">
        <v>0</v>
      </c>
      <c r="BD25" s="29">
        <v>0</v>
      </c>
      <c r="BE25" s="30">
        <v>0</v>
      </c>
      <c r="BF25" s="28">
        <v>0</v>
      </c>
      <c r="BG25" s="29">
        <v>0</v>
      </c>
      <c r="BH25" s="29">
        <v>0</v>
      </c>
      <c r="BI25" s="29">
        <v>0</v>
      </c>
      <c r="BJ25" s="30">
        <v>0</v>
      </c>
      <c r="BK25" s="31">
        <f>SUM(C25:BJ25)</f>
        <v>0</v>
      </c>
    </row>
    <row r="26" spans="1:63" ht="12.75">
      <c r="A26" s="23"/>
      <c r="B26" s="32" t="s">
        <v>95</v>
      </c>
      <c r="C26" s="33">
        <v>0</v>
      </c>
      <c r="D26" s="34">
        <v>0</v>
      </c>
      <c r="E26" s="34">
        <v>0</v>
      </c>
      <c r="F26" s="34">
        <v>0</v>
      </c>
      <c r="G26" s="35">
        <v>0</v>
      </c>
      <c r="H26" s="33">
        <v>0</v>
      </c>
      <c r="I26" s="34">
        <v>0</v>
      </c>
      <c r="J26" s="34">
        <v>0</v>
      </c>
      <c r="K26" s="34">
        <v>0</v>
      </c>
      <c r="L26" s="35">
        <v>0</v>
      </c>
      <c r="M26" s="33">
        <v>0</v>
      </c>
      <c r="N26" s="34">
        <v>0</v>
      </c>
      <c r="O26" s="34">
        <v>0</v>
      </c>
      <c r="P26" s="34">
        <v>0</v>
      </c>
      <c r="Q26" s="35">
        <v>0</v>
      </c>
      <c r="R26" s="33">
        <v>0</v>
      </c>
      <c r="S26" s="34">
        <v>0</v>
      </c>
      <c r="T26" s="34">
        <v>0</v>
      </c>
      <c r="U26" s="34">
        <v>0</v>
      </c>
      <c r="V26" s="35">
        <v>0</v>
      </c>
      <c r="W26" s="33">
        <v>0</v>
      </c>
      <c r="X26" s="34">
        <v>0</v>
      </c>
      <c r="Y26" s="34">
        <v>0</v>
      </c>
      <c r="Z26" s="34">
        <v>0</v>
      </c>
      <c r="AA26" s="35">
        <v>0</v>
      </c>
      <c r="AB26" s="33">
        <v>0</v>
      </c>
      <c r="AC26" s="34">
        <v>0</v>
      </c>
      <c r="AD26" s="34">
        <v>0</v>
      </c>
      <c r="AE26" s="34">
        <v>0</v>
      </c>
      <c r="AF26" s="35">
        <v>0</v>
      </c>
      <c r="AG26" s="33">
        <v>0</v>
      </c>
      <c r="AH26" s="34">
        <v>0</v>
      </c>
      <c r="AI26" s="34">
        <v>0</v>
      </c>
      <c r="AJ26" s="34">
        <v>0</v>
      </c>
      <c r="AK26" s="35">
        <v>0</v>
      </c>
      <c r="AL26" s="33">
        <v>0</v>
      </c>
      <c r="AM26" s="34">
        <v>0</v>
      </c>
      <c r="AN26" s="34">
        <v>0</v>
      </c>
      <c r="AO26" s="34">
        <v>0</v>
      </c>
      <c r="AP26" s="35">
        <v>0</v>
      </c>
      <c r="AQ26" s="33">
        <v>0</v>
      </c>
      <c r="AR26" s="34">
        <v>0</v>
      </c>
      <c r="AS26" s="34">
        <v>0</v>
      </c>
      <c r="AT26" s="34">
        <v>0</v>
      </c>
      <c r="AU26" s="35">
        <v>0</v>
      </c>
      <c r="AV26" s="33">
        <v>0</v>
      </c>
      <c r="AW26" s="34">
        <v>0</v>
      </c>
      <c r="AX26" s="34">
        <v>0</v>
      </c>
      <c r="AY26" s="34">
        <v>0</v>
      </c>
      <c r="AZ26" s="35">
        <v>0</v>
      </c>
      <c r="BA26" s="33">
        <v>0</v>
      </c>
      <c r="BB26" s="34">
        <v>0</v>
      </c>
      <c r="BC26" s="34">
        <v>0</v>
      </c>
      <c r="BD26" s="34">
        <v>0</v>
      </c>
      <c r="BE26" s="35">
        <v>0</v>
      </c>
      <c r="BF26" s="33">
        <v>0</v>
      </c>
      <c r="BG26" s="34">
        <v>0</v>
      </c>
      <c r="BH26" s="34">
        <v>0</v>
      </c>
      <c r="BI26" s="34">
        <v>0</v>
      </c>
      <c r="BJ26" s="35">
        <v>0</v>
      </c>
      <c r="BK26" s="36">
        <f>SUM(C26:BJ26)</f>
        <v>0</v>
      </c>
    </row>
    <row r="27" spans="1:63" ht="12.75">
      <c r="A27" s="23" t="s">
        <v>86</v>
      </c>
      <c r="B27" s="26" t="s">
        <v>16</v>
      </c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50"/>
    </row>
    <row r="28" spans="1:63" ht="12.75">
      <c r="A28" s="23"/>
      <c r="B28" s="27" t="s">
        <v>112</v>
      </c>
      <c r="C28" s="28">
        <v>0</v>
      </c>
      <c r="D28" s="29">
        <v>0.0232579391</v>
      </c>
      <c r="E28" s="29">
        <v>0</v>
      </c>
      <c r="F28" s="29">
        <v>0</v>
      </c>
      <c r="G28" s="30">
        <v>0</v>
      </c>
      <c r="H28" s="28">
        <v>0.058870451058141655</v>
      </c>
      <c r="I28" s="29">
        <v>0.5637616419666</v>
      </c>
      <c r="J28" s="29">
        <v>0</v>
      </c>
      <c r="K28" s="29">
        <v>0</v>
      </c>
      <c r="L28" s="30">
        <v>3.1250487289665996</v>
      </c>
      <c r="M28" s="28">
        <v>0</v>
      </c>
      <c r="N28" s="29">
        <v>0</v>
      </c>
      <c r="O28" s="29">
        <v>0</v>
      </c>
      <c r="P28" s="29">
        <v>0</v>
      </c>
      <c r="Q28" s="30">
        <v>0</v>
      </c>
      <c r="R28" s="28">
        <v>0.017554743408425</v>
      </c>
      <c r="S28" s="29">
        <v>0</v>
      </c>
      <c r="T28" s="29">
        <v>0</v>
      </c>
      <c r="U28" s="29">
        <v>0</v>
      </c>
      <c r="V28" s="30">
        <v>0</v>
      </c>
      <c r="W28" s="28">
        <v>0</v>
      </c>
      <c r="X28" s="29">
        <v>0</v>
      </c>
      <c r="Y28" s="29">
        <v>0</v>
      </c>
      <c r="Z28" s="29">
        <v>0</v>
      </c>
      <c r="AA28" s="30">
        <v>0</v>
      </c>
      <c r="AB28" s="28">
        <v>0</v>
      </c>
      <c r="AC28" s="29">
        <v>0</v>
      </c>
      <c r="AD28" s="29">
        <v>0</v>
      </c>
      <c r="AE28" s="29">
        <v>0</v>
      </c>
      <c r="AF28" s="30">
        <v>0</v>
      </c>
      <c r="AG28" s="28">
        <v>0</v>
      </c>
      <c r="AH28" s="29">
        <v>0</v>
      </c>
      <c r="AI28" s="29">
        <v>0</v>
      </c>
      <c r="AJ28" s="29">
        <v>0</v>
      </c>
      <c r="AK28" s="30">
        <v>0</v>
      </c>
      <c r="AL28" s="28">
        <v>0</v>
      </c>
      <c r="AM28" s="29">
        <v>0</v>
      </c>
      <c r="AN28" s="29">
        <v>0</v>
      </c>
      <c r="AO28" s="29">
        <v>0</v>
      </c>
      <c r="AP28" s="30">
        <v>0</v>
      </c>
      <c r="AQ28" s="28">
        <v>0</v>
      </c>
      <c r="AR28" s="29">
        <v>0</v>
      </c>
      <c r="AS28" s="29">
        <v>0</v>
      </c>
      <c r="AT28" s="29">
        <v>0</v>
      </c>
      <c r="AU28" s="30">
        <v>0</v>
      </c>
      <c r="AV28" s="28">
        <v>3.2876222783258005</v>
      </c>
      <c r="AW28" s="29">
        <v>15.5800910812994</v>
      </c>
      <c r="AX28" s="29">
        <v>0</v>
      </c>
      <c r="AY28" s="29">
        <v>0</v>
      </c>
      <c r="AZ28" s="30">
        <v>12.313771585749233</v>
      </c>
      <c r="BA28" s="28">
        <v>0</v>
      </c>
      <c r="BB28" s="29">
        <v>0</v>
      </c>
      <c r="BC28" s="29">
        <v>0</v>
      </c>
      <c r="BD28" s="29">
        <v>0</v>
      </c>
      <c r="BE28" s="30">
        <v>0</v>
      </c>
      <c r="BF28" s="28">
        <v>0.7243171421393017</v>
      </c>
      <c r="BG28" s="29">
        <v>1.3922352032665999</v>
      </c>
      <c r="BH28" s="29">
        <v>0</v>
      </c>
      <c r="BI28" s="29">
        <v>0</v>
      </c>
      <c r="BJ28" s="30">
        <v>3.4734183572837365</v>
      </c>
      <c r="BK28" s="31">
        <f aca="true" t="shared" si="1" ref="BK28:BK37">SUM(C28:BJ28)</f>
        <v>40.55994915256384</v>
      </c>
    </row>
    <row r="29" spans="1:63" ht="12.75">
      <c r="A29" s="23"/>
      <c r="B29" s="27" t="s">
        <v>113</v>
      </c>
      <c r="C29" s="28">
        <v>0</v>
      </c>
      <c r="D29" s="29">
        <v>0.0100118467333</v>
      </c>
      <c r="E29" s="29">
        <v>0</v>
      </c>
      <c r="F29" s="29">
        <v>0</v>
      </c>
      <c r="G29" s="30">
        <v>0</v>
      </c>
      <c r="H29" s="28">
        <v>0.05626580279980001</v>
      </c>
      <c r="I29" s="29">
        <v>0</v>
      </c>
      <c r="J29" s="29">
        <v>0</v>
      </c>
      <c r="K29" s="29">
        <v>0</v>
      </c>
      <c r="L29" s="30">
        <v>12.1194255588333</v>
      </c>
      <c r="M29" s="28">
        <v>0</v>
      </c>
      <c r="N29" s="29">
        <v>0</v>
      </c>
      <c r="O29" s="29">
        <v>0</v>
      </c>
      <c r="P29" s="29">
        <v>0</v>
      </c>
      <c r="Q29" s="30">
        <v>0</v>
      </c>
      <c r="R29" s="28">
        <v>0.0024814611332</v>
      </c>
      <c r="S29" s="29">
        <v>1.6267049926333002</v>
      </c>
      <c r="T29" s="29">
        <v>0</v>
      </c>
      <c r="U29" s="29">
        <v>0</v>
      </c>
      <c r="V29" s="30">
        <v>1.0942854429666</v>
      </c>
      <c r="W29" s="28">
        <v>0</v>
      </c>
      <c r="X29" s="29">
        <v>0</v>
      </c>
      <c r="Y29" s="29">
        <v>0</v>
      </c>
      <c r="Z29" s="29">
        <v>0</v>
      </c>
      <c r="AA29" s="30">
        <v>0</v>
      </c>
      <c r="AB29" s="28">
        <v>0</v>
      </c>
      <c r="AC29" s="29">
        <v>0</v>
      </c>
      <c r="AD29" s="29">
        <v>0</v>
      </c>
      <c r="AE29" s="29">
        <v>0</v>
      </c>
      <c r="AF29" s="30">
        <v>0</v>
      </c>
      <c r="AG29" s="28">
        <v>0</v>
      </c>
      <c r="AH29" s="29">
        <v>0</v>
      </c>
      <c r="AI29" s="29">
        <v>0</v>
      </c>
      <c r="AJ29" s="29">
        <v>0</v>
      </c>
      <c r="AK29" s="30">
        <v>0</v>
      </c>
      <c r="AL29" s="28">
        <v>0</v>
      </c>
      <c r="AM29" s="29">
        <v>0</v>
      </c>
      <c r="AN29" s="29">
        <v>0</v>
      </c>
      <c r="AO29" s="29">
        <v>0</v>
      </c>
      <c r="AP29" s="30">
        <v>0</v>
      </c>
      <c r="AQ29" s="28">
        <v>0</v>
      </c>
      <c r="AR29" s="29">
        <v>0</v>
      </c>
      <c r="AS29" s="29">
        <v>0</v>
      </c>
      <c r="AT29" s="29">
        <v>0</v>
      </c>
      <c r="AU29" s="30">
        <v>0</v>
      </c>
      <c r="AV29" s="28">
        <v>26.95998989503606</v>
      </c>
      <c r="AW29" s="29">
        <v>71.75951126963136</v>
      </c>
      <c r="AX29" s="29">
        <v>0</v>
      </c>
      <c r="AY29" s="29">
        <v>0</v>
      </c>
      <c r="AZ29" s="30">
        <v>132.292464199211</v>
      </c>
      <c r="BA29" s="28">
        <v>0</v>
      </c>
      <c r="BB29" s="29">
        <v>0</v>
      </c>
      <c r="BC29" s="29">
        <v>0</v>
      </c>
      <c r="BD29" s="29">
        <v>0</v>
      </c>
      <c r="BE29" s="30">
        <v>0</v>
      </c>
      <c r="BF29" s="28">
        <v>5.065921213430545</v>
      </c>
      <c r="BG29" s="29">
        <v>11.3001131639329</v>
      </c>
      <c r="BH29" s="29">
        <v>2.0657436083333</v>
      </c>
      <c r="BI29" s="29">
        <v>0</v>
      </c>
      <c r="BJ29" s="30">
        <v>24.111427679487853</v>
      </c>
      <c r="BK29" s="31">
        <f t="shared" si="1"/>
        <v>288.46434613416255</v>
      </c>
    </row>
    <row r="30" spans="1:63" ht="12.75">
      <c r="A30" s="23"/>
      <c r="B30" s="27" t="s">
        <v>114</v>
      </c>
      <c r="C30" s="28">
        <v>0</v>
      </c>
      <c r="D30" s="29">
        <v>12.3116199789</v>
      </c>
      <c r="E30" s="29">
        <v>0</v>
      </c>
      <c r="F30" s="29">
        <v>0</v>
      </c>
      <c r="G30" s="30">
        <v>0</v>
      </c>
      <c r="H30" s="28">
        <v>0.6614680541182448</v>
      </c>
      <c r="I30" s="29">
        <v>18.601700498266574</v>
      </c>
      <c r="J30" s="29">
        <v>0</v>
      </c>
      <c r="K30" s="29">
        <v>0</v>
      </c>
      <c r="L30" s="30">
        <v>11.824371724225044</v>
      </c>
      <c r="M30" s="28">
        <v>0</v>
      </c>
      <c r="N30" s="29">
        <v>0</v>
      </c>
      <c r="O30" s="29">
        <v>0</v>
      </c>
      <c r="P30" s="29">
        <v>0</v>
      </c>
      <c r="Q30" s="30">
        <v>0</v>
      </c>
      <c r="R30" s="28">
        <v>0.22918517464828828</v>
      </c>
      <c r="S30" s="29">
        <v>2.7629950848665996</v>
      </c>
      <c r="T30" s="29">
        <v>0</v>
      </c>
      <c r="U30" s="29">
        <v>0</v>
      </c>
      <c r="V30" s="30">
        <v>0.14759534734162527</v>
      </c>
      <c r="W30" s="28">
        <v>0</v>
      </c>
      <c r="X30" s="29">
        <v>0</v>
      </c>
      <c r="Y30" s="29">
        <v>0</v>
      </c>
      <c r="Z30" s="29">
        <v>0</v>
      </c>
      <c r="AA30" s="30">
        <v>0</v>
      </c>
      <c r="AB30" s="28">
        <v>0</v>
      </c>
      <c r="AC30" s="29">
        <v>0</v>
      </c>
      <c r="AD30" s="29">
        <v>0</v>
      </c>
      <c r="AE30" s="29">
        <v>0</v>
      </c>
      <c r="AF30" s="30">
        <v>0</v>
      </c>
      <c r="AG30" s="28">
        <v>0</v>
      </c>
      <c r="AH30" s="29">
        <v>0</v>
      </c>
      <c r="AI30" s="29">
        <v>0</v>
      </c>
      <c r="AJ30" s="29">
        <v>0</v>
      </c>
      <c r="AK30" s="30">
        <v>0</v>
      </c>
      <c r="AL30" s="28">
        <v>0</v>
      </c>
      <c r="AM30" s="29">
        <v>0</v>
      </c>
      <c r="AN30" s="29">
        <v>0</v>
      </c>
      <c r="AO30" s="29">
        <v>0</v>
      </c>
      <c r="AP30" s="30">
        <v>0</v>
      </c>
      <c r="AQ30" s="28">
        <v>0</v>
      </c>
      <c r="AR30" s="29">
        <v>0</v>
      </c>
      <c r="AS30" s="29">
        <v>0</v>
      </c>
      <c r="AT30" s="29">
        <v>0</v>
      </c>
      <c r="AU30" s="30">
        <v>0</v>
      </c>
      <c r="AV30" s="28">
        <v>1.4540155158530468</v>
      </c>
      <c r="AW30" s="29">
        <v>9.929091225533101</v>
      </c>
      <c r="AX30" s="29">
        <v>0</v>
      </c>
      <c r="AY30" s="29">
        <v>0</v>
      </c>
      <c r="AZ30" s="30">
        <v>3.037113565616651</v>
      </c>
      <c r="BA30" s="28">
        <v>0</v>
      </c>
      <c r="BB30" s="29">
        <v>0</v>
      </c>
      <c r="BC30" s="29">
        <v>0</v>
      </c>
      <c r="BD30" s="29">
        <v>0</v>
      </c>
      <c r="BE30" s="30">
        <v>0</v>
      </c>
      <c r="BF30" s="28">
        <v>0.3487778789135538</v>
      </c>
      <c r="BG30" s="29">
        <v>14.5915956037333</v>
      </c>
      <c r="BH30" s="29">
        <v>0</v>
      </c>
      <c r="BI30" s="29">
        <v>0</v>
      </c>
      <c r="BJ30" s="30">
        <v>0.10635130081668334</v>
      </c>
      <c r="BK30" s="31">
        <f t="shared" si="1"/>
        <v>76.00588095283271</v>
      </c>
    </row>
    <row r="31" spans="1:63" ht="12.75">
      <c r="A31" s="23"/>
      <c r="B31" s="27" t="s">
        <v>115</v>
      </c>
      <c r="C31" s="28">
        <v>0</v>
      </c>
      <c r="D31" s="29">
        <v>0</v>
      </c>
      <c r="E31" s="29">
        <v>0</v>
      </c>
      <c r="F31" s="29">
        <v>0</v>
      </c>
      <c r="G31" s="30">
        <v>0</v>
      </c>
      <c r="H31" s="28">
        <v>0.002917897175000001</v>
      </c>
      <c r="I31" s="29">
        <v>9.435082417999899</v>
      </c>
      <c r="J31" s="29">
        <v>0</v>
      </c>
      <c r="K31" s="29">
        <v>0</v>
      </c>
      <c r="L31" s="30">
        <v>0.5172750943331667</v>
      </c>
      <c r="M31" s="28">
        <v>0</v>
      </c>
      <c r="N31" s="29">
        <v>0</v>
      </c>
      <c r="O31" s="29">
        <v>0</v>
      </c>
      <c r="P31" s="29">
        <v>0</v>
      </c>
      <c r="Q31" s="30">
        <v>0</v>
      </c>
      <c r="R31" s="28">
        <v>0.006408146058300001</v>
      </c>
      <c r="S31" s="29">
        <v>0</v>
      </c>
      <c r="T31" s="29">
        <v>0</v>
      </c>
      <c r="U31" s="29">
        <v>0</v>
      </c>
      <c r="V31" s="30">
        <v>0.0417051974666</v>
      </c>
      <c r="W31" s="28">
        <v>0</v>
      </c>
      <c r="X31" s="29">
        <v>0</v>
      </c>
      <c r="Y31" s="29">
        <v>0</v>
      </c>
      <c r="Z31" s="29">
        <v>0</v>
      </c>
      <c r="AA31" s="30">
        <v>0</v>
      </c>
      <c r="AB31" s="28">
        <v>0</v>
      </c>
      <c r="AC31" s="29">
        <v>0</v>
      </c>
      <c r="AD31" s="29">
        <v>0</v>
      </c>
      <c r="AE31" s="29">
        <v>0</v>
      </c>
      <c r="AF31" s="30">
        <v>0</v>
      </c>
      <c r="AG31" s="28">
        <v>0</v>
      </c>
      <c r="AH31" s="29">
        <v>0</v>
      </c>
      <c r="AI31" s="29">
        <v>0</v>
      </c>
      <c r="AJ31" s="29">
        <v>0</v>
      </c>
      <c r="AK31" s="30">
        <v>0</v>
      </c>
      <c r="AL31" s="28">
        <v>0</v>
      </c>
      <c r="AM31" s="29">
        <v>0</v>
      </c>
      <c r="AN31" s="29">
        <v>0</v>
      </c>
      <c r="AO31" s="29">
        <v>0</v>
      </c>
      <c r="AP31" s="30">
        <v>0</v>
      </c>
      <c r="AQ31" s="28">
        <v>0</v>
      </c>
      <c r="AR31" s="29">
        <v>0</v>
      </c>
      <c r="AS31" s="29">
        <v>0</v>
      </c>
      <c r="AT31" s="29">
        <v>0</v>
      </c>
      <c r="AU31" s="30">
        <v>0</v>
      </c>
      <c r="AV31" s="28">
        <v>0.045298098866725006</v>
      </c>
      <c r="AW31" s="29">
        <v>0.8348921541666</v>
      </c>
      <c r="AX31" s="29">
        <v>0</v>
      </c>
      <c r="AY31" s="29">
        <v>0</v>
      </c>
      <c r="AZ31" s="30">
        <v>6.440970833299901</v>
      </c>
      <c r="BA31" s="28">
        <v>0</v>
      </c>
      <c r="BB31" s="29">
        <v>0</v>
      </c>
      <c r="BC31" s="29">
        <v>0</v>
      </c>
      <c r="BD31" s="29">
        <v>0</v>
      </c>
      <c r="BE31" s="30">
        <v>0</v>
      </c>
      <c r="BF31" s="28">
        <v>0.014589601166575001</v>
      </c>
      <c r="BG31" s="29">
        <v>1.88077799</v>
      </c>
      <c r="BH31" s="29">
        <v>0</v>
      </c>
      <c r="BI31" s="29">
        <v>0</v>
      </c>
      <c r="BJ31" s="30">
        <v>0</v>
      </c>
      <c r="BK31" s="31">
        <f t="shared" si="1"/>
        <v>19.219917430532764</v>
      </c>
    </row>
    <row r="32" spans="1:63" ht="12.75">
      <c r="A32" s="23"/>
      <c r="B32" s="27" t="s">
        <v>116</v>
      </c>
      <c r="C32" s="28">
        <v>0</v>
      </c>
      <c r="D32" s="29">
        <v>0.010645896266600001</v>
      </c>
      <c r="E32" s="29">
        <v>0</v>
      </c>
      <c r="F32" s="29">
        <v>0</v>
      </c>
      <c r="G32" s="30">
        <v>0</v>
      </c>
      <c r="H32" s="28">
        <v>0.005143623733199999</v>
      </c>
      <c r="I32" s="29">
        <v>0</v>
      </c>
      <c r="J32" s="29">
        <v>0</v>
      </c>
      <c r="K32" s="29">
        <v>0</v>
      </c>
      <c r="L32" s="30">
        <v>0.0005315821333</v>
      </c>
      <c r="M32" s="28">
        <v>0</v>
      </c>
      <c r="N32" s="29">
        <v>0</v>
      </c>
      <c r="O32" s="29">
        <v>0</v>
      </c>
      <c r="P32" s="29">
        <v>0</v>
      </c>
      <c r="Q32" s="30">
        <v>0</v>
      </c>
      <c r="R32" s="28">
        <v>0.0055417467999</v>
      </c>
      <c r="S32" s="29">
        <v>0</v>
      </c>
      <c r="T32" s="29">
        <v>0</v>
      </c>
      <c r="U32" s="29">
        <v>0</v>
      </c>
      <c r="V32" s="30">
        <v>0</v>
      </c>
      <c r="W32" s="28">
        <v>0</v>
      </c>
      <c r="X32" s="29">
        <v>0</v>
      </c>
      <c r="Y32" s="29">
        <v>0</v>
      </c>
      <c r="Z32" s="29">
        <v>0</v>
      </c>
      <c r="AA32" s="30">
        <v>0</v>
      </c>
      <c r="AB32" s="28">
        <v>0</v>
      </c>
      <c r="AC32" s="29">
        <v>0</v>
      </c>
      <c r="AD32" s="29">
        <v>0</v>
      </c>
      <c r="AE32" s="29">
        <v>0</v>
      </c>
      <c r="AF32" s="30">
        <v>0</v>
      </c>
      <c r="AG32" s="28">
        <v>0</v>
      </c>
      <c r="AH32" s="29">
        <v>0</v>
      </c>
      <c r="AI32" s="29">
        <v>0</v>
      </c>
      <c r="AJ32" s="29">
        <v>0</v>
      </c>
      <c r="AK32" s="30">
        <v>0</v>
      </c>
      <c r="AL32" s="28">
        <v>0</v>
      </c>
      <c r="AM32" s="29">
        <v>0</v>
      </c>
      <c r="AN32" s="29">
        <v>0</v>
      </c>
      <c r="AO32" s="29">
        <v>0</v>
      </c>
      <c r="AP32" s="30">
        <v>0</v>
      </c>
      <c r="AQ32" s="28">
        <v>0</v>
      </c>
      <c r="AR32" s="29">
        <v>0</v>
      </c>
      <c r="AS32" s="29">
        <v>0</v>
      </c>
      <c r="AT32" s="29">
        <v>0</v>
      </c>
      <c r="AU32" s="30">
        <v>0</v>
      </c>
      <c r="AV32" s="28">
        <v>11.84417696704675</v>
      </c>
      <c r="AW32" s="29">
        <v>2.816919330933</v>
      </c>
      <c r="AX32" s="29">
        <v>0</v>
      </c>
      <c r="AY32" s="29">
        <v>0</v>
      </c>
      <c r="AZ32" s="30">
        <v>18.780785770531203</v>
      </c>
      <c r="BA32" s="28">
        <v>0</v>
      </c>
      <c r="BB32" s="29">
        <v>0</v>
      </c>
      <c r="BC32" s="29">
        <v>0</v>
      </c>
      <c r="BD32" s="29">
        <v>0</v>
      </c>
      <c r="BE32" s="30">
        <v>0</v>
      </c>
      <c r="BF32" s="28">
        <v>2.747462927282384</v>
      </c>
      <c r="BG32" s="29">
        <v>0.0064951688</v>
      </c>
      <c r="BH32" s="29">
        <v>0</v>
      </c>
      <c r="BI32" s="29">
        <v>0</v>
      </c>
      <c r="BJ32" s="30">
        <v>1.7313674420327</v>
      </c>
      <c r="BK32" s="31">
        <f t="shared" si="1"/>
        <v>37.94907045555904</v>
      </c>
    </row>
    <row r="33" spans="1:63" ht="12.75">
      <c r="A33" s="23"/>
      <c r="B33" s="27" t="s">
        <v>117</v>
      </c>
      <c r="C33" s="28">
        <v>0</v>
      </c>
      <c r="D33" s="29">
        <v>0</v>
      </c>
      <c r="E33" s="29">
        <v>0</v>
      </c>
      <c r="F33" s="29">
        <v>0</v>
      </c>
      <c r="G33" s="30">
        <v>0</v>
      </c>
      <c r="H33" s="28">
        <v>0.07872715894996665</v>
      </c>
      <c r="I33" s="29">
        <v>0.8592847949999001</v>
      </c>
      <c r="J33" s="29">
        <v>0</v>
      </c>
      <c r="K33" s="29">
        <v>0</v>
      </c>
      <c r="L33" s="30">
        <v>0.23686678759989999</v>
      </c>
      <c r="M33" s="28">
        <v>0</v>
      </c>
      <c r="N33" s="29">
        <v>0</v>
      </c>
      <c r="O33" s="29">
        <v>0</v>
      </c>
      <c r="P33" s="29">
        <v>0</v>
      </c>
      <c r="Q33" s="30">
        <v>0</v>
      </c>
      <c r="R33" s="28">
        <v>0.04432692691666666</v>
      </c>
      <c r="S33" s="29">
        <v>0</v>
      </c>
      <c r="T33" s="29">
        <v>0</v>
      </c>
      <c r="U33" s="29">
        <v>0</v>
      </c>
      <c r="V33" s="30">
        <v>0</v>
      </c>
      <c r="W33" s="28">
        <v>0</v>
      </c>
      <c r="X33" s="29">
        <v>0</v>
      </c>
      <c r="Y33" s="29">
        <v>0</v>
      </c>
      <c r="Z33" s="29">
        <v>0</v>
      </c>
      <c r="AA33" s="30">
        <v>0</v>
      </c>
      <c r="AB33" s="28">
        <v>0</v>
      </c>
      <c r="AC33" s="29">
        <v>0</v>
      </c>
      <c r="AD33" s="29">
        <v>0</v>
      </c>
      <c r="AE33" s="29">
        <v>0</v>
      </c>
      <c r="AF33" s="30">
        <v>0</v>
      </c>
      <c r="AG33" s="28">
        <v>0</v>
      </c>
      <c r="AH33" s="29">
        <v>0</v>
      </c>
      <c r="AI33" s="29">
        <v>0</v>
      </c>
      <c r="AJ33" s="29">
        <v>0</v>
      </c>
      <c r="AK33" s="30">
        <v>0</v>
      </c>
      <c r="AL33" s="28">
        <v>0</v>
      </c>
      <c r="AM33" s="29">
        <v>0</v>
      </c>
      <c r="AN33" s="29">
        <v>0</v>
      </c>
      <c r="AO33" s="29">
        <v>0</v>
      </c>
      <c r="AP33" s="30">
        <v>0</v>
      </c>
      <c r="AQ33" s="28">
        <v>0</v>
      </c>
      <c r="AR33" s="29">
        <v>0</v>
      </c>
      <c r="AS33" s="29">
        <v>0</v>
      </c>
      <c r="AT33" s="29">
        <v>0</v>
      </c>
      <c r="AU33" s="30">
        <v>0</v>
      </c>
      <c r="AV33" s="28">
        <v>3.1052819421146522</v>
      </c>
      <c r="AW33" s="29">
        <v>4.1658324360997</v>
      </c>
      <c r="AX33" s="29">
        <v>0</v>
      </c>
      <c r="AY33" s="29">
        <v>0</v>
      </c>
      <c r="AZ33" s="30">
        <v>8.1223599541662</v>
      </c>
      <c r="BA33" s="28">
        <v>0</v>
      </c>
      <c r="BB33" s="29">
        <v>0</v>
      </c>
      <c r="BC33" s="29">
        <v>0</v>
      </c>
      <c r="BD33" s="29">
        <v>0</v>
      </c>
      <c r="BE33" s="30">
        <v>0</v>
      </c>
      <c r="BF33" s="28">
        <v>0.9555036362508501</v>
      </c>
      <c r="BG33" s="29">
        <v>0.27473445323330004</v>
      </c>
      <c r="BH33" s="29">
        <v>0</v>
      </c>
      <c r="BI33" s="29">
        <v>0</v>
      </c>
      <c r="BJ33" s="30">
        <v>0.44268652739949993</v>
      </c>
      <c r="BK33" s="31">
        <f t="shared" si="1"/>
        <v>18.285604617730634</v>
      </c>
    </row>
    <row r="34" spans="1:63" ht="12.75">
      <c r="A34" s="23"/>
      <c r="B34" s="27" t="s">
        <v>118</v>
      </c>
      <c r="C34" s="28">
        <v>0</v>
      </c>
      <c r="D34" s="29">
        <v>0</v>
      </c>
      <c r="E34" s="29">
        <v>0</v>
      </c>
      <c r="F34" s="29">
        <v>0</v>
      </c>
      <c r="G34" s="30">
        <v>0</v>
      </c>
      <c r="H34" s="28">
        <v>0.06295480436659999</v>
      </c>
      <c r="I34" s="29">
        <v>9.3057994748332</v>
      </c>
      <c r="J34" s="29">
        <v>0</v>
      </c>
      <c r="K34" s="29">
        <v>0</v>
      </c>
      <c r="L34" s="30">
        <v>0.3588016930999</v>
      </c>
      <c r="M34" s="28">
        <v>0</v>
      </c>
      <c r="N34" s="29">
        <v>0</v>
      </c>
      <c r="O34" s="29">
        <v>0</v>
      </c>
      <c r="P34" s="29">
        <v>0</v>
      </c>
      <c r="Q34" s="30">
        <v>0</v>
      </c>
      <c r="R34" s="28">
        <v>0.0007274233666000001</v>
      </c>
      <c r="S34" s="29">
        <v>0</v>
      </c>
      <c r="T34" s="29">
        <v>0</v>
      </c>
      <c r="U34" s="29">
        <v>0</v>
      </c>
      <c r="V34" s="30">
        <v>0</v>
      </c>
      <c r="W34" s="28">
        <v>0</v>
      </c>
      <c r="X34" s="29">
        <v>0</v>
      </c>
      <c r="Y34" s="29">
        <v>0</v>
      </c>
      <c r="Z34" s="29">
        <v>0</v>
      </c>
      <c r="AA34" s="30">
        <v>0</v>
      </c>
      <c r="AB34" s="28">
        <v>0</v>
      </c>
      <c r="AC34" s="29">
        <v>0</v>
      </c>
      <c r="AD34" s="29">
        <v>0</v>
      </c>
      <c r="AE34" s="29">
        <v>0</v>
      </c>
      <c r="AF34" s="30">
        <v>0</v>
      </c>
      <c r="AG34" s="28">
        <v>0</v>
      </c>
      <c r="AH34" s="29">
        <v>0</v>
      </c>
      <c r="AI34" s="29">
        <v>0</v>
      </c>
      <c r="AJ34" s="29">
        <v>0</v>
      </c>
      <c r="AK34" s="30">
        <v>0</v>
      </c>
      <c r="AL34" s="28">
        <v>0</v>
      </c>
      <c r="AM34" s="29">
        <v>0</v>
      </c>
      <c r="AN34" s="29">
        <v>0</v>
      </c>
      <c r="AO34" s="29">
        <v>0</v>
      </c>
      <c r="AP34" s="30">
        <v>0</v>
      </c>
      <c r="AQ34" s="28">
        <v>0</v>
      </c>
      <c r="AR34" s="29">
        <v>0</v>
      </c>
      <c r="AS34" s="29">
        <v>0</v>
      </c>
      <c r="AT34" s="29">
        <v>0</v>
      </c>
      <c r="AU34" s="30">
        <v>0</v>
      </c>
      <c r="AV34" s="28">
        <v>2.5870065979164263</v>
      </c>
      <c r="AW34" s="29">
        <v>16.1894943181661</v>
      </c>
      <c r="AX34" s="29">
        <v>0</v>
      </c>
      <c r="AY34" s="29">
        <v>0</v>
      </c>
      <c r="AZ34" s="30">
        <v>49.82878284383324</v>
      </c>
      <c r="BA34" s="28">
        <v>0</v>
      </c>
      <c r="BB34" s="29">
        <v>0</v>
      </c>
      <c r="BC34" s="29">
        <v>0</v>
      </c>
      <c r="BD34" s="29">
        <v>0</v>
      </c>
      <c r="BE34" s="30">
        <v>0</v>
      </c>
      <c r="BF34" s="28">
        <v>0.3260596992830751</v>
      </c>
      <c r="BG34" s="29">
        <v>0</v>
      </c>
      <c r="BH34" s="29">
        <v>0</v>
      </c>
      <c r="BI34" s="29">
        <v>0</v>
      </c>
      <c r="BJ34" s="30">
        <v>1.3927662746333</v>
      </c>
      <c r="BK34" s="31">
        <f t="shared" si="1"/>
        <v>80.05239312949845</v>
      </c>
    </row>
    <row r="35" spans="1:63" ht="12.75">
      <c r="A35" s="23"/>
      <c r="B35" s="27" t="s">
        <v>119</v>
      </c>
      <c r="C35" s="28">
        <v>0</v>
      </c>
      <c r="D35" s="29">
        <v>5.442451045233334</v>
      </c>
      <c r="E35" s="29">
        <v>0</v>
      </c>
      <c r="F35" s="29">
        <v>0</v>
      </c>
      <c r="G35" s="30">
        <v>0</v>
      </c>
      <c r="H35" s="28">
        <v>0.22441929071664996</v>
      </c>
      <c r="I35" s="29">
        <v>89.61526871919979</v>
      </c>
      <c r="J35" s="29">
        <v>0</v>
      </c>
      <c r="K35" s="29">
        <v>0</v>
      </c>
      <c r="L35" s="30">
        <v>17.513276816599728</v>
      </c>
      <c r="M35" s="28">
        <v>0</v>
      </c>
      <c r="N35" s="29">
        <v>0</v>
      </c>
      <c r="O35" s="29">
        <v>0</v>
      </c>
      <c r="P35" s="29">
        <v>0</v>
      </c>
      <c r="Q35" s="30">
        <v>0</v>
      </c>
      <c r="R35" s="28">
        <v>0.055655920083116664</v>
      </c>
      <c r="S35" s="29">
        <v>0</v>
      </c>
      <c r="T35" s="29">
        <v>0</v>
      </c>
      <c r="U35" s="29">
        <v>0</v>
      </c>
      <c r="V35" s="30">
        <v>0.0829742974332</v>
      </c>
      <c r="W35" s="28">
        <v>0</v>
      </c>
      <c r="X35" s="29">
        <v>0</v>
      </c>
      <c r="Y35" s="29">
        <v>0</v>
      </c>
      <c r="Z35" s="29">
        <v>0</v>
      </c>
      <c r="AA35" s="30">
        <v>0</v>
      </c>
      <c r="AB35" s="28">
        <v>0</v>
      </c>
      <c r="AC35" s="29">
        <v>0</v>
      </c>
      <c r="AD35" s="29">
        <v>0</v>
      </c>
      <c r="AE35" s="29">
        <v>0</v>
      </c>
      <c r="AF35" s="30">
        <v>0</v>
      </c>
      <c r="AG35" s="28">
        <v>0</v>
      </c>
      <c r="AH35" s="29">
        <v>0</v>
      </c>
      <c r="AI35" s="29">
        <v>0</v>
      </c>
      <c r="AJ35" s="29">
        <v>0</v>
      </c>
      <c r="AK35" s="30">
        <v>0</v>
      </c>
      <c r="AL35" s="28">
        <v>0</v>
      </c>
      <c r="AM35" s="29">
        <v>0</v>
      </c>
      <c r="AN35" s="29">
        <v>0</v>
      </c>
      <c r="AO35" s="29">
        <v>0</v>
      </c>
      <c r="AP35" s="30">
        <v>0</v>
      </c>
      <c r="AQ35" s="28">
        <v>0</v>
      </c>
      <c r="AR35" s="29">
        <v>0</v>
      </c>
      <c r="AS35" s="29">
        <v>0</v>
      </c>
      <c r="AT35" s="29">
        <v>0</v>
      </c>
      <c r="AU35" s="30">
        <v>0</v>
      </c>
      <c r="AV35" s="28">
        <v>6.090785904800938</v>
      </c>
      <c r="AW35" s="29">
        <v>26.377178561566833</v>
      </c>
      <c r="AX35" s="29">
        <v>0</v>
      </c>
      <c r="AY35" s="29">
        <v>0</v>
      </c>
      <c r="AZ35" s="30">
        <v>18.344531749666533</v>
      </c>
      <c r="BA35" s="28">
        <v>0</v>
      </c>
      <c r="BB35" s="29">
        <v>0</v>
      </c>
      <c r="BC35" s="29">
        <v>0</v>
      </c>
      <c r="BD35" s="29">
        <v>0</v>
      </c>
      <c r="BE35" s="30">
        <v>0</v>
      </c>
      <c r="BF35" s="28">
        <v>1.8843686641634236</v>
      </c>
      <c r="BG35" s="29">
        <v>1.4305682311663002</v>
      </c>
      <c r="BH35" s="29">
        <v>0</v>
      </c>
      <c r="BI35" s="29">
        <v>0</v>
      </c>
      <c r="BJ35" s="30">
        <v>3.0597599282326</v>
      </c>
      <c r="BK35" s="31">
        <f t="shared" si="1"/>
        <v>170.12123912886244</v>
      </c>
    </row>
    <row r="36" spans="1:63" ht="12.75">
      <c r="A36" s="23"/>
      <c r="B36" s="32" t="s">
        <v>94</v>
      </c>
      <c r="C36" s="33">
        <f>SUM(C28:C35)</f>
        <v>0</v>
      </c>
      <c r="D36" s="34">
        <f aca="true" t="shared" si="2" ref="D36:BJ36">SUM(D28:D35)</f>
        <v>17.79798670623323</v>
      </c>
      <c r="E36" s="34">
        <f t="shared" si="2"/>
        <v>0</v>
      </c>
      <c r="F36" s="34">
        <f t="shared" si="2"/>
        <v>0</v>
      </c>
      <c r="G36" s="35">
        <f t="shared" si="2"/>
        <v>0</v>
      </c>
      <c r="H36" s="33">
        <f t="shared" si="2"/>
        <v>1.150767082917603</v>
      </c>
      <c r="I36" s="34">
        <f t="shared" si="2"/>
        <v>128.38089754726596</v>
      </c>
      <c r="J36" s="34">
        <f t="shared" si="2"/>
        <v>0</v>
      </c>
      <c r="K36" s="34">
        <f t="shared" si="2"/>
        <v>0</v>
      </c>
      <c r="L36" s="35">
        <f t="shared" si="2"/>
        <v>45.69559798579093</v>
      </c>
      <c r="M36" s="33">
        <f t="shared" si="2"/>
        <v>0</v>
      </c>
      <c r="N36" s="34">
        <f t="shared" si="2"/>
        <v>0</v>
      </c>
      <c r="O36" s="34">
        <f t="shared" si="2"/>
        <v>0</v>
      </c>
      <c r="P36" s="34">
        <f t="shared" si="2"/>
        <v>0</v>
      </c>
      <c r="Q36" s="35">
        <f t="shared" si="2"/>
        <v>0</v>
      </c>
      <c r="R36" s="33">
        <f t="shared" si="2"/>
        <v>0.36188154241449655</v>
      </c>
      <c r="S36" s="34">
        <f t="shared" si="2"/>
        <v>4.389700077499899</v>
      </c>
      <c r="T36" s="34">
        <f t="shared" si="2"/>
        <v>0</v>
      </c>
      <c r="U36" s="34">
        <f t="shared" si="2"/>
        <v>0</v>
      </c>
      <c r="V36" s="35">
        <f t="shared" si="2"/>
        <v>1.3665602852080252</v>
      </c>
      <c r="W36" s="33">
        <f t="shared" si="2"/>
        <v>0</v>
      </c>
      <c r="X36" s="34">
        <f t="shared" si="2"/>
        <v>0</v>
      </c>
      <c r="Y36" s="34">
        <f t="shared" si="2"/>
        <v>0</v>
      </c>
      <c r="Z36" s="34">
        <f t="shared" si="2"/>
        <v>0</v>
      </c>
      <c r="AA36" s="35">
        <f t="shared" si="2"/>
        <v>0</v>
      </c>
      <c r="AB36" s="33">
        <f t="shared" si="2"/>
        <v>0</v>
      </c>
      <c r="AC36" s="34">
        <f t="shared" si="2"/>
        <v>0</v>
      </c>
      <c r="AD36" s="34">
        <f t="shared" si="2"/>
        <v>0</v>
      </c>
      <c r="AE36" s="34">
        <f t="shared" si="2"/>
        <v>0</v>
      </c>
      <c r="AF36" s="35">
        <f t="shared" si="2"/>
        <v>0</v>
      </c>
      <c r="AG36" s="33">
        <f t="shared" si="2"/>
        <v>0</v>
      </c>
      <c r="AH36" s="34">
        <f t="shared" si="2"/>
        <v>0</v>
      </c>
      <c r="AI36" s="34">
        <f t="shared" si="2"/>
        <v>0</v>
      </c>
      <c r="AJ36" s="34">
        <f t="shared" si="2"/>
        <v>0</v>
      </c>
      <c r="AK36" s="35">
        <f t="shared" si="2"/>
        <v>0</v>
      </c>
      <c r="AL36" s="33">
        <f t="shared" si="2"/>
        <v>0</v>
      </c>
      <c r="AM36" s="34">
        <f t="shared" si="2"/>
        <v>0</v>
      </c>
      <c r="AN36" s="34">
        <f t="shared" si="2"/>
        <v>0</v>
      </c>
      <c r="AO36" s="34">
        <f t="shared" si="2"/>
        <v>0</v>
      </c>
      <c r="AP36" s="35">
        <f t="shared" si="2"/>
        <v>0</v>
      </c>
      <c r="AQ36" s="33">
        <f t="shared" si="2"/>
        <v>0</v>
      </c>
      <c r="AR36" s="34">
        <f t="shared" si="2"/>
        <v>0</v>
      </c>
      <c r="AS36" s="34">
        <f t="shared" si="2"/>
        <v>0</v>
      </c>
      <c r="AT36" s="34">
        <f t="shared" si="2"/>
        <v>0</v>
      </c>
      <c r="AU36" s="35">
        <f t="shared" si="2"/>
        <v>0</v>
      </c>
      <c r="AV36" s="33">
        <f t="shared" si="2"/>
        <v>55.37417719996039</v>
      </c>
      <c r="AW36" s="34">
        <f t="shared" si="2"/>
        <v>147.6530103773961</v>
      </c>
      <c r="AX36" s="34">
        <f t="shared" si="2"/>
        <v>0</v>
      </c>
      <c r="AY36" s="34">
        <f t="shared" si="2"/>
        <v>0</v>
      </c>
      <c r="AZ36" s="35">
        <f t="shared" si="2"/>
        <v>249.16078050207398</v>
      </c>
      <c r="BA36" s="33">
        <f t="shared" si="2"/>
        <v>0</v>
      </c>
      <c r="BB36" s="34">
        <f t="shared" si="2"/>
        <v>0</v>
      </c>
      <c r="BC36" s="34">
        <f t="shared" si="2"/>
        <v>0</v>
      </c>
      <c r="BD36" s="34">
        <f t="shared" si="2"/>
        <v>0</v>
      </c>
      <c r="BE36" s="35">
        <f t="shared" si="2"/>
        <v>0</v>
      </c>
      <c r="BF36" s="33">
        <f t="shared" si="2"/>
        <v>12.067000762629705</v>
      </c>
      <c r="BG36" s="34">
        <f t="shared" si="2"/>
        <v>30.8765198141324</v>
      </c>
      <c r="BH36" s="34">
        <f t="shared" si="2"/>
        <v>2.0657436083333</v>
      </c>
      <c r="BI36" s="34">
        <f t="shared" si="2"/>
        <v>0</v>
      </c>
      <c r="BJ36" s="35">
        <f t="shared" si="2"/>
        <v>34.31777750988637</v>
      </c>
      <c r="BK36" s="36">
        <f t="shared" si="1"/>
        <v>730.6584010017424</v>
      </c>
    </row>
    <row r="37" spans="1:63" ht="12.75">
      <c r="A37" s="23"/>
      <c r="B37" s="32" t="s">
        <v>84</v>
      </c>
      <c r="C37" s="33">
        <f>C9+C12+C20+C23+C26+C36</f>
        <v>0</v>
      </c>
      <c r="D37" s="34">
        <f aca="true" t="shared" si="3" ref="D37:BJ37">D9+D12+D20+D23+D26+D36</f>
        <v>56.695603596866434</v>
      </c>
      <c r="E37" s="34">
        <f t="shared" si="3"/>
        <v>0</v>
      </c>
      <c r="F37" s="34">
        <f t="shared" si="3"/>
        <v>0</v>
      </c>
      <c r="G37" s="35">
        <f t="shared" si="3"/>
        <v>0</v>
      </c>
      <c r="H37" s="33">
        <f t="shared" si="3"/>
        <v>2.271212640683553</v>
      </c>
      <c r="I37" s="34">
        <f t="shared" si="3"/>
        <v>525.8578241480984</v>
      </c>
      <c r="J37" s="34">
        <f t="shared" si="3"/>
        <v>158.04112854048316</v>
      </c>
      <c r="K37" s="34">
        <f t="shared" si="3"/>
        <v>0</v>
      </c>
      <c r="L37" s="35">
        <f t="shared" si="3"/>
        <v>109.10046029454037</v>
      </c>
      <c r="M37" s="33">
        <f t="shared" si="3"/>
        <v>0</v>
      </c>
      <c r="N37" s="34">
        <f t="shared" si="3"/>
        <v>0</v>
      </c>
      <c r="O37" s="34">
        <f t="shared" si="3"/>
        <v>0</v>
      </c>
      <c r="P37" s="34">
        <f t="shared" si="3"/>
        <v>0</v>
      </c>
      <c r="Q37" s="35">
        <f t="shared" si="3"/>
        <v>0</v>
      </c>
      <c r="R37" s="33">
        <f t="shared" si="3"/>
        <v>0.5353695161474799</v>
      </c>
      <c r="S37" s="34">
        <f t="shared" si="3"/>
        <v>7.040769374066299</v>
      </c>
      <c r="T37" s="34">
        <f t="shared" si="3"/>
        <v>1.7263927535834271</v>
      </c>
      <c r="U37" s="34">
        <f t="shared" si="3"/>
        <v>0</v>
      </c>
      <c r="V37" s="35">
        <f t="shared" si="3"/>
        <v>2.268982298024584</v>
      </c>
      <c r="W37" s="33">
        <f t="shared" si="3"/>
        <v>0</v>
      </c>
      <c r="X37" s="34">
        <f t="shared" si="3"/>
        <v>0</v>
      </c>
      <c r="Y37" s="34">
        <f t="shared" si="3"/>
        <v>0</v>
      </c>
      <c r="Z37" s="34">
        <f t="shared" si="3"/>
        <v>0</v>
      </c>
      <c r="AA37" s="35">
        <f t="shared" si="3"/>
        <v>0</v>
      </c>
      <c r="AB37" s="33">
        <f t="shared" si="3"/>
        <v>0</v>
      </c>
      <c r="AC37" s="34">
        <f t="shared" si="3"/>
        <v>0</v>
      </c>
      <c r="AD37" s="34">
        <f t="shared" si="3"/>
        <v>0</v>
      </c>
      <c r="AE37" s="34">
        <f t="shared" si="3"/>
        <v>0</v>
      </c>
      <c r="AF37" s="35">
        <f t="shared" si="3"/>
        <v>0</v>
      </c>
      <c r="AG37" s="33">
        <f t="shared" si="3"/>
        <v>0</v>
      </c>
      <c r="AH37" s="34">
        <f t="shared" si="3"/>
        <v>0</v>
      </c>
      <c r="AI37" s="34">
        <f t="shared" si="3"/>
        <v>0</v>
      </c>
      <c r="AJ37" s="34">
        <f t="shared" si="3"/>
        <v>0</v>
      </c>
      <c r="AK37" s="35">
        <f t="shared" si="3"/>
        <v>0</v>
      </c>
      <c r="AL37" s="33">
        <f t="shared" si="3"/>
        <v>0</v>
      </c>
      <c r="AM37" s="34">
        <f t="shared" si="3"/>
        <v>0</v>
      </c>
      <c r="AN37" s="34">
        <f t="shared" si="3"/>
        <v>0</v>
      </c>
      <c r="AO37" s="34">
        <f t="shared" si="3"/>
        <v>0</v>
      </c>
      <c r="AP37" s="35">
        <f t="shared" si="3"/>
        <v>0</v>
      </c>
      <c r="AQ37" s="33">
        <f t="shared" si="3"/>
        <v>0</v>
      </c>
      <c r="AR37" s="34">
        <f t="shared" si="3"/>
        <v>0</v>
      </c>
      <c r="AS37" s="34">
        <f t="shared" si="3"/>
        <v>0</v>
      </c>
      <c r="AT37" s="34">
        <f t="shared" si="3"/>
        <v>0</v>
      </c>
      <c r="AU37" s="35">
        <f t="shared" si="3"/>
        <v>0</v>
      </c>
      <c r="AV37" s="33">
        <f t="shared" si="3"/>
        <v>76.12841671438184</v>
      </c>
      <c r="AW37" s="34">
        <f t="shared" si="3"/>
        <v>291.44778621926196</v>
      </c>
      <c r="AX37" s="34">
        <f t="shared" si="3"/>
        <v>25.1801471898333</v>
      </c>
      <c r="AY37" s="34">
        <f t="shared" si="3"/>
        <v>0</v>
      </c>
      <c r="AZ37" s="35">
        <f t="shared" si="3"/>
        <v>343.90866070780515</v>
      </c>
      <c r="BA37" s="33">
        <f t="shared" si="3"/>
        <v>0</v>
      </c>
      <c r="BB37" s="34">
        <f t="shared" si="3"/>
        <v>0</v>
      </c>
      <c r="BC37" s="34">
        <f t="shared" si="3"/>
        <v>0</v>
      </c>
      <c r="BD37" s="34">
        <f t="shared" si="3"/>
        <v>0</v>
      </c>
      <c r="BE37" s="35">
        <f t="shared" si="3"/>
        <v>0</v>
      </c>
      <c r="BF37" s="33">
        <f t="shared" si="3"/>
        <v>13.878247617269466</v>
      </c>
      <c r="BG37" s="34">
        <f t="shared" si="3"/>
        <v>35.234780893032</v>
      </c>
      <c r="BH37" s="34">
        <f t="shared" si="3"/>
        <v>2.0657436083333</v>
      </c>
      <c r="BI37" s="34">
        <f t="shared" si="3"/>
        <v>4.862023993033301</v>
      </c>
      <c r="BJ37" s="35">
        <f t="shared" si="3"/>
        <v>38.40198410851917</v>
      </c>
      <c r="BK37" s="36">
        <f t="shared" si="1"/>
        <v>1694.6455342139634</v>
      </c>
    </row>
    <row r="38" spans="1:63" ht="3.75" customHeight="1">
      <c r="A38" s="23"/>
      <c r="B38" s="38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1:63" ht="12.75">
      <c r="A39" s="23" t="s">
        <v>1</v>
      </c>
      <c r="B39" s="24" t="s">
        <v>7</v>
      </c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1:63" s="5" customFormat="1" ht="12.75">
      <c r="A40" s="23" t="s">
        <v>80</v>
      </c>
      <c r="B40" s="26" t="s">
        <v>2</v>
      </c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</row>
    <row r="41" spans="1:63" s="5" customFormat="1" ht="12.75">
      <c r="A41" s="23"/>
      <c r="B41" s="27" t="s">
        <v>40</v>
      </c>
      <c r="C41" s="33">
        <v>0</v>
      </c>
      <c r="D41" s="34">
        <v>0</v>
      </c>
      <c r="E41" s="34">
        <v>0</v>
      </c>
      <c r="F41" s="34">
        <v>0</v>
      </c>
      <c r="G41" s="35">
        <v>0</v>
      </c>
      <c r="H41" s="33">
        <v>0</v>
      </c>
      <c r="I41" s="34">
        <v>0</v>
      </c>
      <c r="J41" s="34">
        <v>0</v>
      </c>
      <c r="K41" s="34">
        <v>0</v>
      </c>
      <c r="L41" s="35">
        <v>0</v>
      </c>
      <c r="M41" s="33">
        <v>0</v>
      </c>
      <c r="N41" s="34">
        <v>0</v>
      </c>
      <c r="O41" s="34">
        <v>0</v>
      </c>
      <c r="P41" s="34">
        <v>0</v>
      </c>
      <c r="Q41" s="35">
        <v>0</v>
      </c>
      <c r="R41" s="33">
        <v>0</v>
      </c>
      <c r="S41" s="34">
        <v>0</v>
      </c>
      <c r="T41" s="34">
        <v>0</v>
      </c>
      <c r="U41" s="34">
        <v>0</v>
      </c>
      <c r="V41" s="35">
        <v>0</v>
      </c>
      <c r="W41" s="33">
        <v>0</v>
      </c>
      <c r="X41" s="34">
        <v>0</v>
      </c>
      <c r="Y41" s="34">
        <v>0</v>
      </c>
      <c r="Z41" s="34">
        <v>0</v>
      </c>
      <c r="AA41" s="35">
        <v>0</v>
      </c>
      <c r="AB41" s="33">
        <v>0</v>
      </c>
      <c r="AC41" s="34">
        <v>0</v>
      </c>
      <c r="AD41" s="34">
        <v>0</v>
      </c>
      <c r="AE41" s="34">
        <v>0</v>
      </c>
      <c r="AF41" s="35">
        <v>0</v>
      </c>
      <c r="AG41" s="33">
        <v>0</v>
      </c>
      <c r="AH41" s="34">
        <v>0</v>
      </c>
      <c r="AI41" s="34">
        <v>0</v>
      </c>
      <c r="AJ41" s="34">
        <v>0</v>
      </c>
      <c r="AK41" s="35">
        <v>0</v>
      </c>
      <c r="AL41" s="33">
        <v>0</v>
      </c>
      <c r="AM41" s="34">
        <v>0</v>
      </c>
      <c r="AN41" s="34">
        <v>0</v>
      </c>
      <c r="AO41" s="34">
        <v>0</v>
      </c>
      <c r="AP41" s="35">
        <v>0</v>
      </c>
      <c r="AQ41" s="33">
        <v>0</v>
      </c>
      <c r="AR41" s="34">
        <v>0</v>
      </c>
      <c r="AS41" s="34">
        <v>0</v>
      </c>
      <c r="AT41" s="34">
        <v>0</v>
      </c>
      <c r="AU41" s="35">
        <v>0</v>
      </c>
      <c r="AV41" s="33">
        <v>0</v>
      </c>
      <c r="AW41" s="34">
        <v>0</v>
      </c>
      <c r="AX41" s="34">
        <v>0</v>
      </c>
      <c r="AY41" s="34">
        <v>0</v>
      </c>
      <c r="AZ41" s="35">
        <v>0</v>
      </c>
      <c r="BA41" s="33">
        <v>0</v>
      </c>
      <c r="BB41" s="34">
        <v>0</v>
      </c>
      <c r="BC41" s="34">
        <v>0</v>
      </c>
      <c r="BD41" s="34">
        <v>0</v>
      </c>
      <c r="BE41" s="35">
        <v>0</v>
      </c>
      <c r="BF41" s="33">
        <v>0</v>
      </c>
      <c r="BG41" s="34">
        <v>0</v>
      </c>
      <c r="BH41" s="34">
        <v>0</v>
      </c>
      <c r="BI41" s="34">
        <v>0</v>
      </c>
      <c r="BJ41" s="35">
        <v>0</v>
      </c>
      <c r="BK41" s="36">
        <f>SUM(C41:BJ41)</f>
        <v>0</v>
      </c>
    </row>
    <row r="42" spans="1:63" s="5" customFormat="1" ht="12.75">
      <c r="A42" s="23"/>
      <c r="B42" s="32" t="s">
        <v>89</v>
      </c>
      <c r="C42" s="33">
        <v>0</v>
      </c>
      <c r="D42" s="34">
        <v>0</v>
      </c>
      <c r="E42" s="34">
        <v>0</v>
      </c>
      <c r="F42" s="34">
        <v>0</v>
      </c>
      <c r="G42" s="35">
        <v>0</v>
      </c>
      <c r="H42" s="33">
        <v>0</v>
      </c>
      <c r="I42" s="34">
        <v>0</v>
      </c>
      <c r="J42" s="34">
        <v>0</v>
      </c>
      <c r="K42" s="34">
        <v>0</v>
      </c>
      <c r="L42" s="35">
        <v>0</v>
      </c>
      <c r="M42" s="33">
        <v>0</v>
      </c>
      <c r="N42" s="34">
        <v>0</v>
      </c>
      <c r="O42" s="34">
        <v>0</v>
      </c>
      <c r="P42" s="34">
        <v>0</v>
      </c>
      <c r="Q42" s="35">
        <v>0</v>
      </c>
      <c r="R42" s="33">
        <v>0</v>
      </c>
      <c r="S42" s="34">
        <v>0</v>
      </c>
      <c r="T42" s="34">
        <v>0</v>
      </c>
      <c r="U42" s="34">
        <v>0</v>
      </c>
      <c r="V42" s="35">
        <v>0</v>
      </c>
      <c r="W42" s="33">
        <v>0</v>
      </c>
      <c r="X42" s="34">
        <v>0</v>
      </c>
      <c r="Y42" s="34">
        <v>0</v>
      </c>
      <c r="Z42" s="34">
        <v>0</v>
      </c>
      <c r="AA42" s="35">
        <v>0</v>
      </c>
      <c r="AB42" s="33">
        <v>0</v>
      </c>
      <c r="AC42" s="34">
        <v>0</v>
      </c>
      <c r="AD42" s="34">
        <v>0</v>
      </c>
      <c r="AE42" s="34">
        <v>0</v>
      </c>
      <c r="AF42" s="35">
        <v>0</v>
      </c>
      <c r="AG42" s="33">
        <v>0</v>
      </c>
      <c r="AH42" s="34">
        <v>0</v>
      </c>
      <c r="AI42" s="34">
        <v>0</v>
      </c>
      <c r="AJ42" s="34">
        <v>0</v>
      </c>
      <c r="AK42" s="35">
        <v>0</v>
      </c>
      <c r="AL42" s="33">
        <v>0</v>
      </c>
      <c r="AM42" s="34">
        <v>0</v>
      </c>
      <c r="AN42" s="34">
        <v>0</v>
      </c>
      <c r="AO42" s="34">
        <v>0</v>
      </c>
      <c r="AP42" s="35">
        <v>0</v>
      </c>
      <c r="AQ42" s="33">
        <v>0</v>
      </c>
      <c r="AR42" s="34">
        <v>0</v>
      </c>
      <c r="AS42" s="34">
        <v>0</v>
      </c>
      <c r="AT42" s="34">
        <v>0</v>
      </c>
      <c r="AU42" s="35">
        <v>0</v>
      </c>
      <c r="AV42" s="33">
        <v>0</v>
      </c>
      <c r="AW42" s="34">
        <v>0</v>
      </c>
      <c r="AX42" s="34">
        <v>0</v>
      </c>
      <c r="AY42" s="34">
        <v>0</v>
      </c>
      <c r="AZ42" s="35">
        <v>0</v>
      </c>
      <c r="BA42" s="33">
        <v>0</v>
      </c>
      <c r="BB42" s="34">
        <v>0</v>
      </c>
      <c r="BC42" s="34">
        <v>0</v>
      </c>
      <c r="BD42" s="34">
        <v>0</v>
      </c>
      <c r="BE42" s="35">
        <v>0</v>
      </c>
      <c r="BF42" s="33">
        <v>0</v>
      </c>
      <c r="BG42" s="34">
        <v>0</v>
      </c>
      <c r="BH42" s="34">
        <v>0</v>
      </c>
      <c r="BI42" s="34">
        <v>0</v>
      </c>
      <c r="BJ42" s="35">
        <v>0</v>
      </c>
      <c r="BK42" s="36">
        <f>SUM(C42:BJ42)</f>
        <v>0</v>
      </c>
    </row>
    <row r="43" spans="1:63" ht="12.75">
      <c r="A43" s="23" t="s">
        <v>81</v>
      </c>
      <c r="B43" s="26" t="s">
        <v>17</v>
      </c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1:63" ht="12.75">
      <c r="A44" s="23"/>
      <c r="B44" s="27" t="s">
        <v>120</v>
      </c>
      <c r="C44" s="28">
        <v>0</v>
      </c>
      <c r="D44" s="29">
        <v>0.0412599325333</v>
      </c>
      <c r="E44" s="29">
        <v>0</v>
      </c>
      <c r="F44" s="29">
        <v>0</v>
      </c>
      <c r="G44" s="30">
        <v>0</v>
      </c>
      <c r="H44" s="28">
        <v>0.0529567699666</v>
      </c>
      <c r="I44" s="29">
        <v>0</v>
      </c>
      <c r="J44" s="29">
        <v>0</v>
      </c>
      <c r="K44" s="29">
        <v>0</v>
      </c>
      <c r="L44" s="30">
        <v>0.0263875464666</v>
      </c>
      <c r="M44" s="28">
        <v>0</v>
      </c>
      <c r="N44" s="29">
        <v>0</v>
      </c>
      <c r="O44" s="29">
        <v>0</v>
      </c>
      <c r="P44" s="29">
        <v>0</v>
      </c>
      <c r="Q44" s="30">
        <v>0</v>
      </c>
      <c r="R44" s="28">
        <v>0.055068423466400014</v>
      </c>
      <c r="S44" s="29">
        <v>0</v>
      </c>
      <c r="T44" s="29">
        <v>0</v>
      </c>
      <c r="U44" s="29">
        <v>0</v>
      </c>
      <c r="V44" s="30">
        <v>0</v>
      </c>
      <c r="W44" s="28">
        <v>0</v>
      </c>
      <c r="X44" s="29">
        <v>0</v>
      </c>
      <c r="Y44" s="29">
        <v>0</v>
      </c>
      <c r="Z44" s="29">
        <v>0</v>
      </c>
      <c r="AA44" s="30">
        <v>0</v>
      </c>
      <c r="AB44" s="28">
        <v>0</v>
      </c>
      <c r="AC44" s="29">
        <v>0</v>
      </c>
      <c r="AD44" s="29">
        <v>0</v>
      </c>
      <c r="AE44" s="29">
        <v>0</v>
      </c>
      <c r="AF44" s="30">
        <v>0</v>
      </c>
      <c r="AG44" s="28">
        <v>0</v>
      </c>
      <c r="AH44" s="29">
        <v>0</v>
      </c>
      <c r="AI44" s="29">
        <v>0</v>
      </c>
      <c r="AJ44" s="29">
        <v>0</v>
      </c>
      <c r="AK44" s="30">
        <v>0</v>
      </c>
      <c r="AL44" s="28">
        <v>0</v>
      </c>
      <c r="AM44" s="29">
        <v>0</v>
      </c>
      <c r="AN44" s="29">
        <v>0</v>
      </c>
      <c r="AO44" s="29">
        <v>0</v>
      </c>
      <c r="AP44" s="30">
        <v>0</v>
      </c>
      <c r="AQ44" s="28">
        <v>0</v>
      </c>
      <c r="AR44" s="29">
        <v>0</v>
      </c>
      <c r="AS44" s="29">
        <v>0</v>
      </c>
      <c r="AT44" s="29">
        <v>0</v>
      </c>
      <c r="AU44" s="30">
        <v>0</v>
      </c>
      <c r="AV44" s="28">
        <v>21.13703001197549</v>
      </c>
      <c r="AW44" s="29">
        <v>1.3851300682993997</v>
      </c>
      <c r="AX44" s="29">
        <v>0</v>
      </c>
      <c r="AY44" s="29">
        <v>0</v>
      </c>
      <c r="AZ44" s="30">
        <v>5.990255260215686</v>
      </c>
      <c r="BA44" s="28">
        <v>0</v>
      </c>
      <c r="BB44" s="29">
        <v>0</v>
      </c>
      <c r="BC44" s="29">
        <v>0</v>
      </c>
      <c r="BD44" s="29">
        <v>0</v>
      </c>
      <c r="BE44" s="30">
        <v>0</v>
      </c>
      <c r="BF44" s="28">
        <v>6.897642925724532</v>
      </c>
      <c r="BG44" s="29">
        <v>0.2077287363665</v>
      </c>
      <c r="BH44" s="29">
        <v>0</v>
      </c>
      <c r="BI44" s="29">
        <v>0</v>
      </c>
      <c r="BJ44" s="30">
        <v>0.916162044950384</v>
      </c>
      <c r="BK44" s="31">
        <f>SUM(C44:BJ44)</f>
        <v>36.709621719964886</v>
      </c>
    </row>
    <row r="45" spans="1:63" ht="12.75">
      <c r="A45" s="23"/>
      <c r="B45" s="27" t="s">
        <v>121</v>
      </c>
      <c r="C45" s="28">
        <v>0</v>
      </c>
      <c r="D45" s="29">
        <v>0.4477345550666</v>
      </c>
      <c r="E45" s="29">
        <v>0</v>
      </c>
      <c r="F45" s="29">
        <v>0</v>
      </c>
      <c r="G45" s="30">
        <v>0</v>
      </c>
      <c r="H45" s="28">
        <v>0.2957937788329001</v>
      </c>
      <c r="I45" s="29">
        <v>0.0257994563333</v>
      </c>
      <c r="J45" s="29">
        <v>0</v>
      </c>
      <c r="K45" s="29">
        <v>0</v>
      </c>
      <c r="L45" s="30">
        <v>0.6102610864666</v>
      </c>
      <c r="M45" s="28">
        <v>0</v>
      </c>
      <c r="N45" s="29">
        <v>0</v>
      </c>
      <c r="O45" s="29">
        <v>0</v>
      </c>
      <c r="P45" s="29">
        <v>0</v>
      </c>
      <c r="Q45" s="30">
        <v>0</v>
      </c>
      <c r="R45" s="28">
        <v>0.08992571033310001</v>
      </c>
      <c r="S45" s="29">
        <v>0</v>
      </c>
      <c r="T45" s="29">
        <v>0</v>
      </c>
      <c r="U45" s="29">
        <v>0</v>
      </c>
      <c r="V45" s="30">
        <v>0</v>
      </c>
      <c r="W45" s="28">
        <v>0</v>
      </c>
      <c r="X45" s="29">
        <v>0</v>
      </c>
      <c r="Y45" s="29">
        <v>0</v>
      </c>
      <c r="Z45" s="29">
        <v>0</v>
      </c>
      <c r="AA45" s="30">
        <v>0</v>
      </c>
      <c r="AB45" s="28">
        <v>0</v>
      </c>
      <c r="AC45" s="29">
        <v>0</v>
      </c>
      <c r="AD45" s="29">
        <v>0</v>
      </c>
      <c r="AE45" s="29">
        <v>0</v>
      </c>
      <c r="AF45" s="30">
        <v>0</v>
      </c>
      <c r="AG45" s="28">
        <v>0</v>
      </c>
      <c r="AH45" s="29">
        <v>0</v>
      </c>
      <c r="AI45" s="29">
        <v>0</v>
      </c>
      <c r="AJ45" s="29">
        <v>0</v>
      </c>
      <c r="AK45" s="30">
        <v>0</v>
      </c>
      <c r="AL45" s="28">
        <v>0</v>
      </c>
      <c r="AM45" s="29">
        <v>0</v>
      </c>
      <c r="AN45" s="29">
        <v>0</v>
      </c>
      <c r="AO45" s="29">
        <v>0</v>
      </c>
      <c r="AP45" s="30">
        <v>0</v>
      </c>
      <c r="AQ45" s="28">
        <v>0</v>
      </c>
      <c r="AR45" s="29">
        <v>0</v>
      </c>
      <c r="AS45" s="29">
        <v>0</v>
      </c>
      <c r="AT45" s="29">
        <v>0</v>
      </c>
      <c r="AU45" s="30">
        <v>0</v>
      </c>
      <c r="AV45" s="28">
        <v>23.20234933736629</v>
      </c>
      <c r="AW45" s="29">
        <v>1.0495220902990998</v>
      </c>
      <c r="AX45" s="29">
        <v>0</v>
      </c>
      <c r="AY45" s="29">
        <v>0</v>
      </c>
      <c r="AZ45" s="30">
        <v>15.009858332423775</v>
      </c>
      <c r="BA45" s="28">
        <v>0</v>
      </c>
      <c r="BB45" s="29">
        <v>0</v>
      </c>
      <c r="BC45" s="29">
        <v>0</v>
      </c>
      <c r="BD45" s="29">
        <v>0</v>
      </c>
      <c r="BE45" s="30">
        <v>0</v>
      </c>
      <c r="BF45" s="28">
        <v>7.437036688367097</v>
      </c>
      <c r="BG45" s="29">
        <v>0.910585850033</v>
      </c>
      <c r="BH45" s="29">
        <v>0</v>
      </c>
      <c r="BI45" s="29">
        <v>0</v>
      </c>
      <c r="BJ45" s="30">
        <v>1.021488875309561</v>
      </c>
      <c r="BK45" s="31">
        <f>SUM(C45:BJ45)</f>
        <v>50.10035576083131</v>
      </c>
    </row>
    <row r="46" spans="1:63" ht="12.75">
      <c r="A46" s="23"/>
      <c r="B46" s="27" t="s">
        <v>122</v>
      </c>
      <c r="C46" s="28">
        <v>0</v>
      </c>
      <c r="D46" s="29">
        <v>0</v>
      </c>
      <c r="E46" s="29">
        <v>0</v>
      </c>
      <c r="F46" s="29">
        <v>0</v>
      </c>
      <c r="G46" s="30">
        <v>0</v>
      </c>
      <c r="H46" s="28">
        <v>0.28088124059920005</v>
      </c>
      <c r="I46" s="29">
        <v>0.5231566666666</v>
      </c>
      <c r="J46" s="29">
        <v>0</v>
      </c>
      <c r="K46" s="29">
        <v>0</v>
      </c>
      <c r="L46" s="30">
        <v>6.577527186166299</v>
      </c>
      <c r="M46" s="28">
        <v>0</v>
      </c>
      <c r="N46" s="29">
        <v>0</v>
      </c>
      <c r="O46" s="29">
        <v>0</v>
      </c>
      <c r="P46" s="29">
        <v>0</v>
      </c>
      <c r="Q46" s="30">
        <v>0</v>
      </c>
      <c r="R46" s="28">
        <v>0.03880277036630001</v>
      </c>
      <c r="S46" s="29">
        <v>0</v>
      </c>
      <c r="T46" s="29">
        <v>0</v>
      </c>
      <c r="U46" s="29">
        <v>0</v>
      </c>
      <c r="V46" s="30">
        <v>0.00010655313329999999</v>
      </c>
      <c r="W46" s="28">
        <v>0</v>
      </c>
      <c r="X46" s="29">
        <v>0</v>
      </c>
      <c r="Y46" s="29">
        <v>0</v>
      </c>
      <c r="Z46" s="29">
        <v>0</v>
      </c>
      <c r="AA46" s="30">
        <v>0</v>
      </c>
      <c r="AB46" s="28">
        <v>0</v>
      </c>
      <c r="AC46" s="29">
        <v>0</v>
      </c>
      <c r="AD46" s="29">
        <v>0</v>
      </c>
      <c r="AE46" s="29">
        <v>0</v>
      </c>
      <c r="AF46" s="30">
        <v>0</v>
      </c>
      <c r="AG46" s="28">
        <v>0</v>
      </c>
      <c r="AH46" s="29">
        <v>0</v>
      </c>
      <c r="AI46" s="29">
        <v>0</v>
      </c>
      <c r="AJ46" s="29">
        <v>0</v>
      </c>
      <c r="AK46" s="30">
        <v>0</v>
      </c>
      <c r="AL46" s="28">
        <v>0</v>
      </c>
      <c r="AM46" s="29">
        <v>0</v>
      </c>
      <c r="AN46" s="29">
        <v>0</v>
      </c>
      <c r="AO46" s="29">
        <v>0</v>
      </c>
      <c r="AP46" s="30">
        <v>0</v>
      </c>
      <c r="AQ46" s="28">
        <v>0</v>
      </c>
      <c r="AR46" s="29">
        <v>0</v>
      </c>
      <c r="AS46" s="29">
        <v>0</v>
      </c>
      <c r="AT46" s="29">
        <v>0</v>
      </c>
      <c r="AU46" s="30">
        <v>0</v>
      </c>
      <c r="AV46" s="28">
        <v>17.93959615206492</v>
      </c>
      <c r="AW46" s="29">
        <v>4.477587769566734</v>
      </c>
      <c r="AX46" s="29">
        <v>0</v>
      </c>
      <c r="AY46" s="29">
        <v>0</v>
      </c>
      <c r="AZ46" s="30">
        <v>24.936331816340598</v>
      </c>
      <c r="BA46" s="28">
        <v>0</v>
      </c>
      <c r="BB46" s="29">
        <v>0</v>
      </c>
      <c r="BC46" s="29">
        <v>0</v>
      </c>
      <c r="BD46" s="29">
        <v>0</v>
      </c>
      <c r="BE46" s="30">
        <v>0</v>
      </c>
      <c r="BF46" s="28">
        <v>10.142837022101835</v>
      </c>
      <c r="BG46" s="29">
        <v>1.9064338961996998</v>
      </c>
      <c r="BH46" s="29">
        <v>0</v>
      </c>
      <c r="BI46" s="29">
        <v>0</v>
      </c>
      <c r="BJ46" s="30">
        <v>7.956404649692732</v>
      </c>
      <c r="BK46" s="31">
        <f>SUM(C46:BJ46)</f>
        <v>74.77966572289822</v>
      </c>
    </row>
    <row r="47" spans="1:63" ht="12.75">
      <c r="A47" s="23"/>
      <c r="B47" s="32" t="s">
        <v>90</v>
      </c>
      <c r="C47" s="33">
        <f>SUM(C44:C46)</f>
        <v>0</v>
      </c>
      <c r="D47" s="34">
        <f aca="true" t="shared" si="4" ref="D47:BJ47">SUM(D44:D46)</f>
        <v>0.4889944875999</v>
      </c>
      <c r="E47" s="34">
        <f t="shared" si="4"/>
        <v>0</v>
      </c>
      <c r="F47" s="34">
        <f t="shared" si="4"/>
        <v>0</v>
      </c>
      <c r="G47" s="35">
        <f t="shared" si="4"/>
        <v>0</v>
      </c>
      <c r="H47" s="33">
        <f t="shared" si="4"/>
        <v>0.6296317893987001</v>
      </c>
      <c r="I47" s="34">
        <f t="shared" si="4"/>
        <v>0.5489561229999</v>
      </c>
      <c r="J47" s="34">
        <f t="shared" si="4"/>
        <v>0</v>
      </c>
      <c r="K47" s="34">
        <f t="shared" si="4"/>
        <v>0</v>
      </c>
      <c r="L47" s="35">
        <f t="shared" si="4"/>
        <v>7.214175819099499</v>
      </c>
      <c r="M47" s="33">
        <f t="shared" si="4"/>
        <v>0</v>
      </c>
      <c r="N47" s="34">
        <f t="shared" si="4"/>
        <v>0</v>
      </c>
      <c r="O47" s="34">
        <f t="shared" si="4"/>
        <v>0</v>
      </c>
      <c r="P47" s="34">
        <f t="shared" si="4"/>
        <v>0</v>
      </c>
      <c r="Q47" s="35">
        <f t="shared" si="4"/>
        <v>0</v>
      </c>
      <c r="R47" s="33">
        <f t="shared" si="4"/>
        <v>0.18379690416580002</v>
      </c>
      <c r="S47" s="34">
        <f t="shared" si="4"/>
        <v>0</v>
      </c>
      <c r="T47" s="34">
        <f t="shared" si="4"/>
        <v>0</v>
      </c>
      <c r="U47" s="34">
        <f t="shared" si="4"/>
        <v>0</v>
      </c>
      <c r="V47" s="35">
        <f t="shared" si="4"/>
        <v>0.00010655313329999999</v>
      </c>
      <c r="W47" s="33">
        <f t="shared" si="4"/>
        <v>0</v>
      </c>
      <c r="X47" s="34">
        <f t="shared" si="4"/>
        <v>0</v>
      </c>
      <c r="Y47" s="34">
        <f t="shared" si="4"/>
        <v>0</v>
      </c>
      <c r="Z47" s="34">
        <f t="shared" si="4"/>
        <v>0</v>
      </c>
      <c r="AA47" s="35">
        <f t="shared" si="4"/>
        <v>0</v>
      </c>
      <c r="AB47" s="33">
        <f t="shared" si="4"/>
        <v>0</v>
      </c>
      <c r="AC47" s="34">
        <f t="shared" si="4"/>
        <v>0</v>
      </c>
      <c r="AD47" s="34">
        <f t="shared" si="4"/>
        <v>0</v>
      </c>
      <c r="AE47" s="34">
        <f t="shared" si="4"/>
        <v>0</v>
      </c>
      <c r="AF47" s="35">
        <f t="shared" si="4"/>
        <v>0</v>
      </c>
      <c r="AG47" s="33">
        <f t="shared" si="4"/>
        <v>0</v>
      </c>
      <c r="AH47" s="34">
        <f t="shared" si="4"/>
        <v>0</v>
      </c>
      <c r="AI47" s="34">
        <f t="shared" si="4"/>
        <v>0</v>
      </c>
      <c r="AJ47" s="34">
        <f t="shared" si="4"/>
        <v>0</v>
      </c>
      <c r="AK47" s="35">
        <f t="shared" si="4"/>
        <v>0</v>
      </c>
      <c r="AL47" s="33">
        <f t="shared" si="4"/>
        <v>0</v>
      </c>
      <c r="AM47" s="34">
        <f t="shared" si="4"/>
        <v>0</v>
      </c>
      <c r="AN47" s="34">
        <f t="shared" si="4"/>
        <v>0</v>
      </c>
      <c r="AO47" s="34">
        <f t="shared" si="4"/>
        <v>0</v>
      </c>
      <c r="AP47" s="35">
        <f t="shared" si="4"/>
        <v>0</v>
      </c>
      <c r="AQ47" s="33">
        <f t="shared" si="4"/>
        <v>0</v>
      </c>
      <c r="AR47" s="34">
        <f t="shared" si="4"/>
        <v>0</v>
      </c>
      <c r="AS47" s="34">
        <f t="shared" si="4"/>
        <v>0</v>
      </c>
      <c r="AT47" s="34">
        <f t="shared" si="4"/>
        <v>0</v>
      </c>
      <c r="AU47" s="35">
        <f t="shared" si="4"/>
        <v>0</v>
      </c>
      <c r="AV47" s="33">
        <f t="shared" si="4"/>
        <v>62.278975501406705</v>
      </c>
      <c r="AW47" s="34">
        <f t="shared" si="4"/>
        <v>6.912239928165233</v>
      </c>
      <c r="AX47" s="34">
        <f t="shared" si="4"/>
        <v>0</v>
      </c>
      <c r="AY47" s="34">
        <f t="shared" si="4"/>
        <v>0</v>
      </c>
      <c r="AZ47" s="35">
        <f t="shared" si="4"/>
        <v>45.93644540898006</v>
      </c>
      <c r="BA47" s="33">
        <f t="shared" si="4"/>
        <v>0</v>
      </c>
      <c r="BB47" s="34">
        <f t="shared" si="4"/>
        <v>0</v>
      </c>
      <c r="BC47" s="34">
        <f t="shared" si="4"/>
        <v>0</v>
      </c>
      <c r="BD47" s="34">
        <f t="shared" si="4"/>
        <v>0</v>
      </c>
      <c r="BE47" s="35">
        <f t="shared" si="4"/>
        <v>0</v>
      </c>
      <c r="BF47" s="33">
        <f t="shared" si="4"/>
        <v>24.477516636193464</v>
      </c>
      <c r="BG47" s="34">
        <f t="shared" si="4"/>
        <v>3.0247484825991995</v>
      </c>
      <c r="BH47" s="34">
        <f t="shared" si="4"/>
        <v>0</v>
      </c>
      <c r="BI47" s="34">
        <f t="shared" si="4"/>
        <v>0</v>
      </c>
      <c r="BJ47" s="35">
        <f t="shared" si="4"/>
        <v>9.894055569952677</v>
      </c>
      <c r="BK47" s="36">
        <f>SUM(C47:BJ47)</f>
        <v>161.58964320369444</v>
      </c>
    </row>
    <row r="48" spans="1:63" ht="12.75">
      <c r="A48" s="23"/>
      <c r="B48" s="32" t="s">
        <v>88</v>
      </c>
      <c r="C48" s="33">
        <v>0</v>
      </c>
      <c r="D48" s="34">
        <v>0.4889944875999</v>
      </c>
      <c r="E48" s="34">
        <v>0</v>
      </c>
      <c r="F48" s="34">
        <v>0</v>
      </c>
      <c r="G48" s="35">
        <v>0</v>
      </c>
      <c r="H48" s="33">
        <v>0.6296317893987001</v>
      </c>
      <c r="I48" s="34">
        <v>0.5489561229999</v>
      </c>
      <c r="J48" s="34">
        <v>0</v>
      </c>
      <c r="K48" s="34">
        <v>0</v>
      </c>
      <c r="L48" s="35">
        <v>7.214175819099499</v>
      </c>
      <c r="M48" s="33">
        <v>0</v>
      </c>
      <c r="N48" s="34">
        <v>0</v>
      </c>
      <c r="O48" s="34">
        <v>0</v>
      </c>
      <c r="P48" s="34">
        <v>0</v>
      </c>
      <c r="Q48" s="35">
        <v>0</v>
      </c>
      <c r="R48" s="33">
        <v>0.18379690416580002</v>
      </c>
      <c r="S48" s="34">
        <v>0</v>
      </c>
      <c r="T48" s="34">
        <v>0</v>
      </c>
      <c r="U48" s="34">
        <v>0</v>
      </c>
      <c r="V48" s="35">
        <v>0.00010655313329999999</v>
      </c>
      <c r="W48" s="33">
        <v>0</v>
      </c>
      <c r="X48" s="34">
        <v>0</v>
      </c>
      <c r="Y48" s="34">
        <v>0</v>
      </c>
      <c r="Z48" s="34">
        <v>0</v>
      </c>
      <c r="AA48" s="35">
        <v>0</v>
      </c>
      <c r="AB48" s="33">
        <v>0</v>
      </c>
      <c r="AC48" s="34">
        <v>0</v>
      </c>
      <c r="AD48" s="34">
        <v>0</v>
      </c>
      <c r="AE48" s="34">
        <v>0</v>
      </c>
      <c r="AF48" s="35">
        <v>0</v>
      </c>
      <c r="AG48" s="33">
        <v>0</v>
      </c>
      <c r="AH48" s="34">
        <v>0</v>
      </c>
      <c r="AI48" s="34">
        <v>0</v>
      </c>
      <c r="AJ48" s="34">
        <v>0</v>
      </c>
      <c r="AK48" s="35">
        <v>0</v>
      </c>
      <c r="AL48" s="33">
        <v>0</v>
      </c>
      <c r="AM48" s="34">
        <v>0</v>
      </c>
      <c r="AN48" s="34">
        <v>0</v>
      </c>
      <c r="AO48" s="34">
        <v>0</v>
      </c>
      <c r="AP48" s="35">
        <v>0</v>
      </c>
      <c r="AQ48" s="33">
        <v>0</v>
      </c>
      <c r="AR48" s="34">
        <v>0</v>
      </c>
      <c r="AS48" s="34">
        <v>0</v>
      </c>
      <c r="AT48" s="34">
        <v>0</v>
      </c>
      <c r="AU48" s="35">
        <v>0</v>
      </c>
      <c r="AV48" s="33">
        <v>62.278975501406705</v>
      </c>
      <c r="AW48" s="34">
        <v>6.912239928165233</v>
      </c>
      <c r="AX48" s="34">
        <v>0</v>
      </c>
      <c r="AY48" s="34">
        <v>0</v>
      </c>
      <c r="AZ48" s="35">
        <v>45.93644540898006</v>
      </c>
      <c r="BA48" s="33">
        <v>0</v>
      </c>
      <c r="BB48" s="34">
        <v>0</v>
      </c>
      <c r="BC48" s="34">
        <v>0</v>
      </c>
      <c r="BD48" s="34">
        <v>0</v>
      </c>
      <c r="BE48" s="35">
        <v>0</v>
      </c>
      <c r="BF48" s="33">
        <v>24.477516636193464</v>
      </c>
      <c r="BG48" s="34">
        <v>3.0247484825991995</v>
      </c>
      <c r="BH48" s="34">
        <v>0</v>
      </c>
      <c r="BI48" s="34">
        <v>0</v>
      </c>
      <c r="BJ48" s="35">
        <v>9.894055569952677</v>
      </c>
      <c r="BK48" s="36">
        <f>SUM(C48:BJ48)</f>
        <v>161.58964320369444</v>
      </c>
    </row>
    <row r="49" spans="1:63" ht="3" customHeight="1">
      <c r="A49" s="23"/>
      <c r="B49" s="2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3" t="s">
        <v>18</v>
      </c>
      <c r="B50" s="24" t="s">
        <v>8</v>
      </c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1:63" ht="12.75">
      <c r="A51" s="23" t="s">
        <v>80</v>
      </c>
      <c r="B51" s="26" t="s">
        <v>19</v>
      </c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1:63" ht="12.75">
      <c r="A52" s="23"/>
      <c r="B52" s="27" t="s">
        <v>40</v>
      </c>
      <c r="C52" s="28">
        <v>0</v>
      </c>
      <c r="D52" s="29">
        <v>0</v>
      </c>
      <c r="E52" s="29">
        <v>0</v>
      </c>
      <c r="F52" s="29">
        <v>0</v>
      </c>
      <c r="G52" s="30">
        <v>0</v>
      </c>
      <c r="H52" s="28">
        <v>0</v>
      </c>
      <c r="I52" s="29">
        <v>0</v>
      </c>
      <c r="J52" s="29">
        <v>0</v>
      </c>
      <c r="K52" s="29">
        <v>0</v>
      </c>
      <c r="L52" s="30">
        <v>0</v>
      </c>
      <c r="M52" s="28">
        <v>0</v>
      </c>
      <c r="N52" s="29">
        <v>0</v>
      </c>
      <c r="O52" s="29">
        <v>0</v>
      </c>
      <c r="P52" s="29">
        <v>0</v>
      </c>
      <c r="Q52" s="30">
        <v>0</v>
      </c>
      <c r="R52" s="28">
        <v>0</v>
      </c>
      <c r="S52" s="29">
        <v>0</v>
      </c>
      <c r="T52" s="29">
        <v>0</v>
      </c>
      <c r="U52" s="29">
        <v>0</v>
      </c>
      <c r="V52" s="30">
        <v>0</v>
      </c>
      <c r="W52" s="28">
        <v>0</v>
      </c>
      <c r="X52" s="29">
        <v>0</v>
      </c>
      <c r="Y52" s="29">
        <v>0</v>
      </c>
      <c r="Z52" s="29">
        <v>0</v>
      </c>
      <c r="AA52" s="30">
        <v>0</v>
      </c>
      <c r="AB52" s="28">
        <v>0</v>
      </c>
      <c r="AC52" s="29">
        <v>0</v>
      </c>
      <c r="AD52" s="29">
        <v>0</v>
      </c>
      <c r="AE52" s="29">
        <v>0</v>
      </c>
      <c r="AF52" s="30">
        <v>0</v>
      </c>
      <c r="AG52" s="28">
        <v>0</v>
      </c>
      <c r="AH52" s="29">
        <v>0</v>
      </c>
      <c r="AI52" s="29">
        <v>0</v>
      </c>
      <c r="AJ52" s="29">
        <v>0</v>
      </c>
      <c r="AK52" s="30">
        <v>0</v>
      </c>
      <c r="AL52" s="28">
        <v>0</v>
      </c>
      <c r="AM52" s="29">
        <v>0</v>
      </c>
      <c r="AN52" s="29">
        <v>0</v>
      </c>
      <c r="AO52" s="29">
        <v>0</v>
      </c>
      <c r="AP52" s="30">
        <v>0</v>
      </c>
      <c r="AQ52" s="28">
        <v>0</v>
      </c>
      <c r="AR52" s="29">
        <v>0</v>
      </c>
      <c r="AS52" s="29">
        <v>0</v>
      </c>
      <c r="AT52" s="29">
        <v>0</v>
      </c>
      <c r="AU52" s="30">
        <v>0</v>
      </c>
      <c r="AV52" s="28">
        <v>0</v>
      </c>
      <c r="AW52" s="29">
        <v>0</v>
      </c>
      <c r="AX52" s="29">
        <v>0</v>
      </c>
      <c r="AY52" s="29">
        <v>0</v>
      </c>
      <c r="AZ52" s="30">
        <v>0</v>
      </c>
      <c r="BA52" s="28">
        <v>0</v>
      </c>
      <c r="BB52" s="29">
        <v>0</v>
      </c>
      <c r="BC52" s="29">
        <v>0</v>
      </c>
      <c r="BD52" s="29">
        <v>0</v>
      </c>
      <c r="BE52" s="30">
        <v>0</v>
      </c>
      <c r="BF52" s="28">
        <v>0</v>
      </c>
      <c r="BG52" s="29">
        <v>0</v>
      </c>
      <c r="BH52" s="29">
        <v>0</v>
      </c>
      <c r="BI52" s="29">
        <v>0</v>
      </c>
      <c r="BJ52" s="30">
        <v>0</v>
      </c>
      <c r="BK52" s="31">
        <v>0</v>
      </c>
    </row>
    <row r="53" spans="1:63" ht="12.75">
      <c r="A53" s="23"/>
      <c r="B53" s="32" t="s">
        <v>87</v>
      </c>
      <c r="C53" s="33">
        <v>0</v>
      </c>
      <c r="D53" s="34">
        <v>0</v>
      </c>
      <c r="E53" s="34">
        <v>0</v>
      </c>
      <c r="F53" s="34">
        <v>0</v>
      </c>
      <c r="G53" s="35">
        <v>0</v>
      </c>
      <c r="H53" s="33">
        <v>0</v>
      </c>
      <c r="I53" s="34">
        <v>0</v>
      </c>
      <c r="J53" s="34">
        <v>0</v>
      </c>
      <c r="K53" s="34">
        <v>0</v>
      </c>
      <c r="L53" s="35">
        <v>0</v>
      </c>
      <c r="M53" s="33">
        <v>0</v>
      </c>
      <c r="N53" s="34">
        <v>0</v>
      </c>
      <c r="O53" s="34">
        <v>0</v>
      </c>
      <c r="P53" s="34">
        <v>0</v>
      </c>
      <c r="Q53" s="35">
        <v>0</v>
      </c>
      <c r="R53" s="33">
        <v>0</v>
      </c>
      <c r="S53" s="34">
        <v>0</v>
      </c>
      <c r="T53" s="34">
        <v>0</v>
      </c>
      <c r="U53" s="34">
        <v>0</v>
      </c>
      <c r="V53" s="35">
        <v>0</v>
      </c>
      <c r="W53" s="33">
        <v>0</v>
      </c>
      <c r="X53" s="34">
        <v>0</v>
      </c>
      <c r="Y53" s="34">
        <v>0</v>
      </c>
      <c r="Z53" s="34">
        <v>0</v>
      </c>
      <c r="AA53" s="35">
        <v>0</v>
      </c>
      <c r="AB53" s="33">
        <v>0</v>
      </c>
      <c r="AC53" s="34">
        <v>0</v>
      </c>
      <c r="AD53" s="34">
        <v>0</v>
      </c>
      <c r="AE53" s="34">
        <v>0</v>
      </c>
      <c r="AF53" s="35">
        <v>0</v>
      </c>
      <c r="AG53" s="33">
        <v>0</v>
      </c>
      <c r="AH53" s="34">
        <v>0</v>
      </c>
      <c r="AI53" s="34">
        <v>0</v>
      </c>
      <c r="AJ53" s="34">
        <v>0</v>
      </c>
      <c r="AK53" s="35">
        <v>0</v>
      </c>
      <c r="AL53" s="33">
        <v>0</v>
      </c>
      <c r="AM53" s="34">
        <v>0</v>
      </c>
      <c r="AN53" s="34">
        <v>0</v>
      </c>
      <c r="AO53" s="34">
        <v>0</v>
      </c>
      <c r="AP53" s="35">
        <v>0</v>
      </c>
      <c r="AQ53" s="33">
        <v>0</v>
      </c>
      <c r="AR53" s="34">
        <v>0</v>
      </c>
      <c r="AS53" s="34">
        <v>0</v>
      </c>
      <c r="AT53" s="34">
        <v>0</v>
      </c>
      <c r="AU53" s="35">
        <v>0</v>
      </c>
      <c r="AV53" s="33">
        <v>0</v>
      </c>
      <c r="AW53" s="34">
        <v>0</v>
      </c>
      <c r="AX53" s="34">
        <v>0</v>
      </c>
      <c r="AY53" s="34">
        <v>0</v>
      </c>
      <c r="AZ53" s="35">
        <v>0</v>
      </c>
      <c r="BA53" s="33">
        <v>0</v>
      </c>
      <c r="BB53" s="34">
        <v>0</v>
      </c>
      <c r="BC53" s="34">
        <v>0</v>
      </c>
      <c r="BD53" s="34">
        <v>0</v>
      </c>
      <c r="BE53" s="35">
        <v>0</v>
      </c>
      <c r="BF53" s="33">
        <v>0</v>
      </c>
      <c r="BG53" s="34">
        <v>0</v>
      </c>
      <c r="BH53" s="34">
        <v>0</v>
      </c>
      <c r="BI53" s="34">
        <v>0</v>
      </c>
      <c r="BJ53" s="35">
        <v>0</v>
      </c>
      <c r="BK53" s="36">
        <v>0</v>
      </c>
    </row>
    <row r="54" spans="1:63" ht="2.25" customHeight="1">
      <c r="A54" s="23"/>
      <c r="B54" s="26"/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50"/>
    </row>
    <row r="55" spans="1:63" ht="12.75">
      <c r="A55" s="23" t="s">
        <v>4</v>
      </c>
      <c r="B55" s="24" t="s">
        <v>9</v>
      </c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1:63" ht="12.75">
      <c r="A56" s="23" t="s">
        <v>80</v>
      </c>
      <c r="B56" s="26" t="s">
        <v>20</v>
      </c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50"/>
    </row>
    <row r="57" spans="1:63" ht="12.75">
      <c r="A57" s="23"/>
      <c r="B57" s="27" t="s">
        <v>40</v>
      </c>
      <c r="C57" s="28">
        <v>0</v>
      </c>
      <c r="D57" s="29">
        <v>0</v>
      </c>
      <c r="E57" s="29">
        <v>0</v>
      </c>
      <c r="F57" s="29">
        <v>0</v>
      </c>
      <c r="G57" s="30">
        <v>0</v>
      </c>
      <c r="H57" s="28">
        <v>0</v>
      </c>
      <c r="I57" s="29">
        <v>0</v>
      </c>
      <c r="J57" s="29">
        <v>0</v>
      </c>
      <c r="K57" s="29">
        <v>0</v>
      </c>
      <c r="L57" s="30">
        <v>0</v>
      </c>
      <c r="M57" s="28">
        <v>0</v>
      </c>
      <c r="N57" s="29">
        <v>0</v>
      </c>
      <c r="O57" s="29">
        <v>0</v>
      </c>
      <c r="P57" s="29">
        <v>0</v>
      </c>
      <c r="Q57" s="30">
        <v>0</v>
      </c>
      <c r="R57" s="28">
        <v>0</v>
      </c>
      <c r="S57" s="29">
        <v>0</v>
      </c>
      <c r="T57" s="29">
        <v>0</v>
      </c>
      <c r="U57" s="29">
        <v>0</v>
      </c>
      <c r="V57" s="30">
        <v>0</v>
      </c>
      <c r="W57" s="28">
        <v>0</v>
      </c>
      <c r="X57" s="29">
        <v>0</v>
      </c>
      <c r="Y57" s="29">
        <v>0</v>
      </c>
      <c r="Z57" s="29">
        <v>0</v>
      </c>
      <c r="AA57" s="30">
        <v>0</v>
      </c>
      <c r="AB57" s="28">
        <v>0</v>
      </c>
      <c r="AC57" s="29">
        <v>0</v>
      </c>
      <c r="AD57" s="29">
        <v>0</v>
      </c>
      <c r="AE57" s="29">
        <v>0</v>
      </c>
      <c r="AF57" s="30">
        <v>0</v>
      </c>
      <c r="AG57" s="28">
        <v>0</v>
      </c>
      <c r="AH57" s="29">
        <v>0</v>
      </c>
      <c r="AI57" s="29">
        <v>0</v>
      </c>
      <c r="AJ57" s="29">
        <v>0</v>
      </c>
      <c r="AK57" s="30">
        <v>0</v>
      </c>
      <c r="AL57" s="28">
        <v>0</v>
      </c>
      <c r="AM57" s="29">
        <v>0</v>
      </c>
      <c r="AN57" s="29">
        <v>0</v>
      </c>
      <c r="AO57" s="29">
        <v>0</v>
      </c>
      <c r="AP57" s="30">
        <v>0</v>
      </c>
      <c r="AQ57" s="28">
        <v>0</v>
      </c>
      <c r="AR57" s="29">
        <v>0</v>
      </c>
      <c r="AS57" s="29">
        <v>0</v>
      </c>
      <c r="AT57" s="29">
        <v>0</v>
      </c>
      <c r="AU57" s="30">
        <v>0</v>
      </c>
      <c r="AV57" s="28">
        <v>0</v>
      </c>
      <c r="AW57" s="29">
        <v>0</v>
      </c>
      <c r="AX57" s="29">
        <v>0</v>
      </c>
      <c r="AY57" s="29">
        <v>0</v>
      </c>
      <c r="AZ57" s="30">
        <v>0</v>
      </c>
      <c r="BA57" s="28">
        <v>0</v>
      </c>
      <c r="BB57" s="29">
        <v>0</v>
      </c>
      <c r="BC57" s="29">
        <v>0</v>
      </c>
      <c r="BD57" s="29">
        <v>0</v>
      </c>
      <c r="BE57" s="30">
        <v>0</v>
      </c>
      <c r="BF57" s="28">
        <v>0</v>
      </c>
      <c r="BG57" s="29">
        <v>0</v>
      </c>
      <c r="BH57" s="29">
        <v>0</v>
      </c>
      <c r="BI57" s="29">
        <v>0</v>
      </c>
      <c r="BJ57" s="30">
        <v>0</v>
      </c>
      <c r="BK57" s="31">
        <v>0</v>
      </c>
    </row>
    <row r="58" spans="1:63" ht="12.75">
      <c r="A58" s="23"/>
      <c r="B58" s="32" t="s">
        <v>89</v>
      </c>
      <c r="C58" s="33">
        <v>0</v>
      </c>
      <c r="D58" s="34">
        <v>0</v>
      </c>
      <c r="E58" s="34">
        <v>0</v>
      </c>
      <c r="F58" s="34">
        <v>0</v>
      </c>
      <c r="G58" s="35">
        <v>0</v>
      </c>
      <c r="H58" s="33">
        <v>0</v>
      </c>
      <c r="I58" s="34">
        <v>0</v>
      </c>
      <c r="J58" s="34">
        <v>0</v>
      </c>
      <c r="K58" s="34">
        <v>0</v>
      </c>
      <c r="L58" s="35">
        <v>0</v>
      </c>
      <c r="M58" s="33">
        <v>0</v>
      </c>
      <c r="N58" s="34">
        <v>0</v>
      </c>
      <c r="O58" s="34">
        <v>0</v>
      </c>
      <c r="P58" s="34">
        <v>0</v>
      </c>
      <c r="Q58" s="35">
        <v>0</v>
      </c>
      <c r="R58" s="33">
        <v>0</v>
      </c>
      <c r="S58" s="34">
        <v>0</v>
      </c>
      <c r="T58" s="34">
        <v>0</v>
      </c>
      <c r="U58" s="34">
        <v>0</v>
      </c>
      <c r="V58" s="35">
        <v>0</v>
      </c>
      <c r="W58" s="33">
        <v>0</v>
      </c>
      <c r="X58" s="34">
        <v>0</v>
      </c>
      <c r="Y58" s="34">
        <v>0</v>
      </c>
      <c r="Z58" s="34">
        <v>0</v>
      </c>
      <c r="AA58" s="35">
        <v>0</v>
      </c>
      <c r="AB58" s="33">
        <v>0</v>
      </c>
      <c r="AC58" s="34">
        <v>0</v>
      </c>
      <c r="AD58" s="34">
        <v>0</v>
      </c>
      <c r="AE58" s="34">
        <v>0</v>
      </c>
      <c r="AF58" s="35">
        <v>0</v>
      </c>
      <c r="AG58" s="33">
        <v>0</v>
      </c>
      <c r="AH58" s="34">
        <v>0</v>
      </c>
      <c r="AI58" s="34">
        <v>0</v>
      </c>
      <c r="AJ58" s="34">
        <v>0</v>
      </c>
      <c r="AK58" s="35">
        <v>0</v>
      </c>
      <c r="AL58" s="33">
        <v>0</v>
      </c>
      <c r="AM58" s="34">
        <v>0</v>
      </c>
      <c r="AN58" s="34">
        <v>0</v>
      </c>
      <c r="AO58" s="34">
        <v>0</v>
      </c>
      <c r="AP58" s="35">
        <v>0</v>
      </c>
      <c r="AQ58" s="33">
        <v>0</v>
      </c>
      <c r="AR58" s="34">
        <v>0</v>
      </c>
      <c r="AS58" s="34">
        <v>0</v>
      </c>
      <c r="AT58" s="34">
        <v>0</v>
      </c>
      <c r="AU58" s="35">
        <v>0</v>
      </c>
      <c r="AV58" s="33">
        <v>0</v>
      </c>
      <c r="AW58" s="34">
        <v>0</v>
      </c>
      <c r="AX58" s="34">
        <v>0</v>
      </c>
      <c r="AY58" s="34">
        <v>0</v>
      </c>
      <c r="AZ58" s="35">
        <v>0</v>
      </c>
      <c r="BA58" s="33">
        <v>0</v>
      </c>
      <c r="BB58" s="34">
        <v>0</v>
      </c>
      <c r="BC58" s="34">
        <v>0</v>
      </c>
      <c r="BD58" s="34">
        <v>0</v>
      </c>
      <c r="BE58" s="35">
        <v>0</v>
      </c>
      <c r="BF58" s="33">
        <v>0</v>
      </c>
      <c r="BG58" s="34">
        <v>0</v>
      </c>
      <c r="BH58" s="34">
        <v>0</v>
      </c>
      <c r="BI58" s="34">
        <v>0</v>
      </c>
      <c r="BJ58" s="35">
        <v>0</v>
      </c>
      <c r="BK58" s="36">
        <v>0</v>
      </c>
    </row>
    <row r="59" spans="1:63" ht="12.75">
      <c r="A59" s="23" t="s">
        <v>81</v>
      </c>
      <c r="B59" s="26" t="s">
        <v>21</v>
      </c>
      <c r="C59" s="48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50"/>
    </row>
    <row r="60" spans="1:63" ht="12.75">
      <c r="A60" s="23"/>
      <c r="B60" s="27" t="s">
        <v>40</v>
      </c>
      <c r="C60" s="28">
        <v>0</v>
      </c>
      <c r="D60" s="29">
        <v>0</v>
      </c>
      <c r="E60" s="29">
        <v>0</v>
      </c>
      <c r="F60" s="29">
        <v>0</v>
      </c>
      <c r="G60" s="30">
        <v>0</v>
      </c>
      <c r="H60" s="28">
        <v>0</v>
      </c>
      <c r="I60" s="29">
        <v>0</v>
      </c>
      <c r="J60" s="29">
        <v>0</v>
      </c>
      <c r="K60" s="29">
        <v>0</v>
      </c>
      <c r="L60" s="30">
        <v>0</v>
      </c>
      <c r="M60" s="28">
        <v>0</v>
      </c>
      <c r="N60" s="29">
        <v>0</v>
      </c>
      <c r="O60" s="29">
        <v>0</v>
      </c>
      <c r="P60" s="29">
        <v>0</v>
      </c>
      <c r="Q60" s="30">
        <v>0</v>
      </c>
      <c r="R60" s="28">
        <v>0</v>
      </c>
      <c r="S60" s="29">
        <v>0</v>
      </c>
      <c r="T60" s="29">
        <v>0</v>
      </c>
      <c r="U60" s="29">
        <v>0</v>
      </c>
      <c r="V60" s="30">
        <v>0</v>
      </c>
      <c r="W60" s="28">
        <v>0</v>
      </c>
      <c r="X60" s="29">
        <v>0</v>
      </c>
      <c r="Y60" s="29">
        <v>0</v>
      </c>
      <c r="Z60" s="29">
        <v>0</v>
      </c>
      <c r="AA60" s="30">
        <v>0</v>
      </c>
      <c r="AB60" s="28">
        <v>0</v>
      </c>
      <c r="AC60" s="29">
        <v>0</v>
      </c>
      <c r="AD60" s="29">
        <v>0</v>
      </c>
      <c r="AE60" s="29">
        <v>0</v>
      </c>
      <c r="AF60" s="30">
        <v>0</v>
      </c>
      <c r="AG60" s="28">
        <v>0</v>
      </c>
      <c r="AH60" s="29">
        <v>0</v>
      </c>
      <c r="AI60" s="29">
        <v>0</v>
      </c>
      <c r="AJ60" s="29">
        <v>0</v>
      </c>
      <c r="AK60" s="30">
        <v>0</v>
      </c>
      <c r="AL60" s="28">
        <v>0</v>
      </c>
      <c r="AM60" s="29">
        <v>0</v>
      </c>
      <c r="AN60" s="29">
        <v>0</v>
      </c>
      <c r="AO60" s="29">
        <v>0</v>
      </c>
      <c r="AP60" s="30">
        <v>0</v>
      </c>
      <c r="AQ60" s="28">
        <v>0</v>
      </c>
      <c r="AR60" s="29">
        <v>0</v>
      </c>
      <c r="AS60" s="29">
        <v>0</v>
      </c>
      <c r="AT60" s="29">
        <v>0</v>
      </c>
      <c r="AU60" s="30">
        <v>0</v>
      </c>
      <c r="AV60" s="28">
        <v>0</v>
      </c>
      <c r="AW60" s="29">
        <v>0</v>
      </c>
      <c r="AX60" s="29">
        <v>0</v>
      </c>
      <c r="AY60" s="29">
        <v>0</v>
      </c>
      <c r="AZ60" s="30">
        <v>0</v>
      </c>
      <c r="BA60" s="28">
        <v>0</v>
      </c>
      <c r="BB60" s="29">
        <v>0</v>
      </c>
      <c r="BC60" s="29">
        <v>0</v>
      </c>
      <c r="BD60" s="29">
        <v>0</v>
      </c>
      <c r="BE60" s="30">
        <v>0</v>
      </c>
      <c r="BF60" s="28">
        <v>0</v>
      </c>
      <c r="BG60" s="29">
        <v>0</v>
      </c>
      <c r="BH60" s="29">
        <v>0</v>
      </c>
      <c r="BI60" s="29">
        <v>0</v>
      </c>
      <c r="BJ60" s="30">
        <v>0</v>
      </c>
      <c r="BK60" s="31">
        <v>0</v>
      </c>
    </row>
    <row r="61" spans="1:63" ht="12.75">
      <c r="A61" s="23"/>
      <c r="B61" s="32" t="s">
        <v>90</v>
      </c>
      <c r="C61" s="33">
        <v>0</v>
      </c>
      <c r="D61" s="34">
        <v>0</v>
      </c>
      <c r="E61" s="34">
        <v>0</v>
      </c>
      <c r="F61" s="34">
        <v>0</v>
      </c>
      <c r="G61" s="35">
        <v>0</v>
      </c>
      <c r="H61" s="33">
        <v>0</v>
      </c>
      <c r="I61" s="34">
        <v>0</v>
      </c>
      <c r="J61" s="34">
        <v>0</v>
      </c>
      <c r="K61" s="34">
        <v>0</v>
      </c>
      <c r="L61" s="35">
        <v>0</v>
      </c>
      <c r="M61" s="33">
        <v>0</v>
      </c>
      <c r="N61" s="34">
        <v>0</v>
      </c>
      <c r="O61" s="34">
        <v>0</v>
      </c>
      <c r="P61" s="34">
        <v>0</v>
      </c>
      <c r="Q61" s="35">
        <v>0</v>
      </c>
      <c r="R61" s="33">
        <v>0</v>
      </c>
      <c r="S61" s="34">
        <v>0</v>
      </c>
      <c r="T61" s="34">
        <v>0</v>
      </c>
      <c r="U61" s="34">
        <v>0</v>
      </c>
      <c r="V61" s="35">
        <v>0</v>
      </c>
      <c r="W61" s="33">
        <v>0</v>
      </c>
      <c r="X61" s="34">
        <v>0</v>
      </c>
      <c r="Y61" s="34">
        <v>0</v>
      </c>
      <c r="Z61" s="34">
        <v>0</v>
      </c>
      <c r="AA61" s="35">
        <v>0</v>
      </c>
      <c r="AB61" s="33">
        <v>0</v>
      </c>
      <c r="AC61" s="34">
        <v>0</v>
      </c>
      <c r="AD61" s="34">
        <v>0</v>
      </c>
      <c r="AE61" s="34">
        <v>0</v>
      </c>
      <c r="AF61" s="35">
        <v>0</v>
      </c>
      <c r="AG61" s="33">
        <v>0</v>
      </c>
      <c r="AH61" s="34">
        <v>0</v>
      </c>
      <c r="AI61" s="34">
        <v>0</v>
      </c>
      <c r="AJ61" s="34">
        <v>0</v>
      </c>
      <c r="AK61" s="35">
        <v>0</v>
      </c>
      <c r="AL61" s="33">
        <v>0</v>
      </c>
      <c r="AM61" s="34">
        <v>0</v>
      </c>
      <c r="AN61" s="34">
        <v>0</v>
      </c>
      <c r="AO61" s="34">
        <v>0</v>
      </c>
      <c r="AP61" s="35">
        <v>0</v>
      </c>
      <c r="AQ61" s="33">
        <v>0</v>
      </c>
      <c r="AR61" s="34">
        <v>0</v>
      </c>
      <c r="AS61" s="34">
        <v>0</v>
      </c>
      <c r="AT61" s="34">
        <v>0</v>
      </c>
      <c r="AU61" s="35">
        <v>0</v>
      </c>
      <c r="AV61" s="33">
        <v>0</v>
      </c>
      <c r="AW61" s="34">
        <v>0</v>
      </c>
      <c r="AX61" s="34">
        <v>0</v>
      </c>
      <c r="AY61" s="34">
        <v>0</v>
      </c>
      <c r="AZ61" s="35">
        <v>0</v>
      </c>
      <c r="BA61" s="33">
        <v>0</v>
      </c>
      <c r="BB61" s="34">
        <v>0</v>
      </c>
      <c r="BC61" s="34">
        <v>0</v>
      </c>
      <c r="BD61" s="34">
        <v>0</v>
      </c>
      <c r="BE61" s="35">
        <v>0</v>
      </c>
      <c r="BF61" s="33">
        <v>0</v>
      </c>
      <c r="BG61" s="34">
        <v>0</v>
      </c>
      <c r="BH61" s="34">
        <v>0</v>
      </c>
      <c r="BI61" s="34">
        <v>0</v>
      </c>
      <c r="BJ61" s="35">
        <v>0</v>
      </c>
      <c r="BK61" s="36">
        <v>0</v>
      </c>
    </row>
    <row r="62" spans="1:63" ht="12.75">
      <c r="A62" s="23"/>
      <c r="B62" s="32" t="s">
        <v>88</v>
      </c>
      <c r="C62" s="33">
        <v>0</v>
      </c>
      <c r="D62" s="34">
        <v>0</v>
      </c>
      <c r="E62" s="34">
        <v>0</v>
      </c>
      <c r="F62" s="34">
        <v>0</v>
      </c>
      <c r="G62" s="35">
        <v>0</v>
      </c>
      <c r="H62" s="33">
        <v>0</v>
      </c>
      <c r="I62" s="34">
        <v>0</v>
      </c>
      <c r="J62" s="34">
        <v>0</v>
      </c>
      <c r="K62" s="34">
        <v>0</v>
      </c>
      <c r="L62" s="35">
        <v>0</v>
      </c>
      <c r="M62" s="33">
        <v>0</v>
      </c>
      <c r="N62" s="34">
        <v>0</v>
      </c>
      <c r="O62" s="34">
        <v>0</v>
      </c>
      <c r="P62" s="34">
        <v>0</v>
      </c>
      <c r="Q62" s="35">
        <v>0</v>
      </c>
      <c r="R62" s="33">
        <v>0</v>
      </c>
      <c r="S62" s="34">
        <v>0</v>
      </c>
      <c r="T62" s="34">
        <v>0</v>
      </c>
      <c r="U62" s="34">
        <v>0</v>
      </c>
      <c r="V62" s="35">
        <v>0</v>
      </c>
      <c r="W62" s="33">
        <v>0</v>
      </c>
      <c r="X62" s="34">
        <v>0</v>
      </c>
      <c r="Y62" s="34">
        <v>0</v>
      </c>
      <c r="Z62" s="34">
        <v>0</v>
      </c>
      <c r="AA62" s="35">
        <v>0</v>
      </c>
      <c r="AB62" s="33">
        <v>0</v>
      </c>
      <c r="AC62" s="34">
        <v>0</v>
      </c>
      <c r="AD62" s="34">
        <v>0</v>
      </c>
      <c r="AE62" s="34">
        <v>0</v>
      </c>
      <c r="AF62" s="35">
        <v>0</v>
      </c>
      <c r="AG62" s="33">
        <v>0</v>
      </c>
      <c r="AH62" s="34">
        <v>0</v>
      </c>
      <c r="AI62" s="34">
        <v>0</v>
      </c>
      <c r="AJ62" s="34">
        <v>0</v>
      </c>
      <c r="AK62" s="35">
        <v>0</v>
      </c>
      <c r="AL62" s="33">
        <v>0</v>
      </c>
      <c r="AM62" s="34">
        <v>0</v>
      </c>
      <c r="AN62" s="34">
        <v>0</v>
      </c>
      <c r="AO62" s="34">
        <v>0</v>
      </c>
      <c r="AP62" s="35">
        <v>0</v>
      </c>
      <c r="AQ62" s="33">
        <v>0</v>
      </c>
      <c r="AR62" s="34">
        <v>0</v>
      </c>
      <c r="AS62" s="34">
        <v>0</v>
      </c>
      <c r="AT62" s="34">
        <v>0</v>
      </c>
      <c r="AU62" s="35">
        <v>0</v>
      </c>
      <c r="AV62" s="33">
        <v>0</v>
      </c>
      <c r="AW62" s="34">
        <v>0</v>
      </c>
      <c r="AX62" s="34">
        <v>0</v>
      </c>
      <c r="AY62" s="34">
        <v>0</v>
      </c>
      <c r="AZ62" s="35">
        <v>0</v>
      </c>
      <c r="BA62" s="33">
        <v>0</v>
      </c>
      <c r="BB62" s="34">
        <v>0</v>
      </c>
      <c r="BC62" s="34">
        <v>0</v>
      </c>
      <c r="BD62" s="34">
        <v>0</v>
      </c>
      <c r="BE62" s="35">
        <v>0</v>
      </c>
      <c r="BF62" s="33">
        <v>0</v>
      </c>
      <c r="BG62" s="34">
        <v>0</v>
      </c>
      <c r="BH62" s="34">
        <v>0</v>
      </c>
      <c r="BI62" s="34">
        <v>0</v>
      </c>
      <c r="BJ62" s="35">
        <v>0</v>
      </c>
      <c r="BK62" s="36">
        <v>0</v>
      </c>
    </row>
    <row r="63" spans="1:63" ht="4.5" customHeight="1">
      <c r="A63" s="23"/>
      <c r="B63" s="26"/>
      <c r="C63" s="48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50"/>
    </row>
    <row r="64" spans="1:63" ht="12.75">
      <c r="A64" s="23" t="s">
        <v>22</v>
      </c>
      <c r="B64" s="24" t="s">
        <v>23</v>
      </c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50"/>
    </row>
    <row r="65" spans="1:63" ht="12.75">
      <c r="A65" s="23" t="s">
        <v>80</v>
      </c>
      <c r="B65" s="26" t="s">
        <v>24</v>
      </c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50"/>
    </row>
    <row r="66" spans="1:63" ht="12.75">
      <c r="A66" s="23"/>
      <c r="B66" s="27" t="s">
        <v>40</v>
      </c>
      <c r="C66" s="28">
        <v>0</v>
      </c>
      <c r="D66" s="29">
        <v>0</v>
      </c>
      <c r="E66" s="29">
        <v>0</v>
      </c>
      <c r="F66" s="29">
        <v>0</v>
      </c>
      <c r="G66" s="30">
        <v>0</v>
      </c>
      <c r="H66" s="28">
        <v>0</v>
      </c>
      <c r="I66" s="29">
        <v>0</v>
      </c>
      <c r="J66" s="29">
        <v>0</v>
      </c>
      <c r="K66" s="29">
        <v>0</v>
      </c>
      <c r="L66" s="30">
        <v>0</v>
      </c>
      <c r="M66" s="28">
        <v>0</v>
      </c>
      <c r="N66" s="29">
        <v>0</v>
      </c>
      <c r="O66" s="29">
        <v>0</v>
      </c>
      <c r="P66" s="29">
        <v>0</v>
      </c>
      <c r="Q66" s="30">
        <v>0</v>
      </c>
      <c r="R66" s="28">
        <v>0</v>
      </c>
      <c r="S66" s="29">
        <v>0</v>
      </c>
      <c r="T66" s="29">
        <v>0</v>
      </c>
      <c r="U66" s="29">
        <v>0</v>
      </c>
      <c r="V66" s="30">
        <v>0</v>
      </c>
      <c r="W66" s="28">
        <v>0</v>
      </c>
      <c r="X66" s="29">
        <v>0</v>
      </c>
      <c r="Y66" s="29">
        <v>0</v>
      </c>
      <c r="Z66" s="29">
        <v>0</v>
      </c>
      <c r="AA66" s="30">
        <v>0</v>
      </c>
      <c r="AB66" s="28">
        <v>0</v>
      </c>
      <c r="AC66" s="29">
        <v>0</v>
      </c>
      <c r="AD66" s="29">
        <v>0</v>
      </c>
      <c r="AE66" s="29">
        <v>0</v>
      </c>
      <c r="AF66" s="30">
        <v>0</v>
      </c>
      <c r="AG66" s="28">
        <v>0</v>
      </c>
      <c r="AH66" s="29">
        <v>0</v>
      </c>
      <c r="AI66" s="29">
        <v>0</v>
      </c>
      <c r="AJ66" s="29">
        <v>0</v>
      </c>
      <c r="AK66" s="30">
        <v>0</v>
      </c>
      <c r="AL66" s="28">
        <v>0</v>
      </c>
      <c r="AM66" s="29">
        <v>0</v>
      </c>
      <c r="AN66" s="29">
        <v>0</v>
      </c>
      <c r="AO66" s="29">
        <v>0</v>
      </c>
      <c r="AP66" s="30">
        <v>0</v>
      </c>
      <c r="AQ66" s="28">
        <v>0</v>
      </c>
      <c r="AR66" s="29">
        <v>0</v>
      </c>
      <c r="AS66" s="29">
        <v>0</v>
      </c>
      <c r="AT66" s="29">
        <v>0</v>
      </c>
      <c r="AU66" s="30">
        <v>0</v>
      </c>
      <c r="AV66" s="28">
        <v>0</v>
      </c>
      <c r="AW66" s="29">
        <v>0</v>
      </c>
      <c r="AX66" s="29">
        <v>0</v>
      </c>
      <c r="AY66" s="29">
        <v>0</v>
      </c>
      <c r="AZ66" s="30">
        <v>0</v>
      </c>
      <c r="BA66" s="28">
        <v>0</v>
      </c>
      <c r="BB66" s="29">
        <v>0</v>
      </c>
      <c r="BC66" s="29">
        <v>0</v>
      </c>
      <c r="BD66" s="29">
        <v>0</v>
      </c>
      <c r="BE66" s="30">
        <v>0</v>
      </c>
      <c r="BF66" s="28">
        <v>0</v>
      </c>
      <c r="BG66" s="29">
        <v>0</v>
      </c>
      <c r="BH66" s="29">
        <v>0</v>
      </c>
      <c r="BI66" s="29">
        <v>0</v>
      </c>
      <c r="BJ66" s="30">
        <v>0</v>
      </c>
      <c r="BK66" s="31">
        <v>0</v>
      </c>
    </row>
    <row r="67" spans="1:63" ht="12.75">
      <c r="A67" s="23"/>
      <c r="B67" s="32" t="s">
        <v>87</v>
      </c>
      <c r="C67" s="33">
        <v>0</v>
      </c>
      <c r="D67" s="34">
        <v>0</v>
      </c>
      <c r="E67" s="34">
        <v>0</v>
      </c>
      <c r="F67" s="34">
        <v>0</v>
      </c>
      <c r="G67" s="35">
        <v>0</v>
      </c>
      <c r="H67" s="33">
        <v>0</v>
      </c>
      <c r="I67" s="34">
        <v>0</v>
      </c>
      <c r="J67" s="34">
        <v>0</v>
      </c>
      <c r="K67" s="34">
        <v>0</v>
      </c>
      <c r="L67" s="35">
        <v>0</v>
      </c>
      <c r="M67" s="33">
        <v>0</v>
      </c>
      <c r="N67" s="34">
        <v>0</v>
      </c>
      <c r="O67" s="34">
        <v>0</v>
      </c>
      <c r="P67" s="34">
        <v>0</v>
      </c>
      <c r="Q67" s="35">
        <v>0</v>
      </c>
      <c r="R67" s="33">
        <v>0</v>
      </c>
      <c r="S67" s="34">
        <v>0</v>
      </c>
      <c r="T67" s="34">
        <v>0</v>
      </c>
      <c r="U67" s="34">
        <v>0</v>
      </c>
      <c r="V67" s="35">
        <v>0</v>
      </c>
      <c r="W67" s="33">
        <v>0</v>
      </c>
      <c r="X67" s="34">
        <v>0</v>
      </c>
      <c r="Y67" s="34">
        <v>0</v>
      </c>
      <c r="Z67" s="34">
        <v>0</v>
      </c>
      <c r="AA67" s="35">
        <v>0</v>
      </c>
      <c r="AB67" s="33">
        <v>0</v>
      </c>
      <c r="AC67" s="34">
        <v>0</v>
      </c>
      <c r="AD67" s="34">
        <v>0</v>
      </c>
      <c r="AE67" s="34">
        <v>0</v>
      </c>
      <c r="AF67" s="35">
        <v>0</v>
      </c>
      <c r="AG67" s="33">
        <v>0</v>
      </c>
      <c r="AH67" s="34">
        <v>0</v>
      </c>
      <c r="AI67" s="34">
        <v>0</v>
      </c>
      <c r="AJ67" s="34">
        <v>0</v>
      </c>
      <c r="AK67" s="35">
        <v>0</v>
      </c>
      <c r="AL67" s="33">
        <v>0</v>
      </c>
      <c r="AM67" s="34">
        <v>0</v>
      </c>
      <c r="AN67" s="34">
        <v>0</v>
      </c>
      <c r="AO67" s="34">
        <v>0</v>
      </c>
      <c r="AP67" s="35">
        <v>0</v>
      </c>
      <c r="AQ67" s="33">
        <v>0</v>
      </c>
      <c r="AR67" s="34">
        <v>0</v>
      </c>
      <c r="AS67" s="34">
        <v>0</v>
      </c>
      <c r="AT67" s="34">
        <v>0</v>
      </c>
      <c r="AU67" s="35">
        <v>0</v>
      </c>
      <c r="AV67" s="33">
        <v>0</v>
      </c>
      <c r="AW67" s="34">
        <v>0</v>
      </c>
      <c r="AX67" s="34">
        <v>0</v>
      </c>
      <c r="AY67" s="34">
        <v>0</v>
      </c>
      <c r="AZ67" s="35">
        <v>0</v>
      </c>
      <c r="BA67" s="33">
        <v>0</v>
      </c>
      <c r="BB67" s="34">
        <v>0</v>
      </c>
      <c r="BC67" s="34">
        <v>0</v>
      </c>
      <c r="BD67" s="34">
        <v>0</v>
      </c>
      <c r="BE67" s="35">
        <v>0</v>
      </c>
      <c r="BF67" s="33">
        <v>0</v>
      </c>
      <c r="BG67" s="34">
        <v>0</v>
      </c>
      <c r="BH67" s="34">
        <v>0</v>
      </c>
      <c r="BI67" s="34">
        <v>0</v>
      </c>
      <c r="BJ67" s="35">
        <v>0</v>
      </c>
      <c r="BK67" s="36">
        <v>0</v>
      </c>
    </row>
    <row r="68" spans="1:63" ht="4.5" customHeight="1">
      <c r="A68" s="23"/>
      <c r="B68" s="39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1:63" ht="12.75">
      <c r="A69" s="23"/>
      <c r="B69" s="40" t="s">
        <v>103</v>
      </c>
      <c r="C69" s="41">
        <f>C37+C48+C53+C62+C67</f>
        <v>0</v>
      </c>
      <c r="D69" s="41">
        <f aca="true" t="shared" si="5" ref="D69:BJ69">D37+D48+D53+D62+D67</f>
        <v>57.18459808446634</v>
      </c>
      <c r="E69" s="41">
        <f t="shared" si="5"/>
        <v>0</v>
      </c>
      <c r="F69" s="41">
        <f t="shared" si="5"/>
        <v>0</v>
      </c>
      <c r="G69" s="42">
        <f t="shared" si="5"/>
        <v>0</v>
      </c>
      <c r="H69" s="43">
        <f t="shared" si="5"/>
        <v>2.900844430082253</v>
      </c>
      <c r="I69" s="41">
        <f t="shared" si="5"/>
        <v>526.4067802710983</v>
      </c>
      <c r="J69" s="41">
        <f t="shared" si="5"/>
        <v>158.04112854048316</v>
      </c>
      <c r="K69" s="41">
        <f t="shared" si="5"/>
        <v>0</v>
      </c>
      <c r="L69" s="42">
        <f t="shared" si="5"/>
        <v>116.31463611363986</v>
      </c>
      <c r="M69" s="43">
        <f t="shared" si="5"/>
        <v>0</v>
      </c>
      <c r="N69" s="41">
        <f t="shared" si="5"/>
        <v>0</v>
      </c>
      <c r="O69" s="41">
        <f t="shared" si="5"/>
        <v>0</v>
      </c>
      <c r="P69" s="41">
        <f t="shared" si="5"/>
        <v>0</v>
      </c>
      <c r="Q69" s="42">
        <f t="shared" si="5"/>
        <v>0</v>
      </c>
      <c r="R69" s="43">
        <f t="shared" si="5"/>
        <v>0.7191664203132799</v>
      </c>
      <c r="S69" s="41">
        <f t="shared" si="5"/>
        <v>7.040769374066299</v>
      </c>
      <c r="T69" s="41">
        <f t="shared" si="5"/>
        <v>1.7263927535834271</v>
      </c>
      <c r="U69" s="41">
        <f t="shared" si="5"/>
        <v>0</v>
      </c>
      <c r="V69" s="42">
        <f t="shared" si="5"/>
        <v>2.269088851157884</v>
      </c>
      <c r="W69" s="43">
        <f t="shared" si="5"/>
        <v>0</v>
      </c>
      <c r="X69" s="41">
        <f t="shared" si="5"/>
        <v>0</v>
      </c>
      <c r="Y69" s="41">
        <f t="shared" si="5"/>
        <v>0</v>
      </c>
      <c r="Z69" s="41">
        <f t="shared" si="5"/>
        <v>0</v>
      </c>
      <c r="AA69" s="42">
        <f t="shared" si="5"/>
        <v>0</v>
      </c>
      <c r="AB69" s="43">
        <f t="shared" si="5"/>
        <v>0</v>
      </c>
      <c r="AC69" s="41">
        <f t="shared" si="5"/>
        <v>0</v>
      </c>
      <c r="AD69" s="41">
        <f t="shared" si="5"/>
        <v>0</v>
      </c>
      <c r="AE69" s="41">
        <f t="shared" si="5"/>
        <v>0</v>
      </c>
      <c r="AF69" s="42">
        <f t="shared" si="5"/>
        <v>0</v>
      </c>
      <c r="AG69" s="43">
        <f t="shared" si="5"/>
        <v>0</v>
      </c>
      <c r="AH69" s="41">
        <f t="shared" si="5"/>
        <v>0</v>
      </c>
      <c r="AI69" s="41">
        <f t="shared" si="5"/>
        <v>0</v>
      </c>
      <c r="AJ69" s="41">
        <f t="shared" si="5"/>
        <v>0</v>
      </c>
      <c r="AK69" s="42">
        <f t="shared" si="5"/>
        <v>0</v>
      </c>
      <c r="AL69" s="43">
        <f t="shared" si="5"/>
        <v>0</v>
      </c>
      <c r="AM69" s="41">
        <f t="shared" si="5"/>
        <v>0</v>
      </c>
      <c r="AN69" s="41">
        <f t="shared" si="5"/>
        <v>0</v>
      </c>
      <c r="AO69" s="41">
        <f t="shared" si="5"/>
        <v>0</v>
      </c>
      <c r="AP69" s="42">
        <f t="shared" si="5"/>
        <v>0</v>
      </c>
      <c r="AQ69" s="43">
        <f t="shared" si="5"/>
        <v>0</v>
      </c>
      <c r="AR69" s="41">
        <f t="shared" si="5"/>
        <v>0</v>
      </c>
      <c r="AS69" s="41">
        <f t="shared" si="5"/>
        <v>0</v>
      </c>
      <c r="AT69" s="41">
        <f t="shared" si="5"/>
        <v>0</v>
      </c>
      <c r="AU69" s="42">
        <f t="shared" si="5"/>
        <v>0</v>
      </c>
      <c r="AV69" s="43">
        <f t="shared" si="5"/>
        <v>138.40739221578855</v>
      </c>
      <c r="AW69" s="41">
        <f t="shared" si="5"/>
        <v>298.36002614742716</v>
      </c>
      <c r="AX69" s="41">
        <f t="shared" si="5"/>
        <v>25.1801471898333</v>
      </c>
      <c r="AY69" s="41">
        <f t="shared" si="5"/>
        <v>0</v>
      </c>
      <c r="AZ69" s="42">
        <f t="shared" si="5"/>
        <v>389.84510611678525</v>
      </c>
      <c r="BA69" s="43">
        <f t="shared" si="5"/>
        <v>0</v>
      </c>
      <c r="BB69" s="41">
        <f t="shared" si="5"/>
        <v>0</v>
      </c>
      <c r="BC69" s="41">
        <f t="shared" si="5"/>
        <v>0</v>
      </c>
      <c r="BD69" s="41">
        <f t="shared" si="5"/>
        <v>0</v>
      </c>
      <c r="BE69" s="42">
        <f t="shared" si="5"/>
        <v>0</v>
      </c>
      <c r="BF69" s="43">
        <f t="shared" si="5"/>
        <v>38.35576425346293</v>
      </c>
      <c r="BG69" s="41">
        <f t="shared" si="5"/>
        <v>38.2595293756312</v>
      </c>
      <c r="BH69" s="41">
        <f t="shared" si="5"/>
        <v>2.0657436083333</v>
      </c>
      <c r="BI69" s="41">
        <f t="shared" si="5"/>
        <v>4.862023993033301</v>
      </c>
      <c r="BJ69" s="42">
        <f t="shared" si="5"/>
        <v>48.29603967847185</v>
      </c>
      <c r="BK69" s="43">
        <f>SUM(C69:BJ69)</f>
        <v>1856.2351774176577</v>
      </c>
    </row>
    <row r="70" spans="1:63" ht="4.5" customHeight="1">
      <c r="A70" s="23"/>
      <c r="B70" s="40"/>
      <c r="C70" s="53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54"/>
    </row>
    <row r="71" spans="1:63" ht="14.25" customHeight="1">
      <c r="A71" s="23" t="s">
        <v>5</v>
      </c>
      <c r="B71" s="10" t="s">
        <v>26</v>
      </c>
      <c r="C71" s="53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54"/>
    </row>
    <row r="72" spans="1:63" ht="12.75">
      <c r="A72" s="23"/>
      <c r="B72" s="27" t="s">
        <v>40</v>
      </c>
      <c r="C72" s="29">
        <v>0</v>
      </c>
      <c r="D72" s="29">
        <v>0</v>
      </c>
      <c r="E72" s="29">
        <v>0</v>
      </c>
      <c r="F72" s="29">
        <v>0</v>
      </c>
      <c r="G72" s="44">
        <v>0</v>
      </c>
      <c r="H72" s="28">
        <v>0</v>
      </c>
      <c r="I72" s="29">
        <v>0</v>
      </c>
      <c r="J72" s="29">
        <v>0</v>
      </c>
      <c r="K72" s="29">
        <v>0</v>
      </c>
      <c r="L72" s="44">
        <v>0</v>
      </c>
      <c r="M72" s="28">
        <v>0</v>
      </c>
      <c r="N72" s="29">
        <v>0</v>
      </c>
      <c r="O72" s="29">
        <v>0</v>
      </c>
      <c r="P72" s="29">
        <v>0</v>
      </c>
      <c r="Q72" s="44">
        <v>0</v>
      </c>
      <c r="R72" s="28">
        <v>0</v>
      </c>
      <c r="S72" s="29">
        <v>0</v>
      </c>
      <c r="T72" s="29">
        <v>0</v>
      </c>
      <c r="U72" s="29">
        <v>0</v>
      </c>
      <c r="V72" s="30">
        <v>0</v>
      </c>
      <c r="W72" s="45">
        <v>0</v>
      </c>
      <c r="X72" s="29">
        <v>0</v>
      </c>
      <c r="Y72" s="29">
        <v>0</v>
      </c>
      <c r="Z72" s="29">
        <v>0</v>
      </c>
      <c r="AA72" s="44">
        <v>0</v>
      </c>
      <c r="AB72" s="28">
        <v>0</v>
      </c>
      <c r="AC72" s="29">
        <v>0</v>
      </c>
      <c r="AD72" s="29">
        <v>0</v>
      </c>
      <c r="AE72" s="29">
        <v>0</v>
      </c>
      <c r="AF72" s="44">
        <v>0</v>
      </c>
      <c r="AG72" s="28">
        <v>0</v>
      </c>
      <c r="AH72" s="29">
        <v>0</v>
      </c>
      <c r="AI72" s="29">
        <v>0</v>
      </c>
      <c r="AJ72" s="29">
        <v>0</v>
      </c>
      <c r="AK72" s="44">
        <v>0</v>
      </c>
      <c r="AL72" s="28">
        <v>0</v>
      </c>
      <c r="AM72" s="29">
        <v>0</v>
      </c>
      <c r="AN72" s="29">
        <v>0</v>
      </c>
      <c r="AO72" s="29">
        <v>0</v>
      </c>
      <c r="AP72" s="44">
        <v>0</v>
      </c>
      <c r="AQ72" s="28">
        <v>0</v>
      </c>
      <c r="AR72" s="29">
        <v>0</v>
      </c>
      <c r="AS72" s="29">
        <v>0</v>
      </c>
      <c r="AT72" s="29">
        <v>0</v>
      </c>
      <c r="AU72" s="44">
        <v>0</v>
      </c>
      <c r="AV72" s="28">
        <v>0</v>
      </c>
      <c r="AW72" s="29">
        <v>0</v>
      </c>
      <c r="AX72" s="29">
        <v>0</v>
      </c>
      <c r="AY72" s="29">
        <v>0</v>
      </c>
      <c r="AZ72" s="44">
        <v>0</v>
      </c>
      <c r="BA72" s="28">
        <v>0</v>
      </c>
      <c r="BB72" s="29">
        <v>0</v>
      </c>
      <c r="BC72" s="29">
        <v>0</v>
      </c>
      <c r="BD72" s="29">
        <v>0</v>
      </c>
      <c r="BE72" s="44">
        <v>0</v>
      </c>
      <c r="BF72" s="28">
        <v>0</v>
      </c>
      <c r="BG72" s="29">
        <v>0</v>
      </c>
      <c r="BH72" s="29">
        <v>0</v>
      </c>
      <c r="BI72" s="29">
        <v>0</v>
      </c>
      <c r="BJ72" s="44">
        <v>0</v>
      </c>
      <c r="BK72" s="28">
        <v>0</v>
      </c>
    </row>
    <row r="73" spans="1:63" ht="13.5" thickBot="1">
      <c r="A73" s="46"/>
      <c r="B73" s="32" t="s">
        <v>87</v>
      </c>
      <c r="C73" s="29">
        <v>0</v>
      </c>
      <c r="D73" s="29">
        <v>0</v>
      </c>
      <c r="E73" s="29">
        <v>0</v>
      </c>
      <c r="F73" s="29">
        <v>0</v>
      </c>
      <c r="G73" s="44">
        <v>0</v>
      </c>
      <c r="H73" s="28">
        <v>0</v>
      </c>
      <c r="I73" s="29">
        <v>0</v>
      </c>
      <c r="J73" s="29">
        <v>0</v>
      </c>
      <c r="K73" s="29">
        <v>0</v>
      </c>
      <c r="L73" s="44">
        <v>0</v>
      </c>
      <c r="M73" s="28">
        <v>0</v>
      </c>
      <c r="N73" s="29">
        <v>0</v>
      </c>
      <c r="O73" s="29">
        <v>0</v>
      </c>
      <c r="P73" s="29">
        <v>0</v>
      </c>
      <c r="Q73" s="44">
        <v>0</v>
      </c>
      <c r="R73" s="28">
        <v>0</v>
      </c>
      <c r="S73" s="29">
        <v>0</v>
      </c>
      <c r="T73" s="29">
        <v>0</v>
      </c>
      <c r="U73" s="29">
        <v>0</v>
      </c>
      <c r="V73" s="30">
        <v>0</v>
      </c>
      <c r="W73" s="45">
        <v>0</v>
      </c>
      <c r="X73" s="29">
        <v>0</v>
      </c>
      <c r="Y73" s="29">
        <v>0</v>
      </c>
      <c r="Z73" s="29">
        <v>0</v>
      </c>
      <c r="AA73" s="44">
        <v>0</v>
      </c>
      <c r="AB73" s="28">
        <v>0</v>
      </c>
      <c r="AC73" s="29">
        <v>0</v>
      </c>
      <c r="AD73" s="29">
        <v>0</v>
      </c>
      <c r="AE73" s="29">
        <v>0</v>
      </c>
      <c r="AF73" s="44">
        <v>0</v>
      </c>
      <c r="AG73" s="28">
        <v>0</v>
      </c>
      <c r="AH73" s="29">
        <v>0</v>
      </c>
      <c r="AI73" s="29">
        <v>0</v>
      </c>
      <c r="AJ73" s="29">
        <v>0</v>
      </c>
      <c r="AK73" s="44">
        <v>0</v>
      </c>
      <c r="AL73" s="28">
        <v>0</v>
      </c>
      <c r="AM73" s="29">
        <v>0</v>
      </c>
      <c r="AN73" s="29">
        <v>0</v>
      </c>
      <c r="AO73" s="29">
        <v>0</v>
      </c>
      <c r="AP73" s="44">
        <v>0</v>
      </c>
      <c r="AQ73" s="28">
        <v>0</v>
      </c>
      <c r="AR73" s="29">
        <v>0</v>
      </c>
      <c r="AS73" s="29">
        <v>0</v>
      </c>
      <c r="AT73" s="29">
        <v>0</v>
      </c>
      <c r="AU73" s="44">
        <v>0</v>
      </c>
      <c r="AV73" s="28">
        <v>0</v>
      </c>
      <c r="AW73" s="29">
        <v>0</v>
      </c>
      <c r="AX73" s="29">
        <v>0</v>
      </c>
      <c r="AY73" s="29">
        <v>0</v>
      </c>
      <c r="AZ73" s="44">
        <v>0</v>
      </c>
      <c r="BA73" s="28">
        <v>0</v>
      </c>
      <c r="BB73" s="29">
        <v>0</v>
      </c>
      <c r="BC73" s="29">
        <v>0</v>
      </c>
      <c r="BD73" s="29">
        <v>0</v>
      </c>
      <c r="BE73" s="44">
        <v>0</v>
      </c>
      <c r="BF73" s="28">
        <v>0</v>
      </c>
      <c r="BG73" s="29">
        <v>0</v>
      </c>
      <c r="BH73" s="29">
        <v>0</v>
      </c>
      <c r="BI73" s="29">
        <v>0</v>
      </c>
      <c r="BJ73" s="44">
        <v>0</v>
      </c>
      <c r="BK73" s="28">
        <v>0</v>
      </c>
    </row>
    <row r="74" spans="1:2" ht="6" customHeight="1">
      <c r="A74" s="5"/>
      <c r="B74" s="47"/>
    </row>
    <row r="75" spans="1:12" ht="12.75">
      <c r="A75" s="5"/>
      <c r="B75" s="5" t="s">
        <v>29</v>
      </c>
      <c r="L75" s="5" t="s">
        <v>41</v>
      </c>
    </row>
    <row r="76" spans="1:12" ht="12.75">
      <c r="A76" s="5"/>
      <c r="B76" s="5" t="s">
        <v>30</v>
      </c>
      <c r="L76" s="5" t="s">
        <v>33</v>
      </c>
    </row>
    <row r="77" ht="12.75">
      <c r="L77" s="5" t="s">
        <v>34</v>
      </c>
    </row>
    <row r="78" spans="2:12" ht="12.75">
      <c r="B78" s="5" t="s">
        <v>36</v>
      </c>
      <c r="L78" s="5" t="s">
        <v>102</v>
      </c>
    </row>
    <row r="79" spans="2:12" ht="12.75">
      <c r="B79" s="5" t="s">
        <v>37</v>
      </c>
      <c r="L79" s="5" t="s">
        <v>104</v>
      </c>
    </row>
    <row r="80" spans="2:12" ht="12.75">
      <c r="B80" s="5"/>
      <c r="L80" s="5" t="s">
        <v>35</v>
      </c>
    </row>
    <row r="83" spans="1:15" ht="12.75">
      <c r="A83" s="84" t="s">
        <v>126</v>
      </c>
      <c r="B83" s="85" t="s">
        <v>127</v>
      </c>
      <c r="C83" s="85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8" ht="12.75">
      <c r="B88" s="5"/>
    </row>
  </sheetData>
  <sheetProtection/>
  <mergeCells count="49">
    <mergeCell ref="AV4:AZ4"/>
    <mergeCell ref="C27:BK27"/>
    <mergeCell ref="AL4:AP4"/>
    <mergeCell ref="BA4:BE4"/>
    <mergeCell ref="BF4:BJ4"/>
    <mergeCell ref="AG4:AK4"/>
    <mergeCell ref="B1:B5"/>
    <mergeCell ref="C7:BK7"/>
    <mergeCell ref="C6:BK6"/>
    <mergeCell ref="C3:L3"/>
    <mergeCell ref="H4:L4"/>
    <mergeCell ref="C2:V2"/>
    <mergeCell ref="W2:AP2"/>
    <mergeCell ref="C1:BK1"/>
    <mergeCell ref="BK2:BK5"/>
    <mergeCell ref="W3:AF3"/>
    <mergeCell ref="AG3:AP3"/>
    <mergeCell ref="AQ2:BJ2"/>
    <mergeCell ref="AQ3:AZ3"/>
    <mergeCell ref="BA3:BJ3"/>
    <mergeCell ref="AQ4:AU4"/>
    <mergeCell ref="M3:V3"/>
    <mergeCell ref="C10:BK10"/>
    <mergeCell ref="C13:BK13"/>
    <mergeCell ref="C21:BK21"/>
    <mergeCell ref="C24:BK24"/>
    <mergeCell ref="C4:G4"/>
    <mergeCell ref="M4:Q4"/>
    <mergeCell ref="R4:V4"/>
    <mergeCell ref="W4:AA4"/>
    <mergeCell ref="AB4:AF4"/>
    <mergeCell ref="C65:BK65"/>
    <mergeCell ref="C40:BK40"/>
    <mergeCell ref="C38:BK38"/>
    <mergeCell ref="C43:BK43"/>
    <mergeCell ref="C49:BK49"/>
    <mergeCell ref="C50:BK50"/>
    <mergeCell ref="C54:BK54"/>
    <mergeCell ref="C39:BK39"/>
    <mergeCell ref="C68:BK68"/>
    <mergeCell ref="A1:A5"/>
    <mergeCell ref="C51:BK51"/>
    <mergeCell ref="C70:BK70"/>
    <mergeCell ref="C71:BK71"/>
    <mergeCell ref="C55:BK55"/>
    <mergeCell ref="C56:BK56"/>
    <mergeCell ref="C59:BK59"/>
    <mergeCell ref="C63:BK63"/>
    <mergeCell ref="C64:BK6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1">
      <selection activeCell="B4" sqref="B4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140625" style="0" bestFit="1" customWidth="1"/>
    <col min="12" max="12" width="19.8515625" style="0" bestFit="1" customWidth="1"/>
  </cols>
  <sheetData>
    <row r="2" spans="2:12" ht="12.75">
      <c r="B2" s="81" t="s">
        <v>123</v>
      </c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2:12" ht="12.75">
      <c r="B3" s="81" t="s">
        <v>124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2:12" ht="30">
      <c r="B4" s="1" t="s">
        <v>79</v>
      </c>
      <c r="C4" s="9" t="s">
        <v>42</v>
      </c>
      <c r="D4" s="9" t="s">
        <v>91</v>
      </c>
      <c r="E4" s="9" t="s">
        <v>92</v>
      </c>
      <c r="F4" s="9" t="s">
        <v>7</v>
      </c>
      <c r="G4" s="9" t="s">
        <v>8</v>
      </c>
      <c r="H4" s="9" t="s">
        <v>23</v>
      </c>
      <c r="I4" s="9" t="s">
        <v>98</v>
      </c>
      <c r="J4" s="9" t="s">
        <v>99</v>
      </c>
      <c r="K4" s="9" t="s">
        <v>78</v>
      </c>
      <c r="L4" s="9" t="s">
        <v>100</v>
      </c>
    </row>
    <row r="5" spans="2:12" ht="12.75">
      <c r="B5" s="6">
        <v>1</v>
      </c>
      <c r="C5" s="7" t="s">
        <v>43</v>
      </c>
      <c r="D5" s="12">
        <v>0.0056836499333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f>VLOOKUP(C5,'[1]Annexure A2'!$B$4:$J$39,9,FALSE)</f>
        <v>0.0056836499333</v>
      </c>
      <c r="L5" s="12">
        <v>0</v>
      </c>
    </row>
    <row r="6" spans="2:12" ht="12.75">
      <c r="B6" s="6">
        <v>2</v>
      </c>
      <c r="C6" s="8" t="s">
        <v>44</v>
      </c>
      <c r="D6" s="12">
        <v>24.890165796683146</v>
      </c>
      <c r="E6" s="12">
        <v>10.979808762886254</v>
      </c>
      <c r="F6" s="12">
        <v>3.399386577551089</v>
      </c>
      <c r="G6" s="12">
        <v>0</v>
      </c>
      <c r="H6" s="12">
        <v>0</v>
      </c>
      <c r="I6" s="12">
        <v>0</v>
      </c>
      <c r="J6" s="12">
        <v>0</v>
      </c>
      <c r="K6" s="12">
        <f>VLOOKUP(C6,'[1]Annexure A2'!$B$4:$J$39,9,FALSE)</f>
        <v>39.26936113712049</v>
      </c>
      <c r="L6" s="12">
        <v>0</v>
      </c>
    </row>
    <row r="7" spans="2:12" ht="12.75">
      <c r="B7" s="6">
        <v>3</v>
      </c>
      <c r="C7" s="7" t="s">
        <v>45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f>VLOOKUP(C7,'[1]Annexure A2'!$B$4:$J$39,9,FALSE)</f>
        <v>0</v>
      </c>
      <c r="L7" s="12">
        <v>0</v>
      </c>
    </row>
    <row r="8" spans="2:12" ht="12.75">
      <c r="B8" s="6">
        <v>4</v>
      </c>
      <c r="C8" s="8" t="s">
        <v>46</v>
      </c>
      <c r="D8" s="12">
        <v>0.010186787300000002</v>
      </c>
      <c r="E8" s="12">
        <v>0</v>
      </c>
      <c r="F8" s="12">
        <v>0.0487444346333</v>
      </c>
      <c r="G8" s="12">
        <v>0</v>
      </c>
      <c r="H8" s="12">
        <v>0</v>
      </c>
      <c r="I8" s="12">
        <v>0</v>
      </c>
      <c r="J8" s="12">
        <v>0</v>
      </c>
      <c r="K8" s="12">
        <f>VLOOKUP(C8,'[1]Annexure A2'!$B$4:$J$39,9,FALSE)</f>
        <v>0.0589312219333</v>
      </c>
      <c r="L8" s="12">
        <v>0</v>
      </c>
    </row>
    <row r="9" spans="2:12" ht="12.75">
      <c r="B9" s="6">
        <v>5</v>
      </c>
      <c r="C9" s="8" t="s">
        <v>47</v>
      </c>
      <c r="D9" s="12">
        <v>0.07953702764964168</v>
      </c>
      <c r="E9" s="12">
        <v>0.817011188476413</v>
      </c>
      <c r="F9" s="12">
        <v>1.1558847282593503</v>
      </c>
      <c r="G9" s="12">
        <v>0</v>
      </c>
      <c r="H9" s="12">
        <v>0</v>
      </c>
      <c r="I9" s="12">
        <v>0</v>
      </c>
      <c r="J9" s="12">
        <v>0</v>
      </c>
      <c r="K9" s="12">
        <f>VLOOKUP(C9,'[1]Annexure A2'!$B$4:$J$39,9,FALSE)</f>
        <v>2.052432944385405</v>
      </c>
      <c r="L9" s="12">
        <v>0</v>
      </c>
    </row>
    <row r="10" spans="2:12" ht="12.75">
      <c r="B10" s="6">
        <v>6</v>
      </c>
      <c r="C10" s="8" t="s">
        <v>48</v>
      </c>
      <c r="D10" s="12">
        <v>0.0010958346666</v>
      </c>
      <c r="E10" s="12">
        <v>0.0110942148333</v>
      </c>
      <c r="F10" s="12">
        <v>0.0020071641666</v>
      </c>
      <c r="G10" s="12">
        <v>0</v>
      </c>
      <c r="H10" s="12">
        <v>0</v>
      </c>
      <c r="I10" s="12">
        <v>0</v>
      </c>
      <c r="J10" s="12">
        <v>0</v>
      </c>
      <c r="K10" s="12">
        <f>VLOOKUP(C10,'[1]Annexure A2'!$B$4:$J$39,9,FALSE)</f>
        <v>0.0141972136665</v>
      </c>
      <c r="L10" s="12">
        <v>0</v>
      </c>
    </row>
    <row r="11" spans="2:12" ht="12.75">
      <c r="B11" s="6">
        <v>7</v>
      </c>
      <c r="C11" s="8" t="s">
        <v>49</v>
      </c>
      <c r="D11" s="12">
        <v>0.0091977628666</v>
      </c>
      <c r="E11" s="12">
        <v>0.0607806779998</v>
      </c>
      <c r="F11" s="12">
        <v>0.08581747382300757</v>
      </c>
      <c r="G11" s="12">
        <v>0</v>
      </c>
      <c r="H11" s="12">
        <v>0</v>
      </c>
      <c r="I11" s="12">
        <v>0</v>
      </c>
      <c r="J11" s="12">
        <v>0</v>
      </c>
      <c r="K11" s="12">
        <f>VLOOKUP(C11,'[1]Annexure A2'!$B$4:$J$39,9,FALSE)</f>
        <v>0.15579591468940757</v>
      </c>
      <c r="L11" s="12">
        <v>0</v>
      </c>
    </row>
    <row r="12" spans="2:12" ht="12.75">
      <c r="B12" s="6">
        <v>8</v>
      </c>
      <c r="C12" s="7" t="s">
        <v>50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>VLOOKUP(C12,'[1]Annexure A2'!$B$4:$J$39,9,FALSE)</f>
        <v>0</v>
      </c>
      <c r="L12" s="12">
        <v>0</v>
      </c>
    </row>
    <row r="13" spans="2:12" ht="12.75">
      <c r="B13" s="6">
        <v>9</v>
      </c>
      <c r="C13" s="7" t="s">
        <v>51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>VLOOKUP(C13,'[1]Annexure A2'!$B$4:$J$39,9,FALSE)</f>
        <v>0</v>
      </c>
      <c r="L13" s="12">
        <v>0</v>
      </c>
    </row>
    <row r="14" spans="2:12" ht="12.75">
      <c r="B14" s="6">
        <v>10</v>
      </c>
      <c r="C14" s="8" t="s">
        <v>52</v>
      </c>
      <c r="D14" s="12">
        <v>0</v>
      </c>
      <c r="E14" s="12">
        <v>0.0056651896666</v>
      </c>
      <c r="F14" s="12">
        <v>0.0152592103332</v>
      </c>
      <c r="G14" s="12">
        <v>0</v>
      </c>
      <c r="H14" s="12">
        <v>0</v>
      </c>
      <c r="I14" s="12">
        <v>0</v>
      </c>
      <c r="J14" s="12">
        <v>0</v>
      </c>
      <c r="K14" s="12">
        <f>VLOOKUP(C14,'[1]Annexure A2'!$B$4:$J$39,9,FALSE)</f>
        <v>0.0209243999998</v>
      </c>
      <c r="L14" s="12">
        <v>0</v>
      </c>
    </row>
    <row r="15" spans="2:12" ht="12.75">
      <c r="B15" s="6">
        <v>11</v>
      </c>
      <c r="C15" s="8" t="s">
        <v>53</v>
      </c>
      <c r="D15" s="12">
        <v>23.790486334125944</v>
      </c>
      <c r="E15" s="12">
        <v>65.19923545707253</v>
      </c>
      <c r="F15" s="12">
        <v>19.336645376195545</v>
      </c>
      <c r="G15" s="12">
        <v>0</v>
      </c>
      <c r="H15" s="12">
        <v>0</v>
      </c>
      <c r="I15" s="12">
        <v>0</v>
      </c>
      <c r="J15" s="12">
        <v>0</v>
      </c>
      <c r="K15" s="12">
        <f>VLOOKUP(C15,'[1]Annexure A2'!$B$4:$J$39,9,FALSE)</f>
        <v>108.32636716739403</v>
      </c>
      <c r="L15" s="12">
        <v>0</v>
      </c>
    </row>
    <row r="16" spans="2:12" ht="12.75">
      <c r="B16" s="6">
        <v>12</v>
      </c>
      <c r="C16" s="8" t="s">
        <v>54</v>
      </c>
      <c r="D16" s="12">
        <v>45.09806689469959</v>
      </c>
      <c r="E16" s="12">
        <v>14.682668858506304</v>
      </c>
      <c r="F16" s="12">
        <v>1.8576329697482272</v>
      </c>
      <c r="G16" s="12">
        <v>0</v>
      </c>
      <c r="H16" s="12">
        <v>0</v>
      </c>
      <c r="I16" s="12">
        <v>0</v>
      </c>
      <c r="J16" s="12">
        <v>0</v>
      </c>
      <c r="K16" s="12">
        <f>VLOOKUP(C16,'[1]Annexure A2'!$B$4:$J$39,9,FALSE)</f>
        <v>61.63836872295413</v>
      </c>
      <c r="L16" s="12">
        <v>0</v>
      </c>
    </row>
    <row r="17" spans="2:12" ht="12.75">
      <c r="B17" s="6">
        <v>13</v>
      </c>
      <c r="C17" s="8" t="s">
        <v>55</v>
      </c>
      <c r="D17" s="12">
        <v>0</v>
      </c>
      <c r="E17" s="12">
        <v>0</v>
      </c>
      <c r="F17" s="12">
        <v>0.4463923870563075</v>
      </c>
      <c r="G17" s="12">
        <v>0</v>
      </c>
      <c r="H17" s="12">
        <v>0</v>
      </c>
      <c r="I17" s="12">
        <v>0</v>
      </c>
      <c r="J17" s="12">
        <v>0</v>
      </c>
      <c r="K17" s="12">
        <f>VLOOKUP(C17,'[1]Annexure A2'!$B$4:$J$39,9,FALSE)</f>
        <v>0.4463923870563075</v>
      </c>
      <c r="L17" s="12">
        <v>0</v>
      </c>
    </row>
    <row r="18" spans="2:12" ht="12.75">
      <c r="B18" s="6">
        <v>14</v>
      </c>
      <c r="C18" s="8" t="s">
        <v>56</v>
      </c>
      <c r="D18" s="12">
        <v>8.596660000000001E-05</v>
      </c>
      <c r="E18" s="12">
        <v>3.33367666E-05</v>
      </c>
      <c r="F18" s="12">
        <v>0.0005320921333</v>
      </c>
      <c r="G18" s="12">
        <v>0</v>
      </c>
      <c r="H18" s="12">
        <v>0</v>
      </c>
      <c r="I18" s="12">
        <v>0</v>
      </c>
      <c r="J18" s="12">
        <v>0</v>
      </c>
      <c r="K18" s="12">
        <f>VLOOKUP(C18,'[1]Annexure A2'!$B$4:$J$39,9,FALSE)</f>
        <v>0.0006513954999</v>
      </c>
      <c r="L18" s="12">
        <v>0</v>
      </c>
    </row>
    <row r="19" spans="2:12" ht="12.75">
      <c r="B19" s="6">
        <v>15</v>
      </c>
      <c r="C19" s="8" t="s">
        <v>57</v>
      </c>
      <c r="D19" s="12">
        <v>0.0310472929999</v>
      </c>
      <c r="E19" s="12">
        <v>0.18267291693761048</v>
      </c>
      <c r="F19" s="12">
        <v>0.8150949359659999</v>
      </c>
      <c r="G19" s="12">
        <v>0</v>
      </c>
      <c r="H19" s="12">
        <v>0</v>
      </c>
      <c r="I19" s="12">
        <v>0</v>
      </c>
      <c r="J19" s="12">
        <v>0</v>
      </c>
      <c r="K19" s="12">
        <f>VLOOKUP(C19,'[1]Annexure A2'!$B$4:$J$39,9,FALSE)</f>
        <v>1.0288151459035104</v>
      </c>
      <c r="L19" s="12">
        <v>0</v>
      </c>
    </row>
    <row r="20" spans="2:12" ht="12.75">
      <c r="B20" s="6">
        <v>16</v>
      </c>
      <c r="C20" s="8" t="s">
        <v>58</v>
      </c>
      <c r="D20" s="12">
        <v>28.583190227892555</v>
      </c>
      <c r="E20" s="12">
        <v>123.90426944972467</v>
      </c>
      <c r="F20" s="12">
        <v>12.191794635329153</v>
      </c>
      <c r="G20" s="12">
        <v>0</v>
      </c>
      <c r="H20" s="12">
        <v>0</v>
      </c>
      <c r="I20" s="12">
        <v>0</v>
      </c>
      <c r="J20" s="12">
        <v>0</v>
      </c>
      <c r="K20" s="12">
        <f>VLOOKUP(C20,'[1]Annexure A2'!$B$4:$J$39,9,FALSE)</f>
        <v>164.67925431294637</v>
      </c>
      <c r="L20" s="12">
        <v>0</v>
      </c>
    </row>
    <row r="21" spans="2:12" ht="12.75">
      <c r="B21" s="6">
        <v>17</v>
      </c>
      <c r="C21" s="8" t="s">
        <v>59</v>
      </c>
      <c r="D21" s="12">
        <v>0</v>
      </c>
      <c r="E21" s="12">
        <v>0.21037097836650004</v>
      </c>
      <c r="F21" s="12">
        <v>0.3297912686994</v>
      </c>
      <c r="G21" s="12">
        <v>0</v>
      </c>
      <c r="H21" s="12">
        <v>0</v>
      </c>
      <c r="I21" s="12">
        <v>0</v>
      </c>
      <c r="J21" s="12">
        <v>0</v>
      </c>
      <c r="K21" s="12">
        <f>VLOOKUP(C21,'[1]Annexure A2'!$B$4:$J$39,9,FALSE)</f>
        <v>0.5401622470659</v>
      </c>
      <c r="L21" s="12">
        <v>0</v>
      </c>
    </row>
    <row r="22" spans="2:12" ht="12.75">
      <c r="B22" s="6">
        <v>18</v>
      </c>
      <c r="C22" s="7" t="s">
        <v>60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VLOOKUP(C22,'[1]Annexure A2'!$B$4:$J$39,9,FALSE)</f>
        <v>0</v>
      </c>
      <c r="L22" s="12">
        <v>0</v>
      </c>
    </row>
    <row r="23" spans="2:12" ht="12.75">
      <c r="B23" s="6">
        <v>19</v>
      </c>
      <c r="C23" s="8" t="s">
        <v>61</v>
      </c>
      <c r="D23" s="12">
        <v>0.2228316228663</v>
      </c>
      <c r="E23" s="12">
        <v>5.038820708872624</v>
      </c>
      <c r="F23" s="12">
        <v>2.9586836613993484</v>
      </c>
      <c r="G23" s="12">
        <v>0</v>
      </c>
      <c r="H23" s="12">
        <v>0</v>
      </c>
      <c r="I23" s="12">
        <v>0</v>
      </c>
      <c r="J23" s="12">
        <v>0</v>
      </c>
      <c r="K23" s="12">
        <f>VLOOKUP(C23,'[1]Annexure A2'!$B$4:$J$39,9,FALSE)</f>
        <v>8.220335993138272</v>
      </c>
      <c r="L23" s="12">
        <v>0</v>
      </c>
    </row>
    <row r="24" spans="2:12" ht="12.75">
      <c r="B24" s="6">
        <v>20</v>
      </c>
      <c r="C24" s="8" t="s">
        <v>62</v>
      </c>
      <c r="D24" s="12">
        <v>557.2956782447624</v>
      </c>
      <c r="E24" s="12">
        <v>453.4083116526534</v>
      </c>
      <c r="F24" s="12">
        <v>75.94371039109751</v>
      </c>
      <c r="G24" s="12">
        <v>0</v>
      </c>
      <c r="H24" s="12">
        <v>0</v>
      </c>
      <c r="I24" s="12">
        <v>0</v>
      </c>
      <c r="J24" s="12">
        <v>0</v>
      </c>
      <c r="K24" s="12">
        <f>VLOOKUP(C24,'[1]Annexure A2'!$B$4:$J$39,9,FALSE)</f>
        <v>1086.6477002885133</v>
      </c>
      <c r="L24" s="12">
        <v>0</v>
      </c>
    </row>
    <row r="25" spans="2:12" ht="12.75">
      <c r="B25" s="6">
        <v>21</v>
      </c>
      <c r="C25" s="7" t="s">
        <v>63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>VLOOKUP(C25,'[1]Annexure A2'!$B$4:$J$39,9,FALSE)</f>
        <v>0</v>
      </c>
      <c r="L25" s="12">
        <v>0</v>
      </c>
    </row>
    <row r="26" spans="2:12" ht="12.75">
      <c r="B26" s="6">
        <v>22</v>
      </c>
      <c r="C26" s="8" t="s">
        <v>64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>VLOOKUP(C26,'[1]Annexure A2'!$B$4:$J$39,9,FALSE)</f>
        <v>0</v>
      </c>
      <c r="L26" s="12">
        <v>0</v>
      </c>
    </row>
    <row r="27" spans="2:12" ht="12.75">
      <c r="B27" s="6">
        <v>23</v>
      </c>
      <c r="C27" s="7" t="s">
        <v>65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VLOOKUP(C27,'[1]Annexure A2'!$B$4:$J$39,9,FALSE)</f>
        <v>0</v>
      </c>
      <c r="L27" s="12">
        <v>0</v>
      </c>
    </row>
    <row r="28" spans="2:12" ht="12.75">
      <c r="B28" s="6">
        <v>24</v>
      </c>
      <c r="C28" s="7" t="s">
        <v>66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>VLOOKUP(C28,'[1]Annexure A2'!$B$4:$J$39,9,FALSE)</f>
        <v>0</v>
      </c>
      <c r="L28" s="12">
        <v>0</v>
      </c>
    </row>
    <row r="29" spans="2:12" ht="12.75">
      <c r="B29" s="6">
        <v>25</v>
      </c>
      <c r="C29" s="8" t="s">
        <v>67</v>
      </c>
      <c r="D29" s="12">
        <v>26.093752957749366</v>
      </c>
      <c r="E29" s="12">
        <v>129.00600335301186</v>
      </c>
      <c r="F29" s="12">
        <v>13.245792108056104</v>
      </c>
      <c r="G29" s="12">
        <v>0</v>
      </c>
      <c r="H29" s="12">
        <v>0</v>
      </c>
      <c r="I29" s="12">
        <v>0</v>
      </c>
      <c r="J29" s="12">
        <v>0</v>
      </c>
      <c r="K29" s="12">
        <f>VLOOKUP(C29,'[1]Annexure A2'!$B$4:$J$39,9,FALSE)</f>
        <v>168.34554841881732</v>
      </c>
      <c r="L29" s="12">
        <v>0</v>
      </c>
    </row>
    <row r="30" spans="2:12" ht="12.75">
      <c r="B30" s="6">
        <v>26</v>
      </c>
      <c r="C30" s="8" t="s">
        <v>68</v>
      </c>
      <c r="D30" s="12">
        <v>0</v>
      </c>
      <c r="E30" s="12">
        <v>0.10747635976650001</v>
      </c>
      <c r="F30" s="12">
        <v>0.07377670126640001</v>
      </c>
      <c r="G30" s="12">
        <v>0</v>
      </c>
      <c r="H30" s="12">
        <v>0</v>
      </c>
      <c r="I30" s="12">
        <v>0</v>
      </c>
      <c r="J30" s="12">
        <v>0</v>
      </c>
      <c r="K30" s="12">
        <f>VLOOKUP(C30,'[1]Annexure A2'!$B$4:$J$39,9,FALSE)</f>
        <v>0.1812530610329</v>
      </c>
      <c r="L30" s="12">
        <v>0</v>
      </c>
    </row>
    <row r="31" spans="2:12" ht="12.75">
      <c r="B31" s="6">
        <v>27</v>
      </c>
      <c r="C31" s="8" t="s">
        <v>17</v>
      </c>
      <c r="D31" s="12">
        <v>0.0026920851665999997</v>
      </c>
      <c r="E31" s="12">
        <v>0.027821054399799997</v>
      </c>
      <c r="F31" s="12">
        <v>0.0907123188998</v>
      </c>
      <c r="G31" s="12">
        <v>0</v>
      </c>
      <c r="H31" s="12">
        <v>0</v>
      </c>
      <c r="I31" s="12">
        <v>0</v>
      </c>
      <c r="J31" s="12">
        <v>0</v>
      </c>
      <c r="K31" s="12">
        <f>VLOOKUP(C31,'[1]Annexure A2'!$B$4:$J$39,9,FALSE)</f>
        <v>0.1212254584662</v>
      </c>
      <c r="L31" s="12">
        <v>0</v>
      </c>
    </row>
    <row r="32" spans="2:12" ht="12.75">
      <c r="B32" s="6">
        <v>28</v>
      </c>
      <c r="C32" s="8" t="s">
        <v>69</v>
      </c>
      <c r="D32" s="12">
        <v>0</v>
      </c>
      <c r="E32" s="12">
        <v>0</v>
      </c>
      <c r="F32" s="12">
        <v>0.0072388840666</v>
      </c>
      <c r="G32" s="12">
        <v>0</v>
      </c>
      <c r="H32" s="12">
        <v>0</v>
      </c>
      <c r="I32" s="12">
        <v>0</v>
      </c>
      <c r="J32" s="12">
        <v>0</v>
      </c>
      <c r="K32" s="12">
        <f>VLOOKUP(C32,'[1]Annexure A2'!$B$4:$J$39,9,FALSE)</f>
        <v>0.0072388840666</v>
      </c>
      <c r="L32" s="12">
        <v>0</v>
      </c>
    </row>
    <row r="33" spans="2:12" ht="12.75">
      <c r="B33" s="6">
        <v>29</v>
      </c>
      <c r="C33" s="8" t="s">
        <v>70</v>
      </c>
      <c r="D33" s="12">
        <v>0.1254415225333</v>
      </c>
      <c r="E33" s="12">
        <v>15.646994854731444</v>
      </c>
      <c r="F33" s="12">
        <v>1.1454686677573505</v>
      </c>
      <c r="G33" s="12">
        <v>0</v>
      </c>
      <c r="H33" s="12">
        <v>0</v>
      </c>
      <c r="I33" s="12">
        <v>0</v>
      </c>
      <c r="J33" s="12">
        <v>0</v>
      </c>
      <c r="K33" s="12">
        <f>VLOOKUP(C33,'[1]Annexure A2'!$B$4:$J$39,9,FALSE)</f>
        <v>16.917905045022096</v>
      </c>
      <c r="L33" s="12">
        <v>0</v>
      </c>
    </row>
    <row r="34" spans="2:12" ht="12.75">
      <c r="B34" s="6">
        <v>30</v>
      </c>
      <c r="C34" s="8" t="s">
        <v>71</v>
      </c>
      <c r="D34" s="12">
        <v>0.14585496143309998</v>
      </c>
      <c r="E34" s="12">
        <v>20.73154755783986</v>
      </c>
      <c r="F34" s="12">
        <v>5.92794522745315</v>
      </c>
      <c r="G34" s="12">
        <v>0</v>
      </c>
      <c r="H34" s="12">
        <v>0</v>
      </c>
      <c r="I34" s="12">
        <v>0</v>
      </c>
      <c r="J34" s="12">
        <v>0</v>
      </c>
      <c r="K34" s="12">
        <f>VLOOKUP(C34,'[1]Annexure A2'!$B$4:$J$39,9,FALSE)</f>
        <v>26.80534774672611</v>
      </c>
      <c r="L34" s="12">
        <v>0</v>
      </c>
    </row>
    <row r="35" spans="2:12" ht="12.75">
      <c r="B35" s="6">
        <v>31</v>
      </c>
      <c r="C35" s="7" t="s">
        <v>72</v>
      </c>
      <c r="D35" s="12">
        <v>0</v>
      </c>
      <c r="E35" s="12">
        <v>0.0008019836</v>
      </c>
      <c r="F35" s="12">
        <v>0.0007771120666</v>
      </c>
      <c r="G35" s="12">
        <v>0</v>
      </c>
      <c r="H35" s="12">
        <v>0</v>
      </c>
      <c r="I35" s="12">
        <v>0</v>
      </c>
      <c r="J35" s="12">
        <v>0</v>
      </c>
      <c r="K35" s="12">
        <f>VLOOKUP(C35,'[1]Annexure A2'!$B$4:$J$39,9,FALSE)</f>
        <v>0.0015790956666</v>
      </c>
      <c r="L35" s="12">
        <v>0</v>
      </c>
    </row>
    <row r="36" spans="2:12" ht="12.75">
      <c r="B36" s="6">
        <v>32</v>
      </c>
      <c r="C36" s="8" t="s">
        <v>73</v>
      </c>
      <c r="D36" s="12">
        <v>33.226859523640535</v>
      </c>
      <c r="E36" s="12">
        <v>28.635493574468168</v>
      </c>
      <c r="F36" s="12">
        <v>4.989896182658042</v>
      </c>
      <c r="G36" s="12">
        <v>0</v>
      </c>
      <c r="H36" s="12">
        <v>0</v>
      </c>
      <c r="I36" s="12">
        <v>0</v>
      </c>
      <c r="J36" s="12">
        <v>0</v>
      </c>
      <c r="K36" s="12">
        <f>VLOOKUP(C36,'[1]Annexure A2'!$B$4:$J$39,9,FALSE)</f>
        <v>66.85224928076674</v>
      </c>
      <c r="L36" s="12">
        <v>0</v>
      </c>
    </row>
    <row r="37" spans="2:12" ht="12.75">
      <c r="B37" s="6">
        <v>33</v>
      </c>
      <c r="C37" s="8" t="s">
        <v>74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>VLOOKUP(C37,'[1]Annexure A2'!$B$4:$J$39,9,FALSE)</f>
        <v>0</v>
      </c>
      <c r="L37" s="12">
        <v>0</v>
      </c>
    </row>
    <row r="38" spans="2:12" ht="12.75">
      <c r="B38" s="6">
        <v>34</v>
      </c>
      <c r="C38" s="8" t="s">
        <v>75</v>
      </c>
      <c r="D38" s="12">
        <v>0.5369823433327</v>
      </c>
      <c r="E38" s="12">
        <v>10.26767990435911</v>
      </c>
      <c r="F38" s="12">
        <v>3.889779601757599</v>
      </c>
      <c r="G38" s="12">
        <v>0</v>
      </c>
      <c r="H38" s="12">
        <v>0</v>
      </c>
      <c r="I38" s="12">
        <v>0</v>
      </c>
      <c r="J38" s="12">
        <v>0</v>
      </c>
      <c r="K38" s="12">
        <f>VLOOKUP(C38,'[1]Annexure A2'!$B$4:$J$39,9,FALSE)</f>
        <v>14.694441849449408</v>
      </c>
      <c r="L38" s="12">
        <v>0</v>
      </c>
    </row>
    <row r="39" spans="2:12" ht="12.75">
      <c r="B39" s="6">
        <v>35</v>
      </c>
      <c r="C39" s="8" t="s">
        <v>76</v>
      </c>
      <c r="D39" s="12">
        <v>0</v>
      </c>
      <c r="E39" s="12">
        <v>0</v>
      </c>
      <c r="F39" s="12">
        <v>0.013681528633200001</v>
      </c>
      <c r="G39" s="12">
        <v>0</v>
      </c>
      <c r="H39" s="12">
        <v>0</v>
      </c>
      <c r="I39" s="12">
        <v>0</v>
      </c>
      <c r="J39" s="12">
        <v>0</v>
      </c>
      <c r="K39" s="12">
        <f>VLOOKUP(C39,'[1]Annexure A2'!$B$4:$J$39,9,FALSE)</f>
        <v>0.013681528633200001</v>
      </c>
      <c r="L39" s="12">
        <v>0</v>
      </c>
    </row>
    <row r="40" spans="2:12" ht="12.75">
      <c r="B40" s="6">
        <v>36</v>
      </c>
      <c r="C40" s="8" t="s">
        <v>77</v>
      </c>
      <c r="D40" s="12">
        <v>16.880300495831268</v>
      </c>
      <c r="E40" s="12">
        <v>58.69183484629095</v>
      </c>
      <c r="F40" s="12">
        <v>13.617197564688343</v>
      </c>
      <c r="G40" s="12">
        <v>0</v>
      </c>
      <c r="H40" s="12">
        <v>0</v>
      </c>
      <c r="I40" s="12">
        <v>0</v>
      </c>
      <c r="J40" s="12">
        <v>0</v>
      </c>
      <c r="K40" s="12">
        <f>VLOOKUP(C40,'[1]Annexure A2'!$B$4:$J$39,9,FALSE)</f>
        <v>89.18933290681056</v>
      </c>
      <c r="L40" s="12">
        <v>0</v>
      </c>
    </row>
    <row r="41" spans="2:12" ht="15">
      <c r="B41" s="9" t="s">
        <v>11</v>
      </c>
      <c r="C41" s="1"/>
      <c r="D41" s="11">
        <f>SUM(D5:D40)</f>
        <v>757.029137332733</v>
      </c>
      <c r="E41" s="11">
        <f aca="true" t="shared" si="0" ref="E41:L41">SUM(E5:E40)</f>
        <v>937.6163968812303</v>
      </c>
      <c r="F41" s="11">
        <f t="shared" si="0"/>
        <v>161.58964320369452</v>
      </c>
      <c r="G41" s="11">
        <f t="shared" si="0"/>
        <v>0</v>
      </c>
      <c r="H41" s="11">
        <f t="shared" si="0"/>
        <v>0</v>
      </c>
      <c r="I41" s="11">
        <f t="shared" si="0"/>
        <v>0</v>
      </c>
      <c r="J41" s="11">
        <f t="shared" si="0"/>
        <v>0</v>
      </c>
      <c r="K41" s="11">
        <f t="shared" si="0"/>
        <v>1856.2351774176575</v>
      </c>
      <c r="L41" s="11">
        <f t="shared" si="0"/>
        <v>0</v>
      </c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X178075</cp:lastModifiedBy>
  <cp:lastPrinted>2014-03-24T10:58:12Z</cp:lastPrinted>
  <dcterms:created xsi:type="dcterms:W3CDTF">2014-01-06T04:43:23Z</dcterms:created>
  <dcterms:modified xsi:type="dcterms:W3CDTF">2014-06-17T08:24:11Z</dcterms:modified>
  <cp:category/>
  <cp:version/>
  <cp:contentType/>
  <cp:contentStatus/>
</cp:coreProperties>
</file>