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<sst xmlns="http://schemas.openxmlformats.org/spreadsheetml/2006/main" count="2213" uniqueCount="183">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</sst>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+Sheet1!A190</f>
        <v>CBLO 11-DEC-2015</v>
      </c>
      <c r="C3" s="19" t="str">
        <f>+Sheet1!B190</f>
        <v>CBLO</v>
      </c>
      <c r="D3" s="19" t="str">
        <f>+Sheet1!C190</f>
        <v>DHFL PRAMERICA CREDIT OPPORTUNITIES FUND</v>
      </c>
      <c r="E3" s="4">
        <f>+Sheet1!D190</f>
        <v>42349</v>
      </c>
      <c r="F3" s="15">
        <f>+E3-H3</f>
        <v>1</v>
      </c>
      <c r="G3" s="13" t="str">
        <f>IF(H3&lt;J3,"T+1","T+0")</f>
        <v>T+0</v>
      </c>
      <c r="H3" s="4">
        <f>+Sheet1!E190</f>
        <v>42348</v>
      </c>
      <c r="I3" s="14">
        <f>H3</f>
        <v>42348</v>
      </c>
      <c r="J3" s="4">
        <f>+Sheet1!F190</f>
        <v>42348</v>
      </c>
      <c r="K3" s="5">
        <f>+Sheet1!G190</f>
        <v>0</v>
      </c>
      <c r="L3" s="5">
        <f>+Sheet1!H190</f>
        <v>86349012.66</v>
      </c>
      <c r="M3" s="5">
        <f>+Sheet1!I190</f>
        <v>99.98148863</v>
      </c>
      <c r="N3" s="5">
        <f>+Sheet1!J190</f>
        <v>6.7579</v>
      </c>
      <c r="O3" s="10" t="str">
        <f>+Sheet1!N190</f>
        <v>Market Trade</v>
      </c>
    </row>
    <row r="4" spans="1:15" ht="12.75" customHeight="1">
      <c r="A4" s="12">
        <f>+A3+1</f>
        <v>2</v>
      </c>
      <c r="B4" s="19" t="str">
        <f>+Sheet1!A191</f>
        <v>CBLO 11-DEC-2015</v>
      </c>
      <c r="C4" s="19" t="str">
        <f>+Sheet1!B191</f>
        <v>CBLO</v>
      </c>
      <c r="D4" s="19" t="str">
        <f>+Sheet1!C191</f>
        <v>DHFL PRAMERICA DIVERSIFIED EQUITY FUND</v>
      </c>
      <c r="E4" s="4">
        <f>+Sheet1!D191</f>
        <v>42349</v>
      </c>
      <c r="F4" s="15">
        <f>+E4-H4</f>
        <v>1</v>
      </c>
      <c r="G4" s="13" t="str">
        <f>IF(H4&lt;J4,"T+1","T+0")</f>
        <v>T+0</v>
      </c>
      <c r="H4" s="4">
        <f>+Sheet1!E191</f>
        <v>42348</v>
      </c>
      <c r="I4" s="14">
        <f>H4</f>
        <v>42348</v>
      </c>
      <c r="J4" s="4">
        <f>+Sheet1!F191</f>
        <v>42348</v>
      </c>
      <c r="K4" s="5">
        <f>+Sheet1!G191</f>
        <v>0</v>
      </c>
      <c r="L4" s="5">
        <f>+Sheet1!H191</f>
        <v>38892799.08</v>
      </c>
      <c r="M4" s="5">
        <f>+Sheet1!I191</f>
        <v>99.98148863</v>
      </c>
      <c r="N4" s="5">
        <f>+Sheet1!J191</f>
        <v>6.7579</v>
      </c>
      <c r="O4" s="10" t="str">
        <f>+Sheet1!N191</f>
        <v>Market Trade</v>
      </c>
    </row>
    <row r="5" spans="1:15" ht="12.75" customHeight="1">
      <c r="A5" s="12">
        <f>+A4+1</f>
        <v>3</v>
      </c>
      <c r="B5" s="19" t="str">
        <f>+Sheet1!A192</f>
        <v>CBLO 11-DEC-2015</v>
      </c>
      <c r="C5" s="19" t="str">
        <f>+Sheet1!B192</f>
        <v>CBLO</v>
      </c>
      <c r="D5" s="19" t="str">
        <f>+Sheet1!C192</f>
        <v>DHFL PRAMERICA DYNAMIC ASSET ALLOCATION FUND</v>
      </c>
      <c r="E5" s="4">
        <f>+Sheet1!D192</f>
        <v>42349</v>
      </c>
      <c r="F5" s="15">
        <f>+E5-H5</f>
        <v>1</v>
      </c>
      <c r="G5" s="13" t="str">
        <f>IF(H5&lt;J5,"T+1","T+0")</f>
        <v>T+0</v>
      </c>
      <c r="H5" s="4">
        <f>+Sheet1!E192</f>
        <v>42348</v>
      </c>
      <c r="I5" s="14">
        <f>H5</f>
        <v>42348</v>
      </c>
      <c r="J5" s="4">
        <f>+Sheet1!F192</f>
        <v>42348</v>
      </c>
      <c r="K5" s="5">
        <f>+Sheet1!G192</f>
        <v>0</v>
      </c>
      <c r="L5" s="5">
        <f>+Sheet1!H192</f>
        <v>27757860.69</v>
      </c>
      <c r="M5" s="5">
        <f>+Sheet1!I192</f>
        <v>99.98148863</v>
      </c>
      <c r="N5" s="5">
        <f>+Sheet1!J192</f>
        <v>6.7579</v>
      </c>
      <c r="O5" s="10" t="str">
        <f>+Sheet1!N192</f>
        <v>Market Trade</v>
      </c>
    </row>
    <row r="6" spans="1:15" ht="12.75" customHeight="1">
      <c r="A6" s="12">
        <f>+A5+1</f>
        <v>4</v>
      </c>
      <c r="B6" s="19" t="str">
        <f>+Sheet1!A193</f>
        <v>CBLO 11-DEC-2015</v>
      </c>
      <c r="C6" s="19" t="str">
        <f>+Sheet1!B193</f>
        <v>CBLO</v>
      </c>
      <c r="D6" s="19" t="str">
        <f>+Sheet1!C193</f>
        <v>DHFL PRAMERICA DYNAMIC BOND FUND</v>
      </c>
      <c r="E6" s="4">
        <f>+Sheet1!D193</f>
        <v>42349</v>
      </c>
      <c r="F6" s="15">
        <f>+E6-H6</f>
        <v>1</v>
      </c>
      <c r="G6" s="13" t="str">
        <f>IF(H6&lt;J6,"T+1","T+0")</f>
        <v>T+0</v>
      </c>
      <c r="H6" s="4">
        <f>+Sheet1!E193</f>
        <v>42348</v>
      </c>
      <c r="I6" s="14">
        <f>H6</f>
        <v>42348</v>
      </c>
      <c r="J6" s="4">
        <f>+Sheet1!F193</f>
        <v>42348</v>
      </c>
      <c r="K6" s="5">
        <f>+Sheet1!G193</f>
        <v>0</v>
      </c>
      <c r="L6" s="5">
        <f>+Sheet1!H193</f>
        <v>55235773.21</v>
      </c>
      <c r="M6" s="5">
        <f>+Sheet1!I193</f>
        <v>99.98148863</v>
      </c>
      <c r="N6" s="5">
        <f>+Sheet1!J193</f>
        <v>6.7579</v>
      </c>
      <c r="O6" s="10" t="str">
        <f>+Sheet1!N193</f>
        <v>Market Trade</v>
      </c>
    </row>
    <row r="7" spans="1:15" ht="12.75" customHeight="1">
      <c r="A7" s="12">
        <f>+A6+1</f>
        <v>5</v>
      </c>
      <c r="B7" s="19" t="str">
        <f>+Sheet1!A194</f>
        <v>GOVERNMENT OF INDIA - GILTS - 7.88% - 19-Mar-2030</v>
      </c>
      <c r="C7" s="19" t="str">
        <f>+Sheet1!B194</f>
        <v>IN0020150028</v>
      </c>
      <c r="D7" s="19" t="str">
        <f>+Sheet1!C194</f>
        <v>DHFL PRAMERICA DYNAMIC BOND FUND</v>
      </c>
      <c r="E7" s="4">
        <f>+Sheet1!D194</f>
        <v>47561</v>
      </c>
      <c r="F7" s="15">
        <f>+E7-H7</f>
        <v>5214</v>
      </c>
      <c r="G7" s="13" t="str">
        <f>IF(H7&lt;J7,"T+1","T+0")</f>
        <v>T+1</v>
      </c>
      <c r="H7" s="4">
        <f>+Sheet1!E194</f>
        <v>42347</v>
      </c>
      <c r="I7" s="14">
        <f aca="true" t="shared" si="0" ref="I7:I31">H7</f>
        <v>42347</v>
      </c>
      <c r="J7" s="4">
        <f>+Sheet1!F194</f>
        <v>42348</v>
      </c>
      <c r="K7" s="5">
        <f>+Sheet1!G194</f>
        <v>500000</v>
      </c>
      <c r="L7" s="5">
        <f>+Sheet1!H194</f>
        <v>50676500</v>
      </c>
      <c r="M7" s="5">
        <f>+Sheet1!I194</f>
        <v>99.58</v>
      </c>
      <c r="N7" s="5">
        <f>+Sheet1!J194</f>
        <v>7.9274</v>
      </c>
      <c r="O7" s="10" t="str">
        <f>+Sheet1!N194</f>
        <v>Market Trade</v>
      </c>
    </row>
    <row r="8" spans="1:15" ht="12.75" customHeight="1">
      <c r="A8" s="12">
        <f aca="true" t="shared" si="1" ref="A8:A31">+A7+1</f>
        <v>6</v>
      </c>
      <c r="B8" s="19" t="str">
        <f>+Sheet1!A195</f>
        <v>CBLO 11-DEC-2015</v>
      </c>
      <c r="C8" s="19" t="str">
        <f>+Sheet1!B195</f>
        <v>CBLO</v>
      </c>
      <c r="D8" s="19" t="str">
        <f>+Sheet1!C195</f>
        <v>DHFL PRAMERICA DYNAMIC MONTHLY INCOME FUND</v>
      </c>
      <c r="E8" s="4">
        <f>+Sheet1!D195</f>
        <v>42349</v>
      </c>
      <c r="F8" s="15">
        <f aca="true" t="shared" si="2" ref="F8:F31">+E8-H8</f>
        <v>1</v>
      </c>
      <c r="G8" s="13" t="str">
        <f aca="true" t="shared" si="3" ref="G8:G31">IF(H8&lt;J8,"T+1","T+0")</f>
        <v>T+0</v>
      </c>
      <c r="H8" s="4">
        <f>+Sheet1!E195</f>
        <v>42348</v>
      </c>
      <c r="I8" s="14">
        <f t="shared" si="0"/>
        <v>42348</v>
      </c>
      <c r="J8" s="4">
        <f>+Sheet1!F195</f>
        <v>42348</v>
      </c>
      <c r="K8" s="5">
        <f>+Sheet1!G195</f>
        <v>0</v>
      </c>
      <c r="L8" s="5">
        <f>+Sheet1!H195</f>
        <v>10598037.8</v>
      </c>
      <c r="M8" s="5">
        <f>+Sheet1!I195</f>
        <v>99.98148863</v>
      </c>
      <c r="N8" s="5">
        <f>+Sheet1!J195</f>
        <v>6.7579</v>
      </c>
      <c r="O8" s="10" t="str">
        <f>+Sheet1!N195</f>
        <v>Market Trade</v>
      </c>
    </row>
    <row r="9" spans="1:15" ht="12.75" customHeight="1">
      <c r="A9" s="12">
        <f t="shared" si="1"/>
        <v>7</v>
      </c>
      <c r="B9" s="19" t="str">
        <f>+Sheet1!A196</f>
        <v>CBLO 11-DEC-2015</v>
      </c>
      <c r="C9" s="19" t="str">
        <f>+Sheet1!B196</f>
        <v>CBLO</v>
      </c>
      <c r="D9" s="19" t="str">
        <f>+Sheet1!C196</f>
        <v>DHFL PRAMERICA INCOME FUND</v>
      </c>
      <c r="E9" s="4">
        <f>+Sheet1!D196</f>
        <v>42349</v>
      </c>
      <c r="F9" s="15">
        <f t="shared" si="2"/>
        <v>1</v>
      </c>
      <c r="G9" s="13" t="str">
        <f t="shared" si="3"/>
        <v>T+0</v>
      </c>
      <c r="H9" s="4">
        <f>+Sheet1!E196</f>
        <v>42348</v>
      </c>
      <c r="I9" s="14">
        <f t="shared" si="0"/>
        <v>42348</v>
      </c>
      <c r="J9" s="4">
        <f>+Sheet1!F196</f>
        <v>42348</v>
      </c>
      <c r="K9" s="5">
        <f>+Sheet1!G196</f>
        <v>0</v>
      </c>
      <c r="L9" s="5">
        <f>+Sheet1!H196</f>
        <v>1199777.86</v>
      </c>
      <c r="M9" s="5">
        <f>+Sheet1!I196</f>
        <v>99.98148863</v>
      </c>
      <c r="N9" s="5">
        <f>+Sheet1!J196</f>
        <v>6.7579</v>
      </c>
      <c r="O9" s="10" t="str">
        <f>+Sheet1!N196</f>
        <v>Market Trade</v>
      </c>
    </row>
    <row r="10" spans="1:15" ht="12.75" customHeight="1">
      <c r="A10" s="12">
        <f t="shared" si="1"/>
        <v>8</v>
      </c>
      <c r="B10" s="19" t="str">
        <f>+Sheet1!A197</f>
        <v>CBLO 11-DEC-2015</v>
      </c>
      <c r="C10" s="19" t="str">
        <f>+Sheet1!B197</f>
        <v>CBLO</v>
      </c>
      <c r="D10" s="19" t="str">
        <f>+Sheet1!C197</f>
        <v>DHFL PRAMERICA LARGE CAP EQUITY FUND</v>
      </c>
      <c r="E10" s="4">
        <f>+Sheet1!D197</f>
        <v>42349</v>
      </c>
      <c r="F10" s="15">
        <f t="shared" si="2"/>
        <v>1</v>
      </c>
      <c r="G10" s="13" t="str">
        <f t="shared" si="3"/>
        <v>T+0</v>
      </c>
      <c r="H10" s="4">
        <f>+Sheet1!E197</f>
        <v>42348</v>
      </c>
      <c r="I10" s="14">
        <f t="shared" si="0"/>
        <v>42348</v>
      </c>
      <c r="J10" s="4">
        <f>+Sheet1!F197</f>
        <v>42348</v>
      </c>
      <c r="K10" s="5">
        <f>+Sheet1!G197</f>
        <v>0</v>
      </c>
      <c r="L10" s="5">
        <f>+Sheet1!H197</f>
        <v>22395853.45</v>
      </c>
      <c r="M10" s="5">
        <f>+Sheet1!I197</f>
        <v>99.98148863</v>
      </c>
      <c r="N10" s="5">
        <f>+Sheet1!J197</f>
        <v>6.7579</v>
      </c>
      <c r="O10" s="10" t="str">
        <f>+Sheet1!N197</f>
        <v>Market Trade</v>
      </c>
    </row>
    <row r="11" spans="1:15" ht="12.75" customHeight="1">
      <c r="A11" s="12">
        <f t="shared" si="1"/>
        <v>9</v>
      </c>
      <c r="B11" s="19" t="str">
        <f>+Sheet1!A198</f>
        <v>CBLO 11-DEC-2015</v>
      </c>
      <c r="C11" s="19" t="str">
        <f>+Sheet1!B198</f>
        <v>CBLO</v>
      </c>
      <c r="D11" s="19" t="str">
        <f>+Sheet1!C198</f>
        <v>DHFL PRAMERICA LIQUID FUND</v>
      </c>
      <c r="E11" s="4">
        <f>+Sheet1!D198</f>
        <v>42349</v>
      </c>
      <c r="F11" s="15">
        <f t="shared" si="2"/>
        <v>1</v>
      </c>
      <c r="G11" s="13" t="str">
        <f t="shared" si="3"/>
        <v>T+0</v>
      </c>
      <c r="H11" s="4">
        <f>+Sheet1!E198</f>
        <v>42348</v>
      </c>
      <c r="I11" s="14">
        <f t="shared" si="0"/>
        <v>42348</v>
      </c>
      <c r="J11" s="4">
        <f>+Sheet1!F198</f>
        <v>42348</v>
      </c>
      <c r="K11" s="5">
        <f>+Sheet1!G198</f>
        <v>0</v>
      </c>
      <c r="L11" s="5">
        <f>+Sheet1!H198</f>
        <v>12413701.63</v>
      </c>
      <c r="M11" s="5">
        <f>+Sheet1!I198</f>
        <v>99.98148863</v>
      </c>
      <c r="N11" s="5">
        <f>+Sheet1!J198</f>
        <v>6.7579</v>
      </c>
      <c r="O11" s="10" t="str">
        <f>+Sheet1!N198</f>
        <v>Market Trade</v>
      </c>
    </row>
    <row r="12" spans="1:15" ht="12.75" customHeight="1">
      <c r="A12" s="12">
        <f t="shared" si="1"/>
        <v>10</v>
      </c>
      <c r="B12" s="19" t="str">
        <f>+Sheet1!A199</f>
        <v>Piramal Enterprises - CP - 0% - 09-Mar-2016</v>
      </c>
      <c r="C12" s="19" t="str">
        <f>+Sheet1!B199</f>
        <v>INE140A14IN5</v>
      </c>
      <c r="D12" s="19" t="str">
        <f>+Sheet1!C199</f>
        <v>DHFL PRAMERICA LIQUID FUND</v>
      </c>
      <c r="E12" s="4">
        <f>+Sheet1!D199</f>
        <v>42438</v>
      </c>
      <c r="F12" s="15">
        <f t="shared" si="2"/>
        <v>90</v>
      </c>
      <c r="G12" s="13" t="str">
        <f t="shared" si="3"/>
        <v>T+0</v>
      </c>
      <c r="H12" s="4">
        <f>+Sheet1!E199</f>
        <v>42348</v>
      </c>
      <c r="I12" s="14">
        <f t="shared" si="0"/>
        <v>42348</v>
      </c>
      <c r="J12" s="4">
        <f>+Sheet1!F199</f>
        <v>42348</v>
      </c>
      <c r="K12" s="5">
        <f>+Sheet1!G199</f>
        <v>2500000</v>
      </c>
      <c r="L12" s="5">
        <f>+Sheet1!H199</f>
        <v>245294500</v>
      </c>
      <c r="M12" s="5">
        <f>+Sheet1!I199</f>
        <v>98.1178</v>
      </c>
      <c r="N12" s="5">
        <f>+Sheet1!J199</f>
        <v>7.78</v>
      </c>
      <c r="O12" s="10" t="str">
        <f>+Sheet1!N199</f>
        <v>Market Trade</v>
      </c>
    </row>
    <row r="13" spans="1:15" ht="12.75" customHeight="1">
      <c r="A13" s="12">
        <f t="shared" si="1"/>
        <v>11</v>
      </c>
      <c r="B13" s="19" t="str">
        <f>+Sheet1!A200</f>
        <v>Punjab and Sind Bank - CD - 0% - 05-Feb-2016</v>
      </c>
      <c r="C13" s="19" t="str">
        <f>+Sheet1!B200</f>
        <v>INE608A16LG4</v>
      </c>
      <c r="D13" s="19" t="str">
        <f>+Sheet1!C200</f>
        <v>DHFL PRAMERICA LIQUID FUND</v>
      </c>
      <c r="E13" s="4">
        <f>+Sheet1!D200</f>
        <v>42405</v>
      </c>
      <c r="F13" s="15">
        <f t="shared" si="2"/>
        <v>58</v>
      </c>
      <c r="G13" s="13" t="str">
        <f t="shared" si="3"/>
        <v>T+1</v>
      </c>
      <c r="H13" s="4">
        <f>+Sheet1!E200</f>
        <v>42347</v>
      </c>
      <c r="I13" s="14">
        <f t="shared" si="0"/>
        <v>42347</v>
      </c>
      <c r="J13" s="4">
        <f>+Sheet1!F200</f>
        <v>42348</v>
      </c>
      <c r="K13" s="5">
        <f>+Sheet1!G200</f>
        <v>500000</v>
      </c>
      <c r="L13" s="5">
        <f>+Sheet1!H200</f>
        <v>49430300</v>
      </c>
      <c r="M13" s="5">
        <f>+Sheet1!I200</f>
        <v>98.8606</v>
      </c>
      <c r="N13" s="5">
        <f>+Sheet1!J200</f>
        <v>7.38</v>
      </c>
      <c r="O13" s="10" t="str">
        <f>+Sheet1!N200</f>
        <v>Market Trade</v>
      </c>
    </row>
    <row r="14" spans="1:15" ht="12.75" customHeight="1">
      <c r="A14" s="12">
        <f t="shared" si="1"/>
        <v>12</v>
      </c>
      <c r="B14" s="19" t="str">
        <f>+Sheet1!A201</f>
        <v>Edelweiss comm  - CP - 0% - 30-Dec-2015</v>
      </c>
      <c r="C14" s="19" t="str">
        <f>+Sheet1!B201</f>
        <v>INE657N14DQ5</v>
      </c>
      <c r="D14" s="19" t="str">
        <f>+Sheet1!C201</f>
        <v>DHFL PRAMERICA LIQUID FUND</v>
      </c>
      <c r="E14" s="4">
        <f>+Sheet1!D201</f>
        <v>42368</v>
      </c>
      <c r="F14" s="15">
        <f t="shared" si="2"/>
        <v>20</v>
      </c>
      <c r="G14" s="13" t="str">
        <f t="shared" si="3"/>
        <v>T+0</v>
      </c>
      <c r="H14" s="4">
        <f>+Sheet1!E201</f>
        <v>42348</v>
      </c>
      <c r="I14" s="14">
        <f t="shared" si="0"/>
        <v>42348</v>
      </c>
      <c r="J14" s="4">
        <f>+Sheet1!F201</f>
        <v>42348</v>
      </c>
      <c r="K14" s="5">
        <f>+Sheet1!G201</f>
        <v>500000</v>
      </c>
      <c r="L14" s="5">
        <f>+Sheet1!H201</f>
        <v>49789650</v>
      </c>
      <c r="M14" s="5">
        <f>+Sheet1!I201</f>
        <v>99.5793</v>
      </c>
      <c r="N14" s="5">
        <f>+Sheet1!J201</f>
        <v>7.71</v>
      </c>
      <c r="O14" s="10" t="str">
        <f>+Sheet1!N201</f>
        <v>Market Trade</v>
      </c>
    </row>
    <row r="15" spans="1:15" ht="12.75" customHeight="1">
      <c r="A15" s="12">
        <f t="shared" si="1"/>
        <v>13</v>
      </c>
      <c r="B15" s="19" t="str">
        <f>+Sheet1!A202</f>
        <v>IndusInd Bank - CD - 0% - 05-Feb-2016</v>
      </c>
      <c r="C15" s="19" t="str">
        <f>+Sheet1!B202</f>
        <v>INE095A16RI7</v>
      </c>
      <c r="D15" s="19" t="str">
        <f>+Sheet1!C202</f>
        <v>DHFL PRAMERICA LIQUID FUND</v>
      </c>
      <c r="E15" s="4">
        <f>+Sheet1!D202</f>
        <v>42405</v>
      </c>
      <c r="F15" s="15">
        <f t="shared" si="2"/>
        <v>57</v>
      </c>
      <c r="G15" s="13" t="str">
        <f t="shared" si="3"/>
        <v>T+0</v>
      </c>
      <c r="H15" s="4">
        <f>+Sheet1!E202</f>
        <v>42348</v>
      </c>
      <c r="I15" s="14">
        <f t="shared" si="0"/>
        <v>42348</v>
      </c>
      <c r="J15" s="4">
        <f>+Sheet1!F202</f>
        <v>42348</v>
      </c>
      <c r="K15" s="5">
        <f>+Sheet1!G202</f>
        <v>2500000</v>
      </c>
      <c r="L15" s="5">
        <f>+Sheet1!H202</f>
        <v>247155500</v>
      </c>
      <c r="M15" s="5">
        <f>+Sheet1!I202</f>
        <v>98.8622</v>
      </c>
      <c r="N15" s="5">
        <f>+Sheet1!J202</f>
        <v>7.37</v>
      </c>
      <c r="O15" s="10" t="str">
        <f>+Sheet1!N202</f>
        <v>Market Trade</v>
      </c>
    </row>
    <row r="16" spans="1:15" ht="12.75" customHeight="1">
      <c r="A16" s="12">
        <f t="shared" si="1"/>
        <v>14</v>
      </c>
      <c r="B16" s="19" t="str">
        <f>+Sheet1!A203</f>
        <v>Oriental Bank - CD - 0% - 01-Feb-2016</v>
      </c>
      <c r="C16" s="19" t="str">
        <f>+Sheet1!B203</f>
        <v>INE141A16VJ9</v>
      </c>
      <c r="D16" s="19" t="str">
        <f>+Sheet1!C203</f>
        <v>DHFL PRAMERICA LIQUID FUND</v>
      </c>
      <c r="E16" s="4">
        <f>+Sheet1!D203</f>
        <v>42401</v>
      </c>
      <c r="F16" s="15">
        <f t="shared" si="2"/>
        <v>53</v>
      </c>
      <c r="G16" s="13" t="str">
        <f t="shared" si="3"/>
        <v>T+0</v>
      </c>
      <c r="H16" s="4">
        <f>+Sheet1!E203</f>
        <v>42348</v>
      </c>
      <c r="I16" s="14">
        <f t="shared" si="0"/>
        <v>42348</v>
      </c>
      <c r="J16" s="4">
        <f>+Sheet1!F203</f>
        <v>42348</v>
      </c>
      <c r="K16" s="5">
        <f>+Sheet1!G203</f>
        <v>2000000</v>
      </c>
      <c r="L16" s="5">
        <f>+Sheet1!H203</f>
        <v>197890800</v>
      </c>
      <c r="M16" s="5">
        <f>+Sheet1!I203</f>
        <v>98.9454</v>
      </c>
      <c r="N16" s="5">
        <f>+Sheet1!J203</f>
        <v>7.34</v>
      </c>
      <c r="O16" s="10" t="str">
        <f>+Sheet1!N203</f>
        <v>Market Trade</v>
      </c>
    </row>
    <row r="17" spans="1:15" ht="12.75" customHeight="1">
      <c r="A17" s="12">
        <f t="shared" si="1"/>
        <v>15</v>
      </c>
      <c r="B17" s="19" t="str">
        <f>+Sheet1!A204</f>
        <v>Oriental Bank - CD - 0% - 01-Feb-2016</v>
      </c>
      <c r="C17" s="19" t="str">
        <f>+Sheet1!B204</f>
        <v>INE141A16VJ9</v>
      </c>
      <c r="D17" s="19" t="str">
        <f>+Sheet1!C204</f>
        <v>DHFL PRAMERICA LIQUID FUND</v>
      </c>
      <c r="E17" s="4">
        <f>+Sheet1!D204</f>
        <v>42401</v>
      </c>
      <c r="F17" s="15">
        <f t="shared" si="2"/>
        <v>53</v>
      </c>
      <c r="G17" s="13" t="str">
        <f t="shared" si="3"/>
        <v>T+0</v>
      </c>
      <c r="H17" s="4">
        <f>+Sheet1!E204</f>
        <v>42348</v>
      </c>
      <c r="I17" s="14">
        <f t="shared" si="0"/>
        <v>42348</v>
      </c>
      <c r="J17" s="4">
        <f>+Sheet1!F204</f>
        <v>42348</v>
      </c>
      <c r="K17" s="5">
        <f>+Sheet1!G204</f>
        <v>2500000</v>
      </c>
      <c r="L17" s="5">
        <f>+Sheet1!H204</f>
        <v>247363500</v>
      </c>
      <c r="M17" s="5">
        <f>+Sheet1!I204</f>
        <v>98.9454</v>
      </c>
      <c r="N17" s="5">
        <f>+Sheet1!J204</f>
        <v>7.34</v>
      </c>
      <c r="O17" s="10" t="str">
        <f>+Sheet1!N204</f>
        <v>Market Trade</v>
      </c>
    </row>
    <row r="18" spans="1:15" ht="12.75" customHeight="1">
      <c r="A18" s="12">
        <f t="shared" si="1"/>
        <v>16</v>
      </c>
      <c r="B18" s="19" t="str">
        <f>+Sheet1!A205</f>
        <v>SAIL - CP - 0% - 23-Dec-2015</v>
      </c>
      <c r="C18" s="19" t="str">
        <f>+Sheet1!B205</f>
        <v>INE114A14CG7</v>
      </c>
      <c r="D18" s="19" t="str">
        <f>+Sheet1!C205</f>
        <v>DHFL PRAMERICA LIQUID FUND</v>
      </c>
      <c r="E18" s="4">
        <f>+Sheet1!D205</f>
        <v>42361</v>
      </c>
      <c r="F18" s="15">
        <f t="shared" si="2"/>
        <v>13</v>
      </c>
      <c r="G18" s="13" t="str">
        <f t="shared" si="3"/>
        <v>T+0</v>
      </c>
      <c r="H18" s="4">
        <f>+Sheet1!E205</f>
        <v>42348</v>
      </c>
      <c r="I18" s="14">
        <f t="shared" si="0"/>
        <v>42348</v>
      </c>
      <c r="J18" s="4">
        <f>+Sheet1!F205</f>
        <v>42348</v>
      </c>
      <c r="K18" s="5">
        <f>+Sheet1!G205</f>
        <v>1000000</v>
      </c>
      <c r="L18" s="5">
        <f>+Sheet1!H205</f>
        <v>99758400</v>
      </c>
      <c r="M18" s="5">
        <f>+Sheet1!I205</f>
        <v>99.7584</v>
      </c>
      <c r="N18" s="5">
        <f>+Sheet1!J205</f>
        <v>6.8</v>
      </c>
      <c r="O18" s="10" t="str">
        <f>+Sheet1!N205</f>
        <v>Market Trade</v>
      </c>
    </row>
    <row r="19" spans="1:15" ht="12.75" customHeight="1">
      <c r="A19" s="12">
        <f t="shared" si="1"/>
        <v>17</v>
      </c>
      <c r="B19" s="19" t="str">
        <f>+Sheet1!A206</f>
        <v>CBLO 11-DEC-2015</v>
      </c>
      <c r="C19" s="19" t="str">
        <f>+Sheet1!B206</f>
        <v>CBLO</v>
      </c>
      <c r="D19" s="19" t="str">
        <f>+Sheet1!C206</f>
        <v>DHFL PRAMERICA MIDCAP OPPORTUNITIES FUND</v>
      </c>
      <c r="E19" s="4">
        <f>+Sheet1!D206</f>
        <v>42349</v>
      </c>
      <c r="F19" s="15">
        <f t="shared" si="2"/>
        <v>1</v>
      </c>
      <c r="G19" s="13" t="str">
        <f t="shared" si="3"/>
        <v>T+0</v>
      </c>
      <c r="H19" s="4">
        <f>+Sheet1!E206</f>
        <v>42348</v>
      </c>
      <c r="I19" s="14">
        <f t="shared" si="0"/>
        <v>42348</v>
      </c>
      <c r="J19" s="4">
        <f>+Sheet1!F206</f>
        <v>42348</v>
      </c>
      <c r="K19" s="5">
        <f>+Sheet1!G206</f>
        <v>0</v>
      </c>
      <c r="L19" s="5">
        <f>+Sheet1!H206</f>
        <v>71912685.51</v>
      </c>
      <c r="M19" s="5">
        <f>+Sheet1!I206</f>
        <v>99.98148863</v>
      </c>
      <c r="N19" s="5">
        <f>+Sheet1!J206</f>
        <v>6.7579</v>
      </c>
      <c r="O19" s="10" t="str">
        <f>+Sheet1!N206</f>
        <v>Market Trade</v>
      </c>
    </row>
    <row r="20" spans="1:15" ht="12.75" customHeight="1">
      <c r="A20" s="12">
        <f t="shared" si="1"/>
        <v>18</v>
      </c>
      <c r="B20" s="19" t="str">
        <f>+Sheet1!A207</f>
        <v>CBLO 11-DEC-2015</v>
      </c>
      <c r="C20" s="19" t="str">
        <f>+Sheet1!B207</f>
        <v>CBLO</v>
      </c>
      <c r="D20" s="19" t="str">
        <f>+Sheet1!C207</f>
        <v>DHFL PRAMERICA SHORT TERM FLOATING RATE FUND</v>
      </c>
      <c r="E20" s="4">
        <f>+Sheet1!D207</f>
        <v>42349</v>
      </c>
      <c r="F20" s="15">
        <f t="shared" si="2"/>
        <v>1</v>
      </c>
      <c r="G20" s="13" t="str">
        <f t="shared" si="3"/>
        <v>T+0</v>
      </c>
      <c r="H20" s="4">
        <f>+Sheet1!E207</f>
        <v>42348</v>
      </c>
      <c r="I20" s="14">
        <f t="shared" si="0"/>
        <v>42348</v>
      </c>
      <c r="J20" s="4">
        <f>+Sheet1!F207</f>
        <v>42348</v>
      </c>
      <c r="K20" s="5">
        <f>+Sheet1!G207</f>
        <v>0</v>
      </c>
      <c r="L20" s="5">
        <f>+Sheet1!H207</f>
        <v>31476172.25</v>
      </c>
      <c r="M20" s="5">
        <f>+Sheet1!I207</f>
        <v>99.98148863</v>
      </c>
      <c r="N20" s="5">
        <f>+Sheet1!J207</f>
        <v>6.7579</v>
      </c>
      <c r="O20" s="10" t="str">
        <f>+Sheet1!N207</f>
        <v>Market Trade</v>
      </c>
    </row>
    <row r="21" spans="1:15" ht="12.75" customHeight="1">
      <c r="A21" s="12">
        <f t="shared" si="1"/>
        <v>19</v>
      </c>
      <c r="B21" s="19" t="str">
        <f>+Sheet1!A208</f>
        <v>CBLO 11-DEC-2015</v>
      </c>
      <c r="C21" s="19" t="str">
        <f>+Sheet1!B208</f>
        <v>CBLO</v>
      </c>
      <c r="D21" s="19" t="str">
        <f>+Sheet1!C208</f>
        <v>DHFL PRAMERICA SHORT TERM INCOME FUND</v>
      </c>
      <c r="E21" s="4">
        <f>+Sheet1!D208</f>
        <v>42349</v>
      </c>
      <c r="F21" s="15">
        <f t="shared" si="2"/>
        <v>1</v>
      </c>
      <c r="G21" s="13" t="str">
        <f t="shared" si="3"/>
        <v>T+0</v>
      </c>
      <c r="H21" s="4">
        <f>+Sheet1!E208</f>
        <v>42348</v>
      </c>
      <c r="I21" s="14">
        <f t="shared" si="0"/>
        <v>42348</v>
      </c>
      <c r="J21" s="4">
        <f>+Sheet1!F208</f>
        <v>42348</v>
      </c>
      <c r="K21" s="5">
        <f>+Sheet1!G208</f>
        <v>0</v>
      </c>
      <c r="L21" s="5">
        <f>+Sheet1!H208</f>
        <v>60735754.9</v>
      </c>
      <c r="M21" s="5">
        <f>+Sheet1!I208</f>
        <v>99.98148863</v>
      </c>
      <c r="N21" s="5">
        <f>+Sheet1!J208</f>
        <v>6.7579</v>
      </c>
      <c r="O21" s="10" t="str">
        <f>+Sheet1!N208</f>
        <v>Market Trade</v>
      </c>
    </row>
    <row r="22" spans="1:15" ht="12.75" customHeight="1">
      <c r="A22" s="12">
        <f t="shared" si="1"/>
        <v>20</v>
      </c>
      <c r="B22" s="19" t="str">
        <f>+Sheet1!A210</f>
        <v>CBLO 11-DEC-2015</v>
      </c>
      <c r="C22" s="19" t="str">
        <f>+Sheet1!B210</f>
        <v>CBLO</v>
      </c>
      <c r="D22" s="19" t="str">
        <f>+Sheet1!C210</f>
        <v>DHFL PRAMERICA TAX SAVINGS FUND</v>
      </c>
      <c r="E22" s="4">
        <f>+Sheet1!D210</f>
        <v>42349</v>
      </c>
      <c r="F22" s="15">
        <f t="shared" si="2"/>
        <v>1</v>
      </c>
      <c r="G22" s="13" t="str">
        <f t="shared" si="3"/>
        <v>T+0</v>
      </c>
      <c r="H22" s="4">
        <f>+Sheet1!E210</f>
        <v>42348</v>
      </c>
      <c r="I22" s="14">
        <f t="shared" si="0"/>
        <v>42348</v>
      </c>
      <c r="J22" s="4">
        <f>+Sheet1!F210</f>
        <v>42348</v>
      </c>
      <c r="K22" s="5">
        <f>+Sheet1!G210</f>
        <v>0</v>
      </c>
      <c r="L22" s="5">
        <f>+Sheet1!H210</f>
        <v>314519767.31</v>
      </c>
      <c r="M22" s="5">
        <f>+Sheet1!I210</f>
        <v>99.98148863</v>
      </c>
      <c r="N22" s="5">
        <f>+Sheet1!J210</f>
        <v>6.7579</v>
      </c>
      <c r="O22" s="10" t="str">
        <f>+Sheet1!N210</f>
        <v>Market Trade</v>
      </c>
    </row>
    <row r="23" spans="1:15" ht="12.75" customHeight="1">
      <c r="A23" s="12">
        <f t="shared" si="1"/>
        <v>21</v>
      </c>
      <c r="B23" s="19" t="str">
        <f>+Sheet1!A211</f>
        <v>CBLO 11-DEC-2015</v>
      </c>
      <c r="C23" s="19" t="str">
        <f>+Sheet1!B211</f>
        <v>CBLO</v>
      </c>
      <c r="D23" s="19" t="str">
        <f>+Sheet1!C211</f>
        <v>DHFL PRAMERICA TREASURY ADVANTAGE FUND</v>
      </c>
      <c r="E23" s="4">
        <f>+Sheet1!D211</f>
        <v>42349</v>
      </c>
      <c r="F23" s="15">
        <f t="shared" si="2"/>
        <v>1</v>
      </c>
      <c r="G23" s="13" t="str">
        <f t="shared" si="3"/>
        <v>T+0</v>
      </c>
      <c r="H23" s="4">
        <f>+Sheet1!E211</f>
        <v>42348</v>
      </c>
      <c r="I23" s="14">
        <f t="shared" si="0"/>
        <v>42348</v>
      </c>
      <c r="J23" s="4">
        <f>+Sheet1!F211</f>
        <v>42348</v>
      </c>
      <c r="K23" s="5">
        <f>+Sheet1!G211</f>
        <v>0</v>
      </c>
      <c r="L23" s="5">
        <f>+Sheet1!H211</f>
        <v>33800741.86</v>
      </c>
      <c r="M23" s="5">
        <f>+Sheet1!I211</f>
        <v>99.98148863</v>
      </c>
      <c r="N23" s="5">
        <f>+Sheet1!J211</f>
        <v>6.7579</v>
      </c>
      <c r="O23" s="10" t="str">
        <f>+Sheet1!N211</f>
        <v>Market Trade</v>
      </c>
    </row>
    <row r="24" spans="1:15" ht="12.75" customHeight="1">
      <c r="A24" s="12">
        <f t="shared" si="1"/>
        <v>22</v>
      </c>
      <c r="B24" s="19" t="str">
        <f>+Sheet1!A212</f>
        <v>SIDBI - CP - 0% - 21-Jan-2016</v>
      </c>
      <c r="C24" s="19" t="str">
        <f>+Sheet1!B212</f>
        <v>INE556F14BJ4</v>
      </c>
      <c r="D24" s="19" t="str">
        <f>+Sheet1!C212</f>
        <v>DHFL PRAMERICA ULTRA SHORT TERM BOND FUND</v>
      </c>
      <c r="E24" s="4">
        <f>+Sheet1!D212</f>
        <v>42390</v>
      </c>
      <c r="F24" s="15">
        <f t="shared" si="2"/>
        <v>43</v>
      </c>
      <c r="G24" s="13" t="str">
        <f t="shared" si="3"/>
        <v>T+1</v>
      </c>
      <c r="H24" s="4">
        <f>+Sheet1!E212</f>
        <v>42347</v>
      </c>
      <c r="I24" s="14">
        <f t="shared" si="0"/>
        <v>42347</v>
      </c>
      <c r="J24" s="4">
        <f>+Sheet1!F212</f>
        <v>42348</v>
      </c>
      <c r="K24" s="5">
        <f>+Sheet1!G212</f>
        <v>500000</v>
      </c>
      <c r="L24" s="5">
        <f>+Sheet1!H212</f>
        <v>49578950</v>
      </c>
      <c r="M24" s="5">
        <f>+Sheet1!I212</f>
        <v>99.1579</v>
      </c>
      <c r="N24" s="5">
        <f>+Sheet1!J212</f>
        <v>7.38</v>
      </c>
      <c r="O24" s="10" t="str">
        <f>+Sheet1!N212</f>
        <v>Market Trade</v>
      </c>
    </row>
    <row r="25" spans="1:15" ht="12.75" customHeight="1">
      <c r="A25" s="12">
        <f t="shared" si="1"/>
        <v>23</v>
      </c>
      <c r="B25" s="19" t="str">
        <f>+Sheet1!A213</f>
        <v>Axis Bank - CD - 0% - 27-Jan-2016</v>
      </c>
      <c r="C25" s="19" t="str">
        <f>+Sheet1!B213</f>
        <v>INE238A16YX8</v>
      </c>
      <c r="D25" s="19" t="str">
        <f>+Sheet1!C213</f>
        <v>DHFL PRAMERICA ULTRA SHORT TERM BOND FUND</v>
      </c>
      <c r="E25" s="4">
        <f>+Sheet1!D213</f>
        <v>42396</v>
      </c>
      <c r="F25" s="15">
        <f t="shared" si="2"/>
        <v>49</v>
      </c>
      <c r="G25" s="13" t="str">
        <f t="shared" si="3"/>
        <v>T+1</v>
      </c>
      <c r="H25" s="4">
        <f>+Sheet1!E213</f>
        <v>42347</v>
      </c>
      <c r="I25" s="14">
        <f t="shared" si="0"/>
        <v>42347</v>
      </c>
      <c r="J25" s="4">
        <f>+Sheet1!F213</f>
        <v>42348</v>
      </c>
      <c r="K25" s="5">
        <f>+Sheet1!G213</f>
        <v>500000</v>
      </c>
      <c r="L25" s="5">
        <f>+Sheet1!H213</f>
        <v>49534250</v>
      </c>
      <c r="M25" s="5">
        <f>+Sheet1!I213</f>
        <v>99.0685</v>
      </c>
      <c r="N25" s="5">
        <f>+Sheet1!J213</f>
        <v>7.15</v>
      </c>
      <c r="O25" s="10" t="str">
        <f>+Sheet1!N213</f>
        <v>Market Trade</v>
      </c>
    </row>
    <row r="26" spans="1:15" ht="12.75" customHeight="1">
      <c r="A26" s="12">
        <f t="shared" si="1"/>
        <v>24</v>
      </c>
      <c r="B26" s="19" t="str">
        <f>+Sheet1!A214</f>
        <v>CBLO 11-DEC-2015</v>
      </c>
      <c r="C26" s="19" t="str">
        <f>+Sheet1!B214</f>
        <v>CBLO</v>
      </c>
      <c r="D26" s="19" t="str">
        <f>+Sheet1!C214</f>
        <v>DHFL PRAMERICA ULTRA SHORT TERM BOND FUND</v>
      </c>
      <c r="E26" s="4">
        <f>+Sheet1!D214</f>
        <v>42349</v>
      </c>
      <c r="F26" s="15">
        <f t="shared" si="2"/>
        <v>1</v>
      </c>
      <c r="G26" s="13" t="str">
        <f t="shared" si="3"/>
        <v>T+0</v>
      </c>
      <c r="H26" s="4">
        <f>+Sheet1!E214</f>
        <v>42348</v>
      </c>
      <c r="I26" s="14">
        <f t="shared" si="0"/>
        <v>42348</v>
      </c>
      <c r="J26" s="4">
        <f>+Sheet1!F214</f>
        <v>42348</v>
      </c>
      <c r="K26" s="5">
        <f>+Sheet1!G214</f>
        <v>0</v>
      </c>
      <c r="L26" s="5">
        <f>+Sheet1!H214</f>
        <v>61088689.56</v>
      </c>
      <c r="M26" s="5">
        <f>+Sheet1!I214</f>
        <v>99.98148863</v>
      </c>
      <c r="N26" s="5">
        <f>+Sheet1!J214</f>
        <v>6.7579</v>
      </c>
      <c r="O26" s="10" t="str">
        <f>+Sheet1!N214</f>
        <v>Market Trade</v>
      </c>
    </row>
    <row r="27" spans="1:15" ht="12.75" customHeight="1">
      <c r="A27" s="12">
        <f t="shared" si="1"/>
        <v>25</v>
      </c>
      <c r="B27" s="19" t="str">
        <f>+Sheet1!A215</f>
        <v>SAIL - CP - 0% - 23-Dec-2015</v>
      </c>
      <c r="C27" s="19" t="str">
        <f>+Sheet1!B215</f>
        <v>INE114A14CG7</v>
      </c>
      <c r="D27" s="19" t="str">
        <f>+Sheet1!C215</f>
        <v>DHFL PRAMERICA ULTRA SHORT TERM BOND FUND</v>
      </c>
      <c r="E27" s="4">
        <f>+Sheet1!D215</f>
        <v>42361</v>
      </c>
      <c r="F27" s="15">
        <f t="shared" si="2"/>
        <v>14</v>
      </c>
      <c r="G27" s="13" t="str">
        <f t="shared" si="3"/>
        <v>T+1</v>
      </c>
      <c r="H27" s="4">
        <f>+Sheet1!E215</f>
        <v>42347</v>
      </c>
      <c r="I27" s="14">
        <f t="shared" si="0"/>
        <v>42347</v>
      </c>
      <c r="J27" s="4">
        <f>+Sheet1!F215</f>
        <v>42348</v>
      </c>
      <c r="K27" s="5">
        <f>+Sheet1!G215</f>
        <v>500000</v>
      </c>
      <c r="L27" s="5">
        <f>+Sheet1!H215</f>
        <v>49877800</v>
      </c>
      <c r="M27" s="5">
        <f>+Sheet1!I215</f>
        <v>99.7556</v>
      </c>
      <c r="N27" s="5">
        <f>+Sheet1!J215</f>
        <v>6.88</v>
      </c>
      <c r="O27" s="10" t="str">
        <f>+Sheet1!N215</f>
        <v>Market Trade</v>
      </c>
    </row>
    <row r="28" spans="1:15" ht="12.75" customHeight="1">
      <c r="A28" s="12">
        <f t="shared" si="1"/>
        <v>26</v>
      </c>
      <c r="B28" s="19" t="str">
        <f>+Sheet1!A216</f>
        <v>IDBI Bank  - CD - 0% - 29-Dec-2015</v>
      </c>
      <c r="C28" s="19" t="str">
        <f>+Sheet1!B216</f>
        <v>INE008A16G90</v>
      </c>
      <c r="D28" s="19" t="str">
        <f>+Sheet1!C216</f>
        <v>DHFL PRAMERICA ULTRA SHORT TERM BOND FUND</v>
      </c>
      <c r="E28" s="4">
        <f>+Sheet1!D216</f>
        <v>42367</v>
      </c>
      <c r="F28" s="15">
        <f t="shared" si="2"/>
        <v>19</v>
      </c>
      <c r="G28" s="13" t="str">
        <f t="shared" si="3"/>
        <v>T+0</v>
      </c>
      <c r="H28" s="4">
        <f>+Sheet1!E216</f>
        <v>42348</v>
      </c>
      <c r="I28" s="14">
        <f t="shared" si="0"/>
        <v>42348</v>
      </c>
      <c r="J28" s="4">
        <f>+Sheet1!F216</f>
        <v>42348</v>
      </c>
      <c r="K28" s="5">
        <f>+Sheet1!G216</f>
        <v>500000</v>
      </c>
      <c r="L28" s="5">
        <f>+Sheet1!H216</f>
        <v>49823650</v>
      </c>
      <c r="M28" s="5">
        <f>+Sheet1!I216</f>
        <v>99.6473</v>
      </c>
      <c r="N28" s="5">
        <f>+Sheet1!J216</f>
        <v>6.8</v>
      </c>
      <c r="O28" s="10" t="str">
        <f>+Sheet1!N216</f>
        <v>Market Trade</v>
      </c>
    </row>
    <row r="29" spans="1:15" ht="12.75" customHeight="1">
      <c r="A29" s="12">
        <f t="shared" si="1"/>
        <v>27</v>
      </c>
      <c r="B29" s="19" t="str">
        <f>+Sheet1!A217</f>
        <v>Tata Realty &amp; Infra Ltd - CP - 0% - 15-Dec-2015</v>
      </c>
      <c r="C29" s="19" t="str">
        <f>+Sheet1!B217</f>
        <v>INE371K14159</v>
      </c>
      <c r="D29" s="19" t="str">
        <f>+Sheet1!C217</f>
        <v>DHFL PRAMERICA ULTRA SHORT TERM BOND FUND</v>
      </c>
      <c r="E29" s="4">
        <f>+Sheet1!D217</f>
        <v>42353</v>
      </c>
      <c r="F29" s="15">
        <f t="shared" si="2"/>
        <v>5</v>
      </c>
      <c r="G29" s="13" t="str">
        <f t="shared" si="3"/>
        <v>T+0</v>
      </c>
      <c r="H29" s="4">
        <f>+Sheet1!E217</f>
        <v>42348</v>
      </c>
      <c r="I29" s="14">
        <f t="shared" si="0"/>
        <v>42348</v>
      </c>
      <c r="J29" s="4">
        <f>+Sheet1!F217</f>
        <v>42348</v>
      </c>
      <c r="K29" s="5">
        <f>+Sheet1!G217</f>
        <v>500000</v>
      </c>
      <c r="L29" s="5">
        <f>+Sheet1!H217</f>
        <v>49950750</v>
      </c>
      <c r="M29" s="5">
        <f>+Sheet1!I217</f>
        <v>99.9015</v>
      </c>
      <c r="N29" s="5">
        <f>+Sheet1!J217</f>
        <v>7.2</v>
      </c>
      <c r="O29" s="10" t="str">
        <f>+Sheet1!N217</f>
        <v>Market Trade</v>
      </c>
    </row>
    <row r="30" spans="1:15" ht="12.75" customHeight="1">
      <c r="A30" s="12">
        <f t="shared" si="1"/>
        <v>28</v>
      </c>
      <c r="B30" s="19" t="str">
        <f>+Sheet1!A218</f>
        <v>CBLO 11-DEC-2015</v>
      </c>
      <c r="C30" s="19" t="str">
        <f>+Sheet1!B218</f>
        <v>CBLO</v>
      </c>
      <c r="D30" s="19" t="str">
        <f>+Sheet1!C218</f>
        <v>DHFL Pramerica Investor Education n Awareness Fund</v>
      </c>
      <c r="E30" s="4">
        <f>+Sheet1!D218</f>
        <v>42349</v>
      </c>
      <c r="F30" s="15">
        <f t="shared" si="2"/>
        <v>1</v>
      </c>
      <c r="G30" s="13" t="str">
        <f t="shared" si="3"/>
        <v>T+0</v>
      </c>
      <c r="H30" s="4">
        <f>+Sheet1!E218</f>
        <v>42348</v>
      </c>
      <c r="I30" s="14">
        <f t="shared" si="0"/>
        <v>42348</v>
      </c>
      <c r="J30" s="4">
        <f>+Sheet1!F218</f>
        <v>42348</v>
      </c>
      <c r="K30" s="5">
        <f>+Sheet1!G218</f>
        <v>0</v>
      </c>
      <c r="L30" s="5">
        <f>+Sheet1!H218</f>
        <v>11147935.98</v>
      </c>
      <c r="M30" s="5">
        <f>+Sheet1!I218</f>
        <v>99.98148863</v>
      </c>
      <c r="N30" s="5">
        <f>+Sheet1!J218</f>
        <v>6.7579</v>
      </c>
      <c r="O30" s="10" t="str">
        <f>+Sheet1!N218</f>
        <v>Market Trade</v>
      </c>
    </row>
    <row r="31" spans="1:15" ht="12.75" customHeight="1">
      <c r="A31" s="12">
        <f t="shared" si="1"/>
        <v>29</v>
      </c>
      <c r="B31" s="19" t="str">
        <f>+Sheet1!A219</f>
        <v>CBLO 11-DEC-2015</v>
      </c>
      <c r="C31" s="19" t="str">
        <f>+Sheet1!B219</f>
        <v>CBLO</v>
      </c>
      <c r="D31" s="19" t="str">
        <f>+Sheet1!C219</f>
        <v>DHFL Pramerica Unclaimed Account less than 3 Years</v>
      </c>
      <c r="E31" s="4">
        <f>+Sheet1!D219</f>
        <v>42349</v>
      </c>
      <c r="F31" s="15">
        <f t="shared" si="2"/>
        <v>1</v>
      </c>
      <c r="G31" s="13" t="str">
        <f t="shared" si="3"/>
        <v>T+0</v>
      </c>
      <c r="H31" s="4">
        <f>+Sheet1!E219</f>
        <v>42348</v>
      </c>
      <c r="I31" s="14">
        <f t="shared" si="0"/>
        <v>42348</v>
      </c>
      <c r="J31" s="4">
        <f>+Sheet1!F219</f>
        <v>42348</v>
      </c>
      <c r="K31" s="5">
        <f>+Sheet1!G219</f>
        <v>0</v>
      </c>
      <c r="L31" s="5">
        <f>+Sheet1!H219</f>
        <v>319940.76</v>
      </c>
      <c r="M31" s="5">
        <f>+Sheet1!I219</f>
        <v>99.98148863</v>
      </c>
      <c r="N31" s="5">
        <f>+Sheet1!J219</f>
        <v>6.7579</v>
      </c>
      <c r="O31" s="10" t="str">
        <f>+Sheet1!N219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2015-12-21T14:17:23Z</dcterms:modified>
  <cp:category/>
  <cp:version/>
  <cp:contentType/>
  <cp:contentStatus/>
</cp:coreProperties>
</file>