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<sst xmlns="http://schemas.openxmlformats.org/spreadsheetml/2006/main" count="3989" uniqueCount="293">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</sst>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0" sqref="F30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+Sheet1!A319</f>
        <v>CBLO 18-JAN-2016</v>
      </c>
      <c r="C3" s="19" t="str">
        <f>+Sheet1!B319</f>
        <v>CBLO</v>
      </c>
      <c r="D3" s="19" t="str">
        <f>+Sheet1!C319</f>
        <v>DHFL PRAMERICA CREDIT OPPORTUNITIES FUND</v>
      </c>
      <c r="E3" s="4">
        <f>+Sheet1!D319</f>
        <v>42387</v>
      </c>
      <c r="F3" s="15">
        <f>+E3-H3</f>
        <v>3</v>
      </c>
      <c r="G3" s="13" t="str">
        <f>IF(H3&lt;J3,"T+1","T+0")</f>
        <v>T+0</v>
      </c>
      <c r="H3" s="4">
        <f>+Sheet1!E319</f>
        <v>42384</v>
      </c>
      <c r="I3" s="14">
        <f>H3</f>
        <v>42384</v>
      </c>
      <c r="J3" s="4">
        <f>+Sheet1!F319</f>
        <v>42384</v>
      </c>
      <c r="K3" s="5">
        <f>+Sheet1!G319</f>
        <v>0</v>
      </c>
      <c r="L3" s="5">
        <f>+Sheet1!H319</f>
        <v>169543897.33</v>
      </c>
      <c r="M3" s="5">
        <f>+Sheet1!I319</f>
        <v>99.94275991</v>
      </c>
      <c r="N3" s="5">
        <f>+Sheet1!J319</f>
        <v>6.9682</v>
      </c>
      <c r="O3" s="10" t="str">
        <f>+Sheet1!N319</f>
        <v>Market Trade</v>
      </c>
    </row>
    <row r="4" spans="1:15" ht="12.75" customHeight="1">
      <c r="A4" s="12">
        <f>+A3+1</f>
        <v>2</v>
      </c>
      <c r="B4" s="19" t="str">
        <f>+Sheet1!A320</f>
        <v>GOVERNMENT OF INDIA - GILTS - 7.68% - 15-Dec-2023</v>
      </c>
      <c r="C4" s="19" t="str">
        <f>+Sheet1!B320</f>
        <v>IN0020150010</v>
      </c>
      <c r="D4" s="19" t="str">
        <f>+Sheet1!C320</f>
        <v>DHFL PRAMERICA CREDIT OPPORTUNITIES FUND</v>
      </c>
      <c r="E4" s="4">
        <f>+Sheet1!D320</f>
        <v>45275</v>
      </c>
      <c r="F4" s="15">
        <f>+E4-H4</f>
        <v>2892</v>
      </c>
      <c r="G4" s="13" t="str">
        <f>IF(H4&lt;J4,"T+1","T+0")</f>
        <v>T+1</v>
      </c>
      <c r="H4" s="4">
        <f>+Sheet1!E320</f>
        <v>42383</v>
      </c>
      <c r="I4" s="14">
        <f>H4</f>
        <v>42383</v>
      </c>
      <c r="J4" s="4">
        <f>+Sheet1!F320</f>
        <v>42384</v>
      </c>
      <c r="K4" s="5">
        <f>+Sheet1!G320</f>
        <v>500000</v>
      </c>
      <c r="L4" s="5">
        <f>+Sheet1!H320</f>
        <v>50080000</v>
      </c>
      <c r="M4" s="5">
        <f>+Sheet1!I320</f>
        <v>99.52</v>
      </c>
      <c r="N4" s="5">
        <f>+Sheet1!J320</f>
        <v>7.7606</v>
      </c>
      <c r="O4" s="10" t="str">
        <f>+Sheet1!N320</f>
        <v>Market Trade</v>
      </c>
    </row>
    <row r="5" spans="1:15" ht="12.75" customHeight="1">
      <c r="A5" s="12">
        <f>+A4+1</f>
        <v>3</v>
      </c>
      <c r="B5" s="19" t="str">
        <f>+Sheet1!A321</f>
        <v>CBLO 18-JAN-2016</v>
      </c>
      <c r="C5" s="19" t="str">
        <f>+Sheet1!B321</f>
        <v>CBLO</v>
      </c>
      <c r="D5" s="19" t="str">
        <f>+Sheet1!C321</f>
        <v>DHFL PRAMERICA DIVERSIFIED EQUITY FUND</v>
      </c>
      <c r="E5" s="4">
        <f>+Sheet1!D321</f>
        <v>42387</v>
      </c>
      <c r="F5" s="15">
        <f>+E5-H5</f>
        <v>3</v>
      </c>
      <c r="G5" s="13" t="str">
        <f>IF(H5&lt;J5,"T+1","T+0")</f>
        <v>T+0</v>
      </c>
      <c r="H5" s="4">
        <f>+Sheet1!E321</f>
        <v>42384</v>
      </c>
      <c r="I5" s="14">
        <f>H5</f>
        <v>42384</v>
      </c>
      <c r="J5" s="4">
        <f>+Sheet1!F321</f>
        <v>42384</v>
      </c>
      <c r="K5" s="5">
        <f>+Sheet1!G321</f>
        <v>0</v>
      </c>
      <c r="L5" s="5">
        <f>+Sheet1!H321</f>
        <v>47972524.76</v>
      </c>
      <c r="M5" s="5">
        <f>+Sheet1!I321</f>
        <v>99.94275991</v>
      </c>
      <c r="N5" s="5">
        <f>+Sheet1!J321</f>
        <v>6.9682</v>
      </c>
      <c r="O5" s="10" t="str">
        <f>+Sheet1!N321</f>
        <v>Market Trade</v>
      </c>
    </row>
    <row r="6" spans="1:15" ht="12.75" customHeight="1">
      <c r="A6" s="12">
        <f>+A5+1</f>
        <v>4</v>
      </c>
      <c r="B6" s="19" t="str">
        <f>+Sheet1!A322</f>
        <v>CBLO 18-JAN-2016</v>
      </c>
      <c r="C6" s="19" t="str">
        <f>+Sheet1!B322</f>
        <v>CBLO</v>
      </c>
      <c r="D6" s="19" t="str">
        <f>+Sheet1!C322</f>
        <v>DHFL PRAMERICA DYNAMIC ASSET ALLOCATION FUND</v>
      </c>
      <c r="E6" s="4">
        <f>+Sheet1!D322</f>
        <v>42387</v>
      </c>
      <c r="F6" s="15">
        <f>+E6-H6</f>
        <v>3</v>
      </c>
      <c r="G6" s="13" t="str">
        <f>IF(H6&lt;J6,"T+1","T+0")</f>
        <v>T+0</v>
      </c>
      <c r="H6" s="4">
        <f>+Sheet1!E322</f>
        <v>42384</v>
      </c>
      <c r="I6" s="14">
        <f aca="true" t="shared" si="0" ref="I6:I27">H6</f>
        <v>42384</v>
      </c>
      <c r="J6" s="4">
        <f>+Sheet1!F322</f>
        <v>42384</v>
      </c>
      <c r="K6" s="5">
        <f>+Sheet1!G322</f>
        <v>0</v>
      </c>
      <c r="L6" s="5">
        <f>+Sheet1!H322</f>
        <v>5193025.8</v>
      </c>
      <c r="M6" s="5">
        <f>+Sheet1!I322</f>
        <v>99.94275991</v>
      </c>
      <c r="N6" s="5">
        <f>+Sheet1!J322</f>
        <v>6.9682</v>
      </c>
      <c r="O6" s="10" t="str">
        <f>+Sheet1!N322</f>
        <v>Market Trade</v>
      </c>
    </row>
    <row r="7" spans="1:15" ht="12.75" customHeight="1">
      <c r="A7" s="12">
        <f aca="true" t="shared" si="1" ref="A7:A27">+A6+1</f>
        <v>5</v>
      </c>
      <c r="B7" s="19" t="str">
        <f>+Sheet1!A323</f>
        <v>CBLO 18-JAN-2016</v>
      </c>
      <c r="C7" s="19" t="str">
        <f>+Sheet1!B323</f>
        <v>CBLO</v>
      </c>
      <c r="D7" s="19" t="str">
        <f>+Sheet1!C323</f>
        <v>DHFL PRAMERICA DYNAMIC BOND FUND</v>
      </c>
      <c r="E7" s="4">
        <f>+Sheet1!D323</f>
        <v>42387</v>
      </c>
      <c r="F7" s="15">
        <f aca="true" t="shared" si="2" ref="F7:F27">+E7-H7</f>
        <v>3</v>
      </c>
      <c r="G7" s="13" t="str">
        <f aca="true" t="shared" si="3" ref="G7:G27">IF(H7&lt;J7,"T+1","T+0")</f>
        <v>T+0</v>
      </c>
      <c r="H7" s="4">
        <f>+Sheet1!E323</f>
        <v>42384</v>
      </c>
      <c r="I7" s="14">
        <f t="shared" si="0"/>
        <v>42384</v>
      </c>
      <c r="J7" s="4">
        <f>+Sheet1!F323</f>
        <v>42384</v>
      </c>
      <c r="K7" s="5">
        <f>+Sheet1!G323</f>
        <v>0</v>
      </c>
      <c r="L7" s="5">
        <f>+Sheet1!H323</f>
        <v>974710755.11</v>
      </c>
      <c r="M7" s="5">
        <f>+Sheet1!I323</f>
        <v>99.94275991</v>
      </c>
      <c r="N7" s="5">
        <f>+Sheet1!J323</f>
        <v>6.9682</v>
      </c>
      <c r="O7" s="10" t="str">
        <f>+Sheet1!N323</f>
        <v>Market Trade</v>
      </c>
    </row>
    <row r="8" spans="1:15" ht="12.75" customHeight="1">
      <c r="A8" s="12">
        <f t="shared" si="1"/>
        <v>6</v>
      </c>
      <c r="B8" s="19" t="str">
        <f>+Sheet1!A324</f>
        <v>GOVERNMENT OF INDIA - GILTS - 7.68% - 15-Dec-2023</v>
      </c>
      <c r="C8" s="19" t="str">
        <f>+Sheet1!B324</f>
        <v>IN0020150010</v>
      </c>
      <c r="D8" s="19" t="str">
        <f>+Sheet1!C324</f>
        <v>DHFL PRAMERICA DYNAMIC BOND FUND</v>
      </c>
      <c r="E8" s="4">
        <f>+Sheet1!D324</f>
        <v>45275</v>
      </c>
      <c r="F8" s="15">
        <f t="shared" si="2"/>
        <v>2892</v>
      </c>
      <c r="G8" s="13" t="str">
        <f t="shared" si="3"/>
        <v>T+1</v>
      </c>
      <c r="H8" s="4">
        <f>+Sheet1!E324</f>
        <v>42383</v>
      </c>
      <c r="I8" s="14">
        <f t="shared" si="0"/>
        <v>42383</v>
      </c>
      <c r="J8" s="4">
        <f>+Sheet1!F324</f>
        <v>42384</v>
      </c>
      <c r="K8" s="5">
        <f>+Sheet1!G324</f>
        <v>1000000</v>
      </c>
      <c r="L8" s="5">
        <f>+Sheet1!H324</f>
        <v>100160000</v>
      </c>
      <c r="M8" s="5">
        <f>+Sheet1!I324</f>
        <v>99.52</v>
      </c>
      <c r="N8" s="5">
        <f>+Sheet1!J324</f>
        <v>7.7606</v>
      </c>
      <c r="O8" s="10" t="str">
        <f>+Sheet1!N324</f>
        <v>Market Trade</v>
      </c>
    </row>
    <row r="9" spans="1:15" ht="12.75" customHeight="1">
      <c r="A9" s="12">
        <f t="shared" si="1"/>
        <v>7</v>
      </c>
      <c r="B9" s="19" t="str">
        <f>+Sheet1!A325</f>
        <v>GOVERNMENT OF INDIA - GILTS - 7.59% - 20-Mar-2029</v>
      </c>
      <c r="C9" s="19" t="str">
        <f>+Sheet1!B325</f>
        <v>IN0020150069</v>
      </c>
      <c r="D9" s="19" t="str">
        <f>+Sheet1!C325</f>
        <v>DHFL PRAMERICA DYNAMIC BOND FUND</v>
      </c>
      <c r="E9" s="4">
        <f>+Sheet1!D325</f>
        <v>47197</v>
      </c>
      <c r="F9" s="15">
        <f t="shared" si="2"/>
        <v>4814</v>
      </c>
      <c r="G9" s="13" t="str">
        <f t="shared" si="3"/>
        <v>T+1</v>
      </c>
      <c r="H9" s="4">
        <f>+Sheet1!E325</f>
        <v>42383</v>
      </c>
      <c r="I9" s="14">
        <f t="shared" si="0"/>
        <v>42383</v>
      </c>
      <c r="J9" s="4">
        <f>+Sheet1!F325</f>
        <v>42384</v>
      </c>
      <c r="K9" s="5">
        <f>+Sheet1!G325</f>
        <v>500000</v>
      </c>
      <c r="L9" s="5">
        <f>+Sheet1!H325</f>
        <v>49806583.33</v>
      </c>
      <c r="M9" s="5">
        <f>+Sheet1!I325</f>
        <v>97.8</v>
      </c>
      <c r="N9" s="5">
        <f>+Sheet1!J325</f>
        <v>7.8589</v>
      </c>
      <c r="O9" s="10" t="str">
        <f>+Sheet1!N325</f>
        <v>Market Trade</v>
      </c>
    </row>
    <row r="10" spans="1:15" ht="12.75" customHeight="1">
      <c r="A10" s="12">
        <f t="shared" si="1"/>
        <v>8</v>
      </c>
      <c r="B10" s="19" t="str">
        <f>+Sheet1!A326</f>
        <v>CBLO 18-JAN-2016</v>
      </c>
      <c r="C10" s="19" t="str">
        <f>+Sheet1!B326</f>
        <v>CBLO</v>
      </c>
      <c r="D10" s="19" t="str">
        <f>+Sheet1!C326</f>
        <v>DHFL PRAMERICA DYNAMIC MONTHLY INCOME FUND</v>
      </c>
      <c r="E10" s="4">
        <f>+Sheet1!D326</f>
        <v>42387</v>
      </c>
      <c r="F10" s="15">
        <f t="shared" si="2"/>
        <v>3</v>
      </c>
      <c r="G10" s="13" t="str">
        <f t="shared" si="3"/>
        <v>T+0</v>
      </c>
      <c r="H10" s="4">
        <f>+Sheet1!E326</f>
        <v>42384</v>
      </c>
      <c r="I10" s="14">
        <f t="shared" si="0"/>
        <v>42384</v>
      </c>
      <c r="J10" s="4">
        <f>+Sheet1!F326</f>
        <v>42384</v>
      </c>
      <c r="K10" s="5">
        <f>+Sheet1!G326</f>
        <v>0</v>
      </c>
      <c r="L10" s="5">
        <f>+Sheet1!H326</f>
        <v>9094791.15</v>
      </c>
      <c r="M10" s="5">
        <f>+Sheet1!I326</f>
        <v>99.94275991</v>
      </c>
      <c r="N10" s="5">
        <f>+Sheet1!J326</f>
        <v>6.9682</v>
      </c>
      <c r="O10" s="10" t="str">
        <f>+Sheet1!N326</f>
        <v>Market Trade</v>
      </c>
    </row>
    <row r="11" spans="1:15" ht="12.75" customHeight="1">
      <c r="A11" s="12">
        <f t="shared" si="1"/>
        <v>9</v>
      </c>
      <c r="B11" s="19" t="str">
        <f>+Sheet1!A327</f>
        <v>CBLO 18-JAN-2016</v>
      </c>
      <c r="C11" s="19" t="str">
        <f>+Sheet1!B327</f>
        <v>CBLO</v>
      </c>
      <c r="D11" s="19" t="str">
        <f>+Sheet1!C327</f>
        <v>DHFL PRAMERICA INCOME FUND</v>
      </c>
      <c r="E11" s="4">
        <f>+Sheet1!D327</f>
        <v>42387</v>
      </c>
      <c r="F11" s="15">
        <f t="shared" si="2"/>
        <v>3</v>
      </c>
      <c r="G11" s="13" t="str">
        <f t="shared" si="3"/>
        <v>T+0</v>
      </c>
      <c r="H11" s="4">
        <f>+Sheet1!E327</f>
        <v>42384</v>
      </c>
      <c r="I11" s="14">
        <f t="shared" si="0"/>
        <v>42384</v>
      </c>
      <c r="J11" s="4">
        <f>+Sheet1!F327</f>
        <v>42384</v>
      </c>
      <c r="K11" s="5">
        <f>+Sheet1!G327</f>
        <v>0</v>
      </c>
      <c r="L11" s="5">
        <f>+Sheet1!H327</f>
        <v>923471.1</v>
      </c>
      <c r="M11" s="5">
        <f>+Sheet1!I327</f>
        <v>99.94275991</v>
      </c>
      <c r="N11" s="5">
        <f>+Sheet1!J327</f>
        <v>6.9682</v>
      </c>
      <c r="O11" s="10" t="str">
        <f>+Sheet1!N327</f>
        <v>Market Trade</v>
      </c>
    </row>
    <row r="12" spans="1:15" ht="12.75" customHeight="1">
      <c r="A12" s="12">
        <f t="shared" si="1"/>
        <v>10</v>
      </c>
      <c r="B12" s="19" t="str">
        <f>+Sheet1!A328</f>
        <v>CBLO 18-JAN-2016</v>
      </c>
      <c r="C12" s="19" t="str">
        <f>+Sheet1!B328</f>
        <v>CBLO</v>
      </c>
      <c r="D12" s="19" t="str">
        <f>+Sheet1!C328</f>
        <v>DHFL PRAMERICA LARGE CAP EQUITY FUND</v>
      </c>
      <c r="E12" s="4">
        <f>+Sheet1!D328</f>
        <v>42387</v>
      </c>
      <c r="F12" s="15">
        <f t="shared" si="2"/>
        <v>3</v>
      </c>
      <c r="G12" s="13" t="str">
        <f t="shared" si="3"/>
        <v>T+0</v>
      </c>
      <c r="H12" s="4">
        <f>+Sheet1!E328</f>
        <v>42384</v>
      </c>
      <c r="I12" s="14">
        <f t="shared" si="0"/>
        <v>42384</v>
      </c>
      <c r="J12" s="4">
        <f>+Sheet1!F328</f>
        <v>42384</v>
      </c>
      <c r="K12" s="5">
        <f>+Sheet1!G328</f>
        <v>0</v>
      </c>
      <c r="L12" s="5">
        <f>+Sheet1!H328</f>
        <v>22387178.22</v>
      </c>
      <c r="M12" s="5">
        <f>+Sheet1!I328</f>
        <v>99.94275991</v>
      </c>
      <c r="N12" s="5">
        <f>+Sheet1!J328</f>
        <v>6.9682</v>
      </c>
      <c r="O12" s="10" t="str">
        <f>+Sheet1!N328</f>
        <v>Market Trade</v>
      </c>
    </row>
    <row r="13" spans="1:15" ht="12.75" customHeight="1">
      <c r="A13" s="12">
        <f t="shared" si="1"/>
        <v>11</v>
      </c>
      <c r="B13" s="19" t="str">
        <f>+Sheet1!A329</f>
        <v>Power Fin.Corpn. - CP - 0% - 14-Mar-2016</v>
      </c>
      <c r="C13" s="19" t="str">
        <f>+Sheet1!B329</f>
        <v>INE134E14667</v>
      </c>
      <c r="D13" s="19" t="str">
        <f>+Sheet1!C329</f>
        <v>DHFL PRAMERICA LIQUID FUND</v>
      </c>
      <c r="E13" s="4">
        <f>+Sheet1!D329</f>
        <v>42443</v>
      </c>
      <c r="F13" s="15">
        <f t="shared" si="2"/>
        <v>60</v>
      </c>
      <c r="G13" s="13" t="str">
        <f t="shared" si="3"/>
        <v>T+1</v>
      </c>
      <c r="H13" s="4">
        <f>+Sheet1!E329</f>
        <v>42383</v>
      </c>
      <c r="I13" s="14">
        <f t="shared" si="0"/>
        <v>42383</v>
      </c>
      <c r="J13" s="4">
        <f>+Sheet1!F329</f>
        <v>42384</v>
      </c>
      <c r="K13" s="5">
        <f>+Sheet1!G329</f>
        <v>500000</v>
      </c>
      <c r="L13" s="5">
        <f>+Sheet1!H329</f>
        <v>49440600</v>
      </c>
      <c r="M13" s="5">
        <f>+Sheet1!I329</f>
        <v>98.8812</v>
      </c>
      <c r="N13" s="5">
        <f>+Sheet1!J329</f>
        <v>7</v>
      </c>
      <c r="O13" s="10" t="str">
        <f>+Sheet1!N329</f>
        <v>Market Trade</v>
      </c>
    </row>
    <row r="14" spans="1:15" ht="12.75" customHeight="1">
      <c r="A14" s="12">
        <f t="shared" si="1"/>
        <v>12</v>
      </c>
      <c r="B14" s="19" t="str">
        <f>+Sheet1!A330</f>
        <v>CBLO 18-JAN-2016</v>
      </c>
      <c r="C14" s="19" t="str">
        <f>+Sheet1!B330</f>
        <v>CBLO</v>
      </c>
      <c r="D14" s="19" t="str">
        <f>+Sheet1!C330</f>
        <v>DHFL PRAMERICA LIQUID FUND</v>
      </c>
      <c r="E14" s="4">
        <f>+Sheet1!D330</f>
        <v>42387</v>
      </c>
      <c r="F14" s="15">
        <f t="shared" si="2"/>
        <v>3</v>
      </c>
      <c r="G14" s="13" t="str">
        <f t="shared" si="3"/>
        <v>T+0</v>
      </c>
      <c r="H14" s="4">
        <f>+Sheet1!E330</f>
        <v>42384</v>
      </c>
      <c r="I14" s="14">
        <f t="shared" si="0"/>
        <v>42384</v>
      </c>
      <c r="J14" s="4">
        <f>+Sheet1!F330</f>
        <v>42384</v>
      </c>
      <c r="K14" s="5">
        <f>+Sheet1!G330</f>
        <v>0</v>
      </c>
      <c r="L14" s="5">
        <f>+Sheet1!H330</f>
        <v>47996511.02</v>
      </c>
      <c r="M14" s="5">
        <f>+Sheet1!I330</f>
        <v>99.94275991</v>
      </c>
      <c r="N14" s="5">
        <f>+Sheet1!J330</f>
        <v>6.9682</v>
      </c>
      <c r="O14" s="10" t="str">
        <f>+Sheet1!N330</f>
        <v>Market Trade</v>
      </c>
    </row>
    <row r="15" spans="1:15" ht="12.75" customHeight="1">
      <c r="A15" s="12">
        <f t="shared" si="1"/>
        <v>13</v>
      </c>
      <c r="B15" s="19" t="str">
        <f>+Sheet1!A331</f>
        <v>NABARD - CP - 0% - 24-Feb-2016</v>
      </c>
      <c r="C15" s="19" t="str">
        <f>+Sheet1!B331</f>
        <v>INE261F14905</v>
      </c>
      <c r="D15" s="19" t="str">
        <f>+Sheet1!C331</f>
        <v>DHFL PRAMERICA LIQUID FUND</v>
      </c>
      <c r="E15" s="4">
        <f>+Sheet1!D331</f>
        <v>42424</v>
      </c>
      <c r="F15" s="15">
        <f t="shared" si="2"/>
        <v>41</v>
      </c>
      <c r="G15" s="13" t="str">
        <f t="shared" si="3"/>
        <v>T+1</v>
      </c>
      <c r="H15" s="4">
        <f>+Sheet1!E331</f>
        <v>42383</v>
      </c>
      <c r="I15" s="14">
        <f t="shared" si="0"/>
        <v>42383</v>
      </c>
      <c r="J15" s="4">
        <f>+Sheet1!F331</f>
        <v>42384</v>
      </c>
      <c r="K15" s="5">
        <f>+Sheet1!G331</f>
        <v>500000</v>
      </c>
      <c r="L15" s="5">
        <f>+Sheet1!H331</f>
        <v>49603150</v>
      </c>
      <c r="M15" s="5">
        <f>+Sheet1!I331</f>
        <v>99.2063</v>
      </c>
      <c r="N15" s="5">
        <f>+Sheet1!J331</f>
        <v>7.3</v>
      </c>
      <c r="O15" s="10" t="str">
        <f>+Sheet1!N331</f>
        <v>Market Trade</v>
      </c>
    </row>
    <row r="16" spans="1:15" ht="12.75" customHeight="1">
      <c r="A16" s="12">
        <f t="shared" si="1"/>
        <v>14</v>
      </c>
      <c r="B16" s="19" t="str">
        <f>+Sheet1!A332</f>
        <v>Reliance Jio Infocomm Limited - CP - 0% - 10-Feb-2016</v>
      </c>
      <c r="C16" s="19" t="str">
        <f>+Sheet1!B332</f>
        <v>INE110L14688</v>
      </c>
      <c r="D16" s="19" t="str">
        <f>+Sheet1!C332</f>
        <v>DHFL PRAMERICA LIQUID FUND</v>
      </c>
      <c r="E16" s="4">
        <f>+Sheet1!D332</f>
        <v>42410</v>
      </c>
      <c r="F16" s="15">
        <f t="shared" si="2"/>
        <v>27</v>
      </c>
      <c r="G16" s="13" t="str">
        <f t="shared" si="3"/>
        <v>T+1</v>
      </c>
      <c r="H16" s="4">
        <f>+Sheet1!E332</f>
        <v>42383</v>
      </c>
      <c r="I16" s="14">
        <f t="shared" si="0"/>
        <v>42383</v>
      </c>
      <c r="J16" s="4">
        <f>+Sheet1!F332</f>
        <v>42384</v>
      </c>
      <c r="K16" s="5">
        <f>+Sheet1!G332</f>
        <v>500000</v>
      </c>
      <c r="L16" s="5">
        <f>+Sheet1!H332</f>
        <v>49755450</v>
      </c>
      <c r="M16" s="5">
        <f>+Sheet1!I332</f>
        <v>99.5109</v>
      </c>
      <c r="N16" s="5">
        <f>+Sheet1!J332</f>
        <v>6.9</v>
      </c>
      <c r="O16" s="10" t="str">
        <f>+Sheet1!N332</f>
        <v>Market Trade</v>
      </c>
    </row>
    <row r="17" spans="1:15" ht="12.75" customHeight="1">
      <c r="A17" s="12">
        <f t="shared" si="1"/>
        <v>15</v>
      </c>
      <c r="B17" s="19" t="str">
        <f>+Sheet1!A333</f>
        <v>IDBI Bank - CD - 0% - 04-Mar-2016</v>
      </c>
      <c r="C17" s="19" t="str">
        <f>+Sheet1!B333</f>
        <v>INE008A16ZO1</v>
      </c>
      <c r="D17" s="19" t="str">
        <f>+Sheet1!C333</f>
        <v>DHFL PRAMERICA LIQUID FUND</v>
      </c>
      <c r="E17" s="4">
        <f>+Sheet1!D333</f>
        <v>42433</v>
      </c>
      <c r="F17" s="15">
        <f t="shared" si="2"/>
        <v>49</v>
      </c>
      <c r="G17" s="13" t="str">
        <f t="shared" si="3"/>
        <v>T+0</v>
      </c>
      <c r="H17" s="4">
        <f>+Sheet1!E333</f>
        <v>42384</v>
      </c>
      <c r="I17" s="14">
        <f t="shared" si="0"/>
        <v>42384</v>
      </c>
      <c r="J17" s="4">
        <f>+Sheet1!F333</f>
        <v>42384</v>
      </c>
      <c r="K17" s="5">
        <f>+Sheet1!G333</f>
        <v>4500000</v>
      </c>
      <c r="L17" s="5">
        <f>+Sheet1!H333</f>
        <v>445680000</v>
      </c>
      <c r="M17" s="5">
        <f>+Sheet1!I333</f>
        <v>99.04</v>
      </c>
      <c r="N17" s="5">
        <f>+Sheet1!J333</f>
        <v>7.22</v>
      </c>
      <c r="O17" s="10" t="str">
        <f>+Sheet1!N333</f>
        <v>Market Trade</v>
      </c>
    </row>
    <row r="18" spans="1:15" ht="12.75" customHeight="1">
      <c r="A18" s="12">
        <f t="shared" si="1"/>
        <v>16</v>
      </c>
      <c r="B18" s="19" t="str">
        <f>+Sheet1!A334</f>
        <v>SIDBI - CP - 0% - 05-Feb-2016</v>
      </c>
      <c r="C18" s="19" t="str">
        <f>+Sheet1!B334</f>
        <v>INE556F14BM8</v>
      </c>
      <c r="D18" s="19" t="str">
        <f>+Sheet1!C334</f>
        <v>DHFL PRAMERICA LIQUID FUND</v>
      </c>
      <c r="E18" s="4">
        <f>+Sheet1!D334</f>
        <v>42405</v>
      </c>
      <c r="F18" s="15">
        <f t="shared" si="2"/>
        <v>21</v>
      </c>
      <c r="G18" s="13" t="str">
        <f t="shared" si="3"/>
        <v>T+0</v>
      </c>
      <c r="H18" s="4">
        <f>+Sheet1!E334</f>
        <v>42384</v>
      </c>
      <c r="I18" s="14">
        <f t="shared" si="0"/>
        <v>42384</v>
      </c>
      <c r="J18" s="4">
        <f>+Sheet1!F334</f>
        <v>42384</v>
      </c>
      <c r="K18" s="5">
        <f>+Sheet1!G334</f>
        <v>1000000</v>
      </c>
      <c r="L18" s="5">
        <f>+Sheet1!H334</f>
        <v>99583500</v>
      </c>
      <c r="M18" s="5">
        <f>+Sheet1!I334</f>
        <v>99.5835</v>
      </c>
      <c r="N18" s="5">
        <f>+Sheet1!J334</f>
        <v>7.27</v>
      </c>
      <c r="O18" s="10" t="str">
        <f>+Sheet1!N334</f>
        <v>Market Trade</v>
      </c>
    </row>
    <row r="19" spans="1:15" ht="12.75" customHeight="1">
      <c r="A19" s="12">
        <f t="shared" si="1"/>
        <v>17</v>
      </c>
      <c r="B19" s="19" t="str">
        <f>+Sheet1!A335</f>
        <v>CBLO 18-JAN-2016</v>
      </c>
      <c r="C19" s="19" t="str">
        <f>+Sheet1!B335</f>
        <v>CBLO</v>
      </c>
      <c r="D19" s="19" t="str">
        <f>+Sheet1!C335</f>
        <v>DHFL PRAMERICA MIDCAP OPPORTUNITIES FUND</v>
      </c>
      <c r="E19" s="4">
        <f>+Sheet1!D335</f>
        <v>42387</v>
      </c>
      <c r="F19" s="15">
        <f t="shared" si="2"/>
        <v>3</v>
      </c>
      <c r="G19" s="13" t="str">
        <f t="shared" si="3"/>
        <v>T+0</v>
      </c>
      <c r="H19" s="4">
        <f>+Sheet1!E335</f>
        <v>42384</v>
      </c>
      <c r="I19" s="14">
        <f t="shared" si="0"/>
        <v>42384</v>
      </c>
      <c r="J19" s="4">
        <f>+Sheet1!F335</f>
        <v>42384</v>
      </c>
      <c r="K19" s="5">
        <f>+Sheet1!G335</f>
        <v>0</v>
      </c>
      <c r="L19" s="5">
        <f>+Sheet1!H335</f>
        <v>121438448.71</v>
      </c>
      <c r="M19" s="5">
        <f>+Sheet1!I335</f>
        <v>99.94275991</v>
      </c>
      <c r="N19" s="5">
        <f>+Sheet1!J335</f>
        <v>6.9682</v>
      </c>
      <c r="O19" s="10" t="str">
        <f>+Sheet1!N335</f>
        <v>Market Trade</v>
      </c>
    </row>
    <row r="20" spans="1:15" ht="12.75" customHeight="1">
      <c r="A20" s="12">
        <f t="shared" si="1"/>
        <v>18</v>
      </c>
      <c r="B20" s="19" t="str">
        <f>+Sheet1!A336</f>
        <v>CBLO 18-JAN-2016</v>
      </c>
      <c r="C20" s="19" t="str">
        <f>+Sheet1!B336</f>
        <v>CBLO</v>
      </c>
      <c r="D20" s="19" t="str">
        <f>+Sheet1!C336</f>
        <v>DHFL PRAMERICA SHORT TERM FLOATING RATE FUND</v>
      </c>
      <c r="E20" s="4">
        <f>+Sheet1!D336</f>
        <v>42387</v>
      </c>
      <c r="F20" s="15">
        <f t="shared" si="2"/>
        <v>3</v>
      </c>
      <c r="G20" s="13" t="str">
        <f t="shared" si="3"/>
        <v>T+0</v>
      </c>
      <c r="H20" s="4">
        <f>+Sheet1!E336</f>
        <v>42384</v>
      </c>
      <c r="I20" s="14">
        <f t="shared" si="0"/>
        <v>42384</v>
      </c>
      <c r="J20" s="4">
        <f>+Sheet1!F336</f>
        <v>42384</v>
      </c>
      <c r="K20" s="5">
        <f>+Sheet1!G336</f>
        <v>0</v>
      </c>
      <c r="L20" s="5">
        <f>+Sheet1!H336</f>
        <v>33980538.37</v>
      </c>
      <c r="M20" s="5">
        <f>+Sheet1!I336</f>
        <v>99.94275991</v>
      </c>
      <c r="N20" s="5">
        <f>+Sheet1!J336</f>
        <v>6.9682</v>
      </c>
      <c r="O20" s="10" t="str">
        <f>+Sheet1!N336</f>
        <v>Market Trade</v>
      </c>
    </row>
    <row r="21" spans="1:15" ht="12.75" customHeight="1">
      <c r="A21" s="12">
        <f t="shared" si="1"/>
        <v>19</v>
      </c>
      <c r="B21" s="19" t="str">
        <f>+Sheet1!A337</f>
        <v>CBLO 18-JAN-2016</v>
      </c>
      <c r="C21" s="19" t="str">
        <f>+Sheet1!B337</f>
        <v>CBLO</v>
      </c>
      <c r="D21" s="19" t="str">
        <f>+Sheet1!C337</f>
        <v>DHFL PRAMERICA SHORT TERM INCOME FUND</v>
      </c>
      <c r="E21" s="4">
        <f>+Sheet1!D337</f>
        <v>42387</v>
      </c>
      <c r="F21" s="15">
        <f t="shared" si="2"/>
        <v>3</v>
      </c>
      <c r="G21" s="13" t="str">
        <f t="shared" si="3"/>
        <v>T+0</v>
      </c>
      <c r="H21" s="4">
        <f>+Sheet1!E337</f>
        <v>42384</v>
      </c>
      <c r="I21" s="14">
        <f t="shared" si="0"/>
        <v>42384</v>
      </c>
      <c r="J21" s="4">
        <f>+Sheet1!F337</f>
        <v>42384</v>
      </c>
      <c r="K21" s="5">
        <f>+Sheet1!G337</f>
        <v>0</v>
      </c>
      <c r="L21" s="5">
        <f>+Sheet1!H337</f>
        <v>60935100.71</v>
      </c>
      <c r="M21" s="5">
        <f>+Sheet1!I337</f>
        <v>99.94275991</v>
      </c>
      <c r="N21" s="5">
        <f>+Sheet1!J337</f>
        <v>6.9682</v>
      </c>
      <c r="O21" s="10" t="str">
        <f>+Sheet1!N337</f>
        <v>Market Trade</v>
      </c>
    </row>
    <row r="22" spans="1:15" ht="12.75" customHeight="1">
      <c r="A22" s="12">
        <f t="shared" si="1"/>
        <v>20</v>
      </c>
      <c r="B22" s="19" t="str">
        <f>+Sheet1!A338</f>
        <v>CBLO 18-JAN-2016</v>
      </c>
      <c r="C22" s="19" t="str">
        <f>+Sheet1!B338</f>
        <v>CBLO</v>
      </c>
      <c r="D22" s="19" t="str">
        <f>+Sheet1!C338</f>
        <v>DHFL PRAMERICA TAX SAVINGS FUND</v>
      </c>
      <c r="E22" s="4">
        <f>+Sheet1!D338</f>
        <v>42387</v>
      </c>
      <c r="F22" s="15">
        <f t="shared" si="2"/>
        <v>3</v>
      </c>
      <c r="G22" s="13" t="str">
        <f t="shared" si="3"/>
        <v>T+0</v>
      </c>
      <c r="H22" s="4">
        <f>+Sheet1!E338</f>
        <v>42384</v>
      </c>
      <c r="I22" s="14">
        <f t="shared" si="0"/>
        <v>42384</v>
      </c>
      <c r="J22" s="4">
        <f>+Sheet1!F338</f>
        <v>42384</v>
      </c>
      <c r="K22" s="5">
        <f>+Sheet1!G338</f>
        <v>0</v>
      </c>
      <c r="L22" s="5">
        <f>+Sheet1!H338</f>
        <v>106755857.85</v>
      </c>
      <c r="M22" s="5">
        <f>+Sheet1!I338</f>
        <v>99.94275991</v>
      </c>
      <c r="N22" s="5">
        <f>+Sheet1!J338</f>
        <v>6.9682</v>
      </c>
      <c r="O22" s="10" t="str">
        <f>+Sheet1!N338</f>
        <v>Market Trade</v>
      </c>
    </row>
    <row r="23" spans="1:15" ht="12.75" customHeight="1">
      <c r="A23" s="12">
        <f t="shared" si="1"/>
        <v>21</v>
      </c>
      <c r="B23" s="19" t="str">
        <f>+Sheet1!A339</f>
        <v>CBLO 18-JAN-2016</v>
      </c>
      <c r="C23" s="19" t="str">
        <f>+Sheet1!B339</f>
        <v>CBLO</v>
      </c>
      <c r="D23" s="19" t="str">
        <f>+Sheet1!C339</f>
        <v>DHFL PRAMERICA TREASURY ADVANTAGE FUND</v>
      </c>
      <c r="E23" s="4">
        <f>+Sheet1!D339</f>
        <v>42387</v>
      </c>
      <c r="F23" s="15">
        <f t="shared" si="2"/>
        <v>3</v>
      </c>
      <c r="G23" s="13" t="str">
        <f t="shared" si="3"/>
        <v>T+0</v>
      </c>
      <c r="H23" s="4">
        <f>+Sheet1!E339</f>
        <v>42384</v>
      </c>
      <c r="I23" s="14">
        <f t="shared" si="0"/>
        <v>42384</v>
      </c>
      <c r="J23" s="4">
        <f>+Sheet1!F339</f>
        <v>42384</v>
      </c>
      <c r="K23" s="5">
        <f>+Sheet1!G339</f>
        <v>0</v>
      </c>
      <c r="L23" s="5">
        <f>+Sheet1!H339</f>
        <v>31724830.28</v>
      </c>
      <c r="M23" s="5">
        <f>+Sheet1!I339</f>
        <v>99.94275991</v>
      </c>
      <c r="N23" s="5">
        <f>+Sheet1!J339</f>
        <v>6.9682</v>
      </c>
      <c r="O23" s="10" t="str">
        <f>+Sheet1!N339</f>
        <v>Market Trade</v>
      </c>
    </row>
    <row r="24" spans="1:15" ht="12.75" customHeight="1">
      <c r="A24" s="12">
        <f t="shared" si="1"/>
        <v>22</v>
      </c>
      <c r="B24" s="19" t="str">
        <f>+Sheet1!A340</f>
        <v>CBLO 18-JAN-2016</v>
      </c>
      <c r="C24" s="19" t="str">
        <f>+Sheet1!B340</f>
        <v>CBLO</v>
      </c>
      <c r="D24" s="19" t="str">
        <f>+Sheet1!C340</f>
        <v>DHFL PRAMERICA ULTRA SHORT TERM BOND FUND</v>
      </c>
      <c r="E24" s="4">
        <f>+Sheet1!D340</f>
        <v>42387</v>
      </c>
      <c r="F24" s="15">
        <f t="shared" si="2"/>
        <v>3</v>
      </c>
      <c r="G24" s="13" t="str">
        <f t="shared" si="3"/>
        <v>T+0</v>
      </c>
      <c r="H24" s="4">
        <f>+Sheet1!E340</f>
        <v>42384</v>
      </c>
      <c r="I24" s="14">
        <f t="shared" si="0"/>
        <v>42384</v>
      </c>
      <c r="J24" s="4">
        <f>+Sheet1!F340</f>
        <v>42384</v>
      </c>
      <c r="K24" s="5">
        <f>+Sheet1!G340</f>
        <v>0</v>
      </c>
      <c r="L24" s="5">
        <f>+Sheet1!H340</f>
        <v>156828179.99</v>
      </c>
      <c r="M24" s="5">
        <f>+Sheet1!I340</f>
        <v>99.94275991</v>
      </c>
      <c r="N24" s="5">
        <f>+Sheet1!J340</f>
        <v>6.9682</v>
      </c>
      <c r="O24" s="10" t="str">
        <f>+Sheet1!N340</f>
        <v>Market Trade</v>
      </c>
    </row>
    <row r="25" spans="1:15" ht="12.75" customHeight="1">
      <c r="A25" s="12">
        <f t="shared" si="1"/>
        <v>23</v>
      </c>
      <c r="B25" s="19" t="str">
        <f>+Sheet1!A341</f>
        <v>ICICI Bank - CD - 0% - 13-Jan-2017</v>
      </c>
      <c r="C25" s="19" t="str">
        <f>+Sheet1!B341</f>
        <v>INE090A163E1</v>
      </c>
      <c r="D25" s="19" t="str">
        <f>+Sheet1!C341</f>
        <v>DHFL PRAMERICA ULTRA SHORT TERM BOND FUND</v>
      </c>
      <c r="E25" s="4">
        <f>+Sheet1!D341</f>
        <v>42748</v>
      </c>
      <c r="F25" s="15">
        <f t="shared" si="2"/>
        <v>364</v>
      </c>
      <c r="G25" s="13" t="str">
        <f t="shared" si="3"/>
        <v>T+0</v>
      </c>
      <c r="H25" s="4">
        <f>+Sheet1!E341</f>
        <v>42384</v>
      </c>
      <c r="I25" s="14">
        <f t="shared" si="0"/>
        <v>42384</v>
      </c>
      <c r="J25" s="4">
        <f>+Sheet1!F341</f>
        <v>42384</v>
      </c>
      <c r="K25" s="5">
        <f>+Sheet1!G341</f>
        <v>1500000</v>
      </c>
      <c r="L25" s="5">
        <f>+Sheet1!H341</f>
        <v>139264350</v>
      </c>
      <c r="M25" s="5">
        <f>+Sheet1!I341</f>
        <v>92.8429</v>
      </c>
      <c r="N25" s="5">
        <f>+Sheet1!J341</f>
        <v>7.73</v>
      </c>
      <c r="O25" s="10" t="str">
        <f>+Sheet1!N341</f>
        <v>Market Trade</v>
      </c>
    </row>
    <row r="26" spans="1:15" ht="12.75" customHeight="1">
      <c r="A26" s="12">
        <f t="shared" si="1"/>
        <v>24</v>
      </c>
      <c r="B26" s="19" t="str">
        <f>+Sheet1!A342</f>
        <v>CBLO 18-JAN-2016</v>
      </c>
      <c r="C26" s="19" t="str">
        <f>+Sheet1!B342</f>
        <v>CBLO</v>
      </c>
      <c r="D26" s="19" t="str">
        <f>+Sheet1!C342</f>
        <v>DHFL Pramerica Investor Education n Awareness Fund</v>
      </c>
      <c r="E26" s="4">
        <f>+Sheet1!D342</f>
        <v>42387</v>
      </c>
      <c r="F26" s="15">
        <f t="shared" si="2"/>
        <v>3</v>
      </c>
      <c r="G26" s="13" t="str">
        <f t="shared" si="3"/>
        <v>T+0</v>
      </c>
      <c r="H26" s="4">
        <f>+Sheet1!E342</f>
        <v>42384</v>
      </c>
      <c r="I26" s="14">
        <f t="shared" si="0"/>
        <v>42384</v>
      </c>
      <c r="J26" s="4">
        <f>+Sheet1!F342</f>
        <v>42384</v>
      </c>
      <c r="K26" s="5">
        <f>+Sheet1!G342</f>
        <v>0</v>
      </c>
      <c r="L26" s="5">
        <f>+Sheet1!H342</f>
        <v>11593360.15</v>
      </c>
      <c r="M26" s="5">
        <f>+Sheet1!I342</f>
        <v>99.94275991</v>
      </c>
      <c r="N26" s="5">
        <f>+Sheet1!J342</f>
        <v>6.9682</v>
      </c>
      <c r="O26" s="10" t="str">
        <f>+Sheet1!N342</f>
        <v>Market Trade</v>
      </c>
    </row>
    <row r="27" spans="1:15" ht="12.75" customHeight="1">
      <c r="A27" s="12">
        <f t="shared" si="1"/>
        <v>25</v>
      </c>
      <c r="B27" s="19" t="str">
        <f>+Sheet1!A343</f>
        <v>CBLO 18-JAN-2016</v>
      </c>
      <c r="C27" s="19" t="str">
        <f>+Sheet1!B343</f>
        <v>CBLO</v>
      </c>
      <c r="D27" s="19" t="str">
        <f>+Sheet1!C343</f>
        <v>DHFL Pramerica Unclaimed Account less than 3 Years</v>
      </c>
      <c r="E27" s="4">
        <f>+Sheet1!D343</f>
        <v>42387</v>
      </c>
      <c r="F27" s="15">
        <f t="shared" si="2"/>
        <v>3</v>
      </c>
      <c r="G27" s="13" t="str">
        <f t="shared" si="3"/>
        <v>T+0</v>
      </c>
      <c r="H27" s="4">
        <f>+Sheet1!E343</f>
        <v>42384</v>
      </c>
      <c r="I27" s="14">
        <f t="shared" si="0"/>
        <v>42384</v>
      </c>
      <c r="J27" s="4">
        <f>+Sheet1!F343</f>
        <v>42384</v>
      </c>
      <c r="K27" s="5">
        <f>+Sheet1!G343</f>
        <v>0</v>
      </c>
      <c r="L27" s="5">
        <f>+Sheet1!H343</f>
        <v>389776.76</v>
      </c>
      <c r="M27" s="5">
        <f>+Sheet1!I343</f>
        <v>99.94275991</v>
      </c>
      <c r="N27" s="5">
        <f>+Sheet1!J343</f>
        <v>6.9682</v>
      </c>
      <c r="O27" s="10" t="str">
        <f>+Sheet1!N343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2016-02-09T15:11:03Z</dcterms:modified>
  <cp:category/>
  <cp:version/>
  <cp:contentType/>
  <cp:contentStatus/>
</cp:coreProperties>
</file>