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<sst xmlns="http://schemas.openxmlformats.org/spreadsheetml/2006/main" count="3989" uniqueCount="293">
  <si>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</si>
  <si>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</si>
  <si>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</si>
  <si>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</si>
  <si>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</si>
  <si>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</si>
  <si>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</si>
  <si>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</si>
  <si>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</si>
  <si>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</si>
  <si>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</si>
  <si>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</si>
  <si>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</si>
  <si>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</si>
  <si>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</si>
  <si>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</si>
  <si>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</si>
  <si>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</si>
  <si>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</si>
  <si>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</si>
  <si>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</si>
  <si>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</si>
  <si>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</si>
  <si>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</si>
  <si>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</si>
  <si>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</si>
  <si>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</si>
  <si>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</si>
  <si>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</si>
  <si>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</si>
  <si>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</si>
  <si>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</si>
  <si>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</si>
  <si>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</si>
  <si>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</si>
  <si>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</si>
  <si>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</si>
  <si>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</si>
  <si>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</si>
  <si>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</si>
  <si>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</si>
  <si>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</si>
  <si>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</si>
  <si>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</si>
  <si>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</si>
  <si>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</si>
  <si>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</si>
  <si>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GOVERNMENT OF INDIA - GILTS - 7.68% - 15-Dec-2023</t>
  </si>
  <si>
    <t>IN0020150010</t>
  </si>
  <si>
    <t>Corporation Bank - CD - 0% - 05-Feb-2016</t>
  </si>
  <si>
    <t>INE112A16IU4</t>
  </si>
  <si>
    <t>Vijaya Bank - CD - 0% - 29-Jan-2016</t>
  </si>
  <si>
    <t>INE705A16ND1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</si>
  <si>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</si>
  <si>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</si>
  <si>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</si>
  <si>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</si>
  <si>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</si>
  <si>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</si>
  <si>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</si>
  <si>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</si>
  <si>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</si>
  <si>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</si>
  <si>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</si>
  <si>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</si>
  <si>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</si>
  <si>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</si>
  <si>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</si>
  <si>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</si>
  <si>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</si>
  <si>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</si>
  <si>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Canara Bank - CD - 0% - 14-Mar-2016</t>
  </si>
  <si>
    <t>INE476A16QF7</t>
  </si>
  <si>
    <t>NABARD - CP - 0% - 24-Feb-2016</t>
  </si>
  <si>
    <t>INE261F14905</t>
  </si>
  <si>
    <t>Power Grid Corpn - CB - 8.32 % -  NS - 23-Dec-2025</t>
  </si>
  <si>
    <t>INE752E07NK9</t>
  </si>
  <si>
    <t>Punjab and Sind Bank - CD - 0% - 14-Mar-2016</t>
  </si>
  <si>
    <t>INE608A16II6</t>
  </si>
  <si>
    <t>PNB Housing Finance Limited - CP - 0% - 04-Mar-2016</t>
  </si>
  <si>
    <t>INE572E14841</t>
  </si>
  <si>
    <t>IDBI Bank - CD - 0% - 29-Feb-2016</t>
  </si>
  <si>
    <t>INE008A16G17</t>
  </si>
  <si>
    <t>Bank of Mah - CD - 0% - 11-Mar-2016</t>
  </si>
  <si>
    <t>INE457A16GO0</t>
  </si>
  <si>
    <t>Edelweiss Financial ser  - CP - 0% - 04-Mar-2016</t>
  </si>
  <si>
    <t>INE532F14TX8</t>
  </si>
  <si>
    <t>ICICI Bank - CD - 0% - 11-Feb-2016</t>
  </si>
  <si>
    <t>INE090A162D5</t>
  </si>
  <si>
    <t>GOVERNMENT OF INDIA - GILTS - 7.59% - 11-Jan-2026</t>
  </si>
  <si>
    <t>IN0020150093</t>
  </si>
  <si>
    <t>Aditya Birla Money - CP - 0% - 11-Mar-2016</t>
  </si>
  <si>
    <t>INE865C14660</t>
  </si>
  <si>
    <t>Afcons Infra Ltd - CP - 0% - 08-Feb-2016</t>
  </si>
  <si>
    <t>INE101I14AR8</t>
  </si>
  <si>
    <t>Andhra Bank - CD - 0% - 09-Mar-2016</t>
  </si>
  <si>
    <t>INE434A16KV6</t>
  </si>
  <si>
    <t>GOVERNMENT OF INDIA - GILTS- 7.72%- 25-May-2025</t>
  </si>
  <si>
    <t>IN0020150036</t>
  </si>
  <si>
    <t>Andhra Bank - CD - 0% - 01-Mar-2016</t>
  </si>
  <si>
    <t>INE434A16KL7</t>
  </si>
  <si>
    <t>HDFC - CB - 9.65% - 13-Sep-2016</t>
  </si>
  <si>
    <t>INE001A07HG9</t>
  </si>
  <si>
    <t>91 DAY TBILL - 0% - 17-Mar-2016</t>
  </si>
  <si>
    <t>IN002015X381</t>
  </si>
  <si>
    <t>EXIM Bank - CP - 0% - 22-Feb-2016</t>
  </si>
  <si>
    <t>INE514E14JY8</t>
  </si>
  <si>
    <t>Corporation Bank - CD - 0% - 10-Mar-2016</t>
  </si>
  <si>
    <t>INE112A16JC0</t>
  </si>
  <si>
    <t>IDBI Bank - CD - 0% - 04-Mar-2016</t>
  </si>
  <si>
    <t>INE008A16ZO1</t>
  </si>
  <si>
    <t>Reliance Jio Infocomm Limited - CP - 0% - 10-Feb-2016</t>
  </si>
  <si>
    <t>INE110L14688</t>
  </si>
  <si>
    <t>Edelweiss comm - CP - 0% - 29-Feb-2016</t>
  </si>
  <si>
    <t>INE657N14EC3</t>
  </si>
  <si>
    <t>Reliance Jio Infocomm Limited - CP - 0% - 22-Feb-2016</t>
  </si>
  <si>
    <t>INE110L14712</t>
  </si>
  <si>
    <t>Reliance Jio Infocomm Limited - CP - 0% - 23-Feb-2016</t>
  </si>
  <si>
    <t>INE110L14720</t>
  </si>
  <si>
    <t>Reliance Capital - CP - 0% - 01-Feb-2016</t>
  </si>
  <si>
    <t>INE013A14WG9</t>
  </si>
  <si>
    <t>Adani Port - CP - 0% - 12-Feb-2016</t>
  </si>
  <si>
    <t>INE742F14805</t>
  </si>
  <si>
    <t>Canara Bank - CD - 0% - 09-Mar-2016</t>
  </si>
  <si>
    <t>INE476A16QC4</t>
  </si>
  <si>
    <t>CBLO 02-FEB-2016</t>
  </si>
  <si>
    <t>GOVERNMENT OF INDIA - GILTS - 8.13% - 22-Jun-2045</t>
  </si>
  <si>
    <t>IN0020150044</t>
  </si>
  <si>
    <t>SAIL - CP - 0% - 02-Feb-2016</t>
  </si>
  <si>
    <t>INE114A14CH5</t>
  </si>
  <si>
    <t>Aditya Bir. Nuv. - CP - 0% - 28-Mar-2016</t>
  </si>
  <si>
    <t>INE069A14GR1</t>
  </si>
  <si>
    <t>Piramal Enterprises - CP - 0% - 09-Mar-2016</t>
  </si>
  <si>
    <t>INE140A14IN5</t>
  </si>
  <si>
    <t>91 DAY TBILL - 0% - 28-Mar-2016</t>
  </si>
  <si>
    <t>IN002015X399</t>
  </si>
  <si>
    <t>National Fertilizers Ltd  - CP - 0% - 02-Feb-2016</t>
  </si>
  <si>
    <t>INE870D14718</t>
  </si>
  <si>
    <t>EXIM Bank - CP - 0% - 23-Mar-2016</t>
  </si>
  <si>
    <t>INE514E14JX0</t>
  </si>
  <si>
    <t>CBLO 03-FEB-2016</t>
  </si>
  <si>
    <t>Axis Bank - CD - 0% - 02-Dec-2016</t>
  </si>
  <si>
    <t>INE238A16F51</t>
  </si>
  <si>
    <t>Corporation Bank - CD - 0% - 16-Mar-2016</t>
  </si>
  <si>
    <t>INE112A16JG1</t>
  </si>
  <si>
    <t>Cholamandalam Inv - CP - 0% - 18-Mar-2016</t>
  </si>
  <si>
    <t>INE121A14MC0</t>
  </si>
  <si>
    <t>SAIL - CP - 0% - 02-May-2016</t>
  </si>
  <si>
    <t>INE114A14CO1</t>
  </si>
  <si>
    <t>IDBI Bank - CD - 0% - 15-Mar-2016</t>
  </si>
  <si>
    <t>INE008A16I72</t>
  </si>
  <si>
    <t>SIDBI - CP - 0% - 05-Feb-2016</t>
  </si>
  <si>
    <t>INE556F14BM8</t>
  </si>
  <si>
    <t>Kotak Mah. Bank - CD - 0% - 12-Oct-2016</t>
  </si>
  <si>
    <t>INE237A16J09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</si>
  <si>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</si>
  <si>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</si>
  <si>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</si>
  <si>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</si>
  <si>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</si>
  <si>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</si>
  <si>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</si>
  <si>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</si>
  <si>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</si>
  <si>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</si>
  <si>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</si>
  <si>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</si>
  <si>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</si>
  <si>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</si>
  <si>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</si>
  <si>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</si>
  <si>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</si>
  <si>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</si>
  <si>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</si>
  <si>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</si>
  <si>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</si>
  <si>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</si>
  <si>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</si>
  <si>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</si>
  <si>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</si>
  <si>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</si>
  <si>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</si>
  <si>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</si>
  <si>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</si>
  <si>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</si>
  <si>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</si>
  <si>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</si>
  <si>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</si>
  <si>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</si>
  <si>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</si>
  <si>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</si>
  <si>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</si>
  <si>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</si>
  <si>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</si>
  <si>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</si>
  <si>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</si>
  <si>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</si>
  <si>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</si>
  <si>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</si>
  <si>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</si>
  <si>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</si>
  <si>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</si>
  <si>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</si>
  <si>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CBLO 10-FEB-2016</t>
  </si>
  <si>
    <t>Reliance Capital - CP - 0% - 12-Feb-2016</t>
  </si>
  <si>
    <t>INE013A14WT2</t>
  </si>
  <si>
    <t>Edelweiss comm - CP - 0% - 23-Mar-2016</t>
  </si>
  <si>
    <t>INE657N14EP5</t>
  </si>
  <si>
    <t>Trapti Trad Inv - CP - 0% - 11-Feb-2016</t>
  </si>
  <si>
    <t>INE977J14CT1</t>
  </si>
  <si>
    <t>CBLO 15-JAN-2016</t>
  </si>
  <si>
    <t>Mahindra Lifespace Developers Ltd - CB - 8% - 04-Apr-2018</t>
  </si>
  <si>
    <t>INE813A07031</t>
  </si>
  <si>
    <t>Rural Elec.Corp. - CP - 0% - 18-Mar-2016</t>
  </si>
  <si>
    <t>INE020B14318</t>
  </si>
  <si>
    <t>CBLO 18-JAN-2016</t>
  </si>
  <si>
    <t>Power Fin.Corpn. - CP - 0% - 14-Mar-2016</t>
  </si>
  <si>
    <t>INE134E14667</t>
  </si>
  <si>
    <t>ICICI Bank - CD - 0% - 13-Jan-2017</t>
  </si>
  <si>
    <t>INE090A163E1</t>
  </si>
  <si>
    <t>CBLO 19-JAN-2016</t>
  </si>
  <si>
    <t>CBLO 20-JAN-2016</t>
  </si>
  <si>
    <t>SIDBI - CP - 0% - 15-Mar-2016</t>
  </si>
  <si>
    <t>INE556F14BN6</t>
  </si>
  <si>
    <t>CBLO 21-JAN-2016</t>
  </si>
  <si>
    <t>Power Fin.Corpn. - CP - 0% - 26-Feb-2016</t>
  </si>
  <si>
    <t>INE134E14659</t>
  </si>
  <si>
    <t>CBLO 22-JAN-2016</t>
  </si>
  <si>
    <t>Corporation Bank - CD - 0% - 29-Jan-2016</t>
  </si>
  <si>
    <t>INE112A16IT6</t>
  </si>
  <si>
    <t>SAIL - CP - 0% - 08-Feb-2016</t>
  </si>
  <si>
    <t>INE114A14CK9</t>
  </si>
  <si>
    <t>Bank of India - CD - 0% - 04-Mar-2016</t>
  </si>
  <si>
    <t>INE084A16BH7</t>
  </si>
  <si>
    <t>CBLO 25-JAN-2016</t>
  </si>
  <si>
    <t>91 DAY TBILL - 0% - 14-Apr-2016</t>
  </si>
  <si>
    <t>IN002015X423</t>
  </si>
  <si>
    <t>GOVERNMENT OF INDIA - GILTS - 8.24% - 10-Nov-2033</t>
  </si>
  <si>
    <t>IN0020140052</t>
  </si>
  <si>
    <t>Reliance Jio Infocomm Limited - CP - 0% - 29-Feb-2016</t>
  </si>
  <si>
    <t>INE110L14761</t>
  </si>
  <si>
    <t>Godrej Properties limited - CP - 0% - 27-Jan-2016</t>
  </si>
  <si>
    <t>INE484J14681</t>
  </si>
  <si>
    <t>ECL Finance - CP - 0% - 27-Jan-2016</t>
  </si>
  <si>
    <t>INE804I14KV8</t>
  </si>
  <si>
    <t>CBLO 27-JAN-2016</t>
  </si>
  <si>
    <t>Kotak Mah. Bank - CD - 0% - 09-Mar-2016</t>
  </si>
  <si>
    <t>INE237A16L62</t>
  </si>
  <si>
    <t>CBLO 28-JAN-2016</t>
  </si>
  <si>
    <t>364 DAY TBILL - 0% - 29-Sep-2016</t>
  </si>
  <si>
    <t>IN002015Z147</t>
  </si>
  <si>
    <t>364 DAY TBILL - 0% - 16-Sep-2016</t>
  </si>
  <si>
    <t>IN002015Z139</t>
  </si>
  <si>
    <t>Adani Port - CP - 0%  -  05-Feb-2016</t>
  </si>
  <si>
    <t>INE742F14854</t>
  </si>
  <si>
    <t>HDFC Bank - CD - 0% - 18-Mar-2016</t>
  </si>
  <si>
    <t>INE040A16AR0</t>
  </si>
  <si>
    <t>Kotak Com Ser Ltd - CP - 0% - 05-Feb-2016</t>
  </si>
  <si>
    <t>INE410J14611</t>
  </si>
  <si>
    <t>HDFC - CP - 0% - 28-Jan-2016</t>
  </si>
  <si>
    <t>INE001A14OB2</t>
  </si>
  <si>
    <t>HDB Financial - CB - 8.50% - 29-Oct-2018</t>
  </si>
  <si>
    <t>INE756I07696</t>
  </si>
  <si>
    <t>CBLO 29-JAN-2016</t>
  </si>
  <si>
    <t>Corporation Bank - CD - 0% - 03-Mar-2016</t>
  </si>
  <si>
    <t>INE112A16JB2</t>
  </si>
  <si>
    <t>Kotak Mah. Bank - CD - 0% - 01-Feb-2016</t>
  </si>
  <si>
    <t>INE237A16J90</t>
  </si>
  <si>
    <t>Tata Realty &amp; Infra Ltd - CP - 0% - 10-Mar-2016</t>
  </si>
  <si>
    <t>INE371K14407</t>
  </si>
  <si>
    <t>NABARD - CP - 0% - 29-Jan-2016</t>
  </si>
  <si>
    <t>INE261F14871</t>
  </si>
  <si>
    <t>Tata Capital Financial - CB - 8.99% - 23-Jun-2017</t>
  </si>
  <si>
    <t>INE306N07GZ7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</si>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</sst>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4" sqref="H44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41" t="s">
        <v>42</v>
      </c>
      <c r="B1" s="42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+Sheet1!A600</f>
        <v>CBLO 28-JAN-2016</v>
      </c>
      <c r="C3" s="19" t="str">
        <f>+Sheet1!B600</f>
        <v>CBLO</v>
      </c>
      <c r="D3" s="19" t="str">
        <f>+Sheet1!C600</f>
        <v>DHFL PRAMERICA CREDIT OPPORTUNITIES FUND</v>
      </c>
      <c r="E3" s="4">
        <f>+Sheet1!D600</f>
        <v>42397</v>
      </c>
      <c r="F3" s="15">
        <f aca="true" t="shared" si="0" ref="F3:F41">+E3-H3</f>
        <v>1</v>
      </c>
      <c r="G3" s="13" t="str">
        <f aca="true" t="shared" si="1" ref="G3:G41">IF(H3&lt;J3,"T+1","T+0")</f>
        <v>T+0</v>
      </c>
      <c r="H3" s="4">
        <f>+Sheet1!E600</f>
        <v>42396</v>
      </c>
      <c r="I3" s="14">
        <f aca="true" t="shared" si="2" ref="I3:I41">H3</f>
        <v>42396</v>
      </c>
      <c r="J3" s="4">
        <f>+Sheet1!F600</f>
        <v>42396</v>
      </c>
      <c r="K3" s="5">
        <f>+Sheet1!G600</f>
        <v>0</v>
      </c>
      <c r="L3" s="5">
        <f>+Sheet1!H600</f>
        <v>402248758.32</v>
      </c>
      <c r="M3" s="5">
        <f>+Sheet1!I600</f>
        <v>99.98080122</v>
      </c>
      <c r="N3" s="5">
        <f>+Sheet1!J600</f>
        <v>7.0089</v>
      </c>
      <c r="O3" s="10" t="str">
        <f>+Sheet1!N600</f>
        <v>Market Trade</v>
      </c>
    </row>
    <row r="4" spans="1:15" ht="12.75" customHeight="1">
      <c r="A4" s="12">
        <f aca="true" t="shared" si="3" ref="A4:A41">+A3+1</f>
        <v>2</v>
      </c>
      <c r="B4" s="19" t="str">
        <f>+Sheet1!A601</f>
        <v>GOVERNMENT OF INDIA - GILTS - 8.40%  - 28-Jul-2024</v>
      </c>
      <c r="C4" s="19" t="str">
        <f>+Sheet1!B601</f>
        <v>IN0020140045</v>
      </c>
      <c r="D4" s="19" t="str">
        <f>+Sheet1!C601</f>
        <v>DHFL PRAMERICA CREDIT OPPORTUNITIES FUND</v>
      </c>
      <c r="E4" s="4">
        <f>+Sheet1!D601</f>
        <v>45501</v>
      </c>
      <c r="F4" s="15">
        <f t="shared" si="0"/>
        <v>3107</v>
      </c>
      <c r="G4" s="13" t="str">
        <f t="shared" si="1"/>
        <v>T+1</v>
      </c>
      <c r="H4" s="4">
        <f>+Sheet1!E601</f>
        <v>42394</v>
      </c>
      <c r="I4" s="14">
        <f t="shared" si="2"/>
        <v>42394</v>
      </c>
      <c r="J4" s="4">
        <f>+Sheet1!F601</f>
        <v>42396</v>
      </c>
      <c r="K4" s="5">
        <f>+Sheet1!G601</f>
        <v>600000</v>
      </c>
      <c r="L4" s="5">
        <f>+Sheet1!H601</f>
        <v>64309000</v>
      </c>
      <c r="M4" s="5">
        <f>+Sheet1!I601</f>
        <v>103.005</v>
      </c>
      <c r="N4" s="5">
        <f>+Sheet1!J601</f>
        <v>7.9078</v>
      </c>
      <c r="O4" s="10" t="str">
        <f>+Sheet1!N601</f>
        <v>Market Trade</v>
      </c>
    </row>
    <row r="5" spans="1:15" ht="12.75" customHeight="1">
      <c r="A5" s="12">
        <f t="shared" si="3"/>
        <v>3</v>
      </c>
      <c r="B5" s="19" t="str">
        <f>+Sheet1!A602</f>
        <v>GOVERNMENT OF INDIA - GILTS - 7.88% - 19-Mar-2030</v>
      </c>
      <c r="C5" s="19" t="str">
        <f>+Sheet1!B602</f>
        <v>IN0020150028</v>
      </c>
      <c r="D5" s="19" t="str">
        <f>+Sheet1!C602</f>
        <v>DHFL PRAMERICA CREDIT OPPORTUNITIES FUND</v>
      </c>
      <c r="E5" s="4">
        <f>+Sheet1!D602</f>
        <v>47561</v>
      </c>
      <c r="F5" s="15">
        <f t="shared" si="0"/>
        <v>5167</v>
      </c>
      <c r="G5" s="13" t="str">
        <f t="shared" si="1"/>
        <v>T+1</v>
      </c>
      <c r="H5" s="4">
        <f>+Sheet1!E602</f>
        <v>42394</v>
      </c>
      <c r="I5" s="14">
        <f t="shared" si="2"/>
        <v>42394</v>
      </c>
      <c r="J5" s="4">
        <f>+Sheet1!F602</f>
        <v>42396</v>
      </c>
      <c r="K5" s="5">
        <f>+Sheet1!G602</f>
        <v>550000</v>
      </c>
      <c r="L5" s="5">
        <f>+Sheet1!H602</f>
        <v>56032227.78</v>
      </c>
      <c r="M5" s="5">
        <f>+Sheet1!I602</f>
        <v>99.075</v>
      </c>
      <c r="N5" s="5">
        <f>+Sheet1!J602</f>
        <v>7.9884</v>
      </c>
      <c r="O5" s="10" t="str">
        <f>+Sheet1!N602</f>
        <v>Market Trade</v>
      </c>
    </row>
    <row r="6" spans="1:15" ht="12.75" customHeight="1">
      <c r="A6" s="12">
        <f t="shared" si="3"/>
        <v>4</v>
      </c>
      <c r="B6" s="19" t="str">
        <f>+Sheet1!A603</f>
        <v>CBLO 28-JAN-2016</v>
      </c>
      <c r="C6" s="19" t="str">
        <f>+Sheet1!B603</f>
        <v>CBLO</v>
      </c>
      <c r="D6" s="19" t="str">
        <f>+Sheet1!C603</f>
        <v>DHFL PRAMERICA DIVERSIFIED EQUITY FUND</v>
      </c>
      <c r="E6" s="4">
        <f>+Sheet1!D603</f>
        <v>42397</v>
      </c>
      <c r="F6" s="15">
        <f t="shared" si="0"/>
        <v>1</v>
      </c>
      <c r="G6" s="13" t="str">
        <f t="shared" si="1"/>
        <v>T+0</v>
      </c>
      <c r="H6" s="4">
        <f>+Sheet1!E603</f>
        <v>42396</v>
      </c>
      <c r="I6" s="14">
        <f t="shared" si="2"/>
        <v>42396</v>
      </c>
      <c r="J6" s="4">
        <f>+Sheet1!F603</f>
        <v>42396</v>
      </c>
      <c r="K6" s="5">
        <f>+Sheet1!G603</f>
        <v>0</v>
      </c>
      <c r="L6" s="5">
        <f>+Sheet1!H603</f>
        <v>72821016.57</v>
      </c>
      <c r="M6" s="5">
        <f>+Sheet1!I603</f>
        <v>99.98080122</v>
      </c>
      <c r="N6" s="5">
        <f>+Sheet1!J603</f>
        <v>7.0089</v>
      </c>
      <c r="O6" s="10" t="str">
        <f>+Sheet1!N603</f>
        <v>Market Trade</v>
      </c>
    </row>
    <row r="7" spans="1:15" ht="12.75" customHeight="1">
      <c r="A7" s="12">
        <f t="shared" si="3"/>
        <v>5</v>
      </c>
      <c r="B7" s="19" t="str">
        <f>+Sheet1!A604</f>
        <v>CBLO 28-JAN-2016</v>
      </c>
      <c r="C7" s="19" t="str">
        <f>+Sheet1!B604</f>
        <v>CBLO</v>
      </c>
      <c r="D7" s="19" t="str">
        <f>+Sheet1!C604</f>
        <v>DHFL PRAMERICA DYNAMIC ASSET ALLOCATION FUND</v>
      </c>
      <c r="E7" s="4">
        <f>+Sheet1!D604</f>
        <v>42397</v>
      </c>
      <c r="F7" s="15">
        <f t="shared" si="0"/>
        <v>1</v>
      </c>
      <c r="G7" s="13" t="str">
        <f t="shared" si="1"/>
        <v>T+0</v>
      </c>
      <c r="H7" s="4">
        <f>+Sheet1!E604</f>
        <v>42396</v>
      </c>
      <c r="I7" s="14">
        <f t="shared" si="2"/>
        <v>42396</v>
      </c>
      <c r="J7" s="4">
        <f>+Sheet1!F604</f>
        <v>42396</v>
      </c>
      <c r="K7" s="5">
        <f>+Sheet1!G604</f>
        <v>0</v>
      </c>
      <c r="L7" s="5">
        <f>+Sheet1!H604</f>
        <v>16607810.89</v>
      </c>
      <c r="M7" s="5">
        <f>+Sheet1!I604</f>
        <v>99.98080122</v>
      </c>
      <c r="N7" s="5">
        <f>+Sheet1!J604</f>
        <v>7.0089</v>
      </c>
      <c r="O7" s="10" t="str">
        <f>+Sheet1!N604</f>
        <v>Market Trade</v>
      </c>
    </row>
    <row r="8" spans="1:15" ht="12.75" customHeight="1">
      <c r="A8" s="12">
        <f t="shared" si="3"/>
        <v>6</v>
      </c>
      <c r="B8" s="19" t="str">
        <f>+Sheet1!A605</f>
        <v>CBLO 28-JAN-2016</v>
      </c>
      <c r="C8" s="19" t="str">
        <f>+Sheet1!B605</f>
        <v>CBLO</v>
      </c>
      <c r="D8" s="19" t="str">
        <f>+Sheet1!C605</f>
        <v>DHFL PRAMERICA DYNAMIC BOND FUND</v>
      </c>
      <c r="E8" s="4">
        <f>+Sheet1!D605</f>
        <v>42397</v>
      </c>
      <c r="F8" s="15">
        <f t="shared" si="0"/>
        <v>1</v>
      </c>
      <c r="G8" s="13" t="str">
        <f t="shared" si="1"/>
        <v>T+0</v>
      </c>
      <c r="H8" s="4">
        <f>+Sheet1!E605</f>
        <v>42396</v>
      </c>
      <c r="I8" s="14">
        <f t="shared" si="2"/>
        <v>42396</v>
      </c>
      <c r="J8" s="4">
        <f>+Sheet1!F605</f>
        <v>42396</v>
      </c>
      <c r="K8" s="5">
        <f>+Sheet1!G605</f>
        <v>0</v>
      </c>
      <c r="L8" s="5">
        <f>+Sheet1!H605</f>
        <v>295901179.68</v>
      </c>
      <c r="M8" s="5">
        <f>+Sheet1!I605</f>
        <v>99.98080122</v>
      </c>
      <c r="N8" s="5">
        <f>+Sheet1!J605</f>
        <v>7.0089</v>
      </c>
      <c r="O8" s="10" t="str">
        <f>+Sheet1!N605</f>
        <v>Market Trade</v>
      </c>
    </row>
    <row r="9" spans="1:15" ht="12.75" customHeight="1">
      <c r="A9" s="12">
        <f t="shared" si="3"/>
        <v>7</v>
      </c>
      <c r="B9" s="19" t="str">
        <f>+Sheet1!A606</f>
        <v>364 DAY TBILL - 0% - 29-Sep-2016</v>
      </c>
      <c r="C9" s="19" t="str">
        <f>+Sheet1!B606</f>
        <v>IN002015Z147</v>
      </c>
      <c r="D9" s="19" t="str">
        <f>+Sheet1!C606</f>
        <v>DHFL PRAMERICA DYNAMIC BOND FUND</v>
      </c>
      <c r="E9" s="4">
        <f>+Sheet1!D606</f>
        <v>42642</v>
      </c>
      <c r="F9" s="15">
        <f t="shared" si="0"/>
        <v>246</v>
      </c>
      <c r="G9" s="13" t="str">
        <f t="shared" si="1"/>
        <v>T+0</v>
      </c>
      <c r="H9" s="4">
        <f>+Sheet1!E606</f>
        <v>42396</v>
      </c>
      <c r="I9" s="14">
        <f t="shared" si="2"/>
        <v>42396</v>
      </c>
      <c r="J9" s="4">
        <f>+Sheet1!F606</f>
        <v>42396</v>
      </c>
      <c r="K9" s="5">
        <f>+Sheet1!G606</f>
        <v>4513000</v>
      </c>
      <c r="L9" s="5">
        <f>+Sheet1!H606</f>
        <v>429976526.3</v>
      </c>
      <c r="M9" s="5">
        <f>+Sheet1!I606</f>
        <v>95.2751</v>
      </c>
      <c r="N9" s="5">
        <f>+Sheet1!J606</f>
        <v>7</v>
      </c>
      <c r="O9" s="10" t="str">
        <f>+Sheet1!N606</f>
        <v>Market Trade</v>
      </c>
    </row>
    <row r="10" spans="1:15" ht="12.75" customHeight="1">
      <c r="A10" s="12">
        <f t="shared" si="3"/>
        <v>8</v>
      </c>
      <c r="B10" s="19" t="str">
        <f>+Sheet1!A607</f>
        <v>364 DAY TBILL - 0% - 16-Sep-2016</v>
      </c>
      <c r="C10" s="19" t="str">
        <f>+Sheet1!B607</f>
        <v>IN002015Z139</v>
      </c>
      <c r="D10" s="19" t="str">
        <f>+Sheet1!C607</f>
        <v>DHFL PRAMERICA DYNAMIC BOND FUND</v>
      </c>
      <c r="E10" s="4">
        <f>+Sheet1!D607</f>
        <v>42629</v>
      </c>
      <c r="F10" s="15">
        <f t="shared" si="0"/>
        <v>233</v>
      </c>
      <c r="G10" s="13" t="str">
        <f t="shared" si="1"/>
        <v>T+0</v>
      </c>
      <c r="H10" s="4">
        <f>+Sheet1!E607</f>
        <v>42396</v>
      </c>
      <c r="I10" s="14">
        <f t="shared" si="2"/>
        <v>42396</v>
      </c>
      <c r="J10" s="4">
        <f>+Sheet1!F607</f>
        <v>42396</v>
      </c>
      <c r="K10" s="5">
        <f>+Sheet1!G607</f>
        <v>5967000</v>
      </c>
      <c r="L10" s="5">
        <f>+Sheet1!H607</f>
        <v>569977983.9</v>
      </c>
      <c r="M10" s="5">
        <f>+Sheet1!I607</f>
        <v>95.5217</v>
      </c>
      <c r="N10" s="5">
        <f>+Sheet1!J607</f>
        <v>7</v>
      </c>
      <c r="O10" s="10" t="str">
        <f>+Sheet1!N607</f>
        <v>Market Trade</v>
      </c>
    </row>
    <row r="11" spans="1:15" ht="12.75" customHeight="1">
      <c r="A11" s="12">
        <f t="shared" si="3"/>
        <v>9</v>
      </c>
      <c r="B11" s="19" t="str">
        <f>+Sheet1!A608</f>
        <v>GOVERNMENT OF INDIA - GILTS - 8.40%  - 28-Jul-2024</v>
      </c>
      <c r="C11" s="19" t="str">
        <f>+Sheet1!B608</f>
        <v>IN0020140045</v>
      </c>
      <c r="D11" s="19" t="str">
        <f>+Sheet1!C608</f>
        <v>DHFL PRAMERICA DYNAMIC BOND FUND</v>
      </c>
      <c r="E11" s="4">
        <f>+Sheet1!D608</f>
        <v>45501</v>
      </c>
      <c r="F11" s="15">
        <f t="shared" si="0"/>
        <v>3107</v>
      </c>
      <c r="G11" s="13" t="str">
        <f t="shared" si="1"/>
        <v>T+1</v>
      </c>
      <c r="H11" s="4">
        <f>+Sheet1!E608</f>
        <v>42394</v>
      </c>
      <c r="I11" s="14">
        <f t="shared" si="2"/>
        <v>42394</v>
      </c>
      <c r="J11" s="4">
        <f>+Sheet1!F608</f>
        <v>42396</v>
      </c>
      <c r="K11" s="5">
        <f>+Sheet1!G608</f>
        <v>400000</v>
      </c>
      <c r="L11" s="5">
        <f>+Sheet1!H608</f>
        <v>42872666.67</v>
      </c>
      <c r="M11" s="5">
        <f>+Sheet1!I608</f>
        <v>103.005</v>
      </c>
      <c r="N11" s="5">
        <f>+Sheet1!J608</f>
        <v>7.9078</v>
      </c>
      <c r="O11" s="10" t="str">
        <f>+Sheet1!N608</f>
        <v>Market Trade</v>
      </c>
    </row>
    <row r="12" spans="1:15" ht="12.75" customHeight="1">
      <c r="A12" s="12">
        <f t="shared" si="3"/>
        <v>10</v>
      </c>
      <c r="B12" s="19" t="str">
        <f>+Sheet1!A609</f>
        <v>GOVERNMENT OF INDIA - GILTS - 8.40%  - 28-Jul-2024</v>
      </c>
      <c r="C12" s="19" t="str">
        <f>+Sheet1!B609</f>
        <v>IN0020140045</v>
      </c>
      <c r="D12" s="19" t="str">
        <f>+Sheet1!C609</f>
        <v>DHFL PRAMERICA DYNAMIC BOND FUND</v>
      </c>
      <c r="E12" s="4">
        <f>+Sheet1!D609</f>
        <v>45501</v>
      </c>
      <c r="F12" s="15">
        <f t="shared" si="0"/>
        <v>3107</v>
      </c>
      <c r="G12" s="13" t="str">
        <f t="shared" si="1"/>
        <v>T+1</v>
      </c>
      <c r="H12" s="4">
        <f>+Sheet1!E609</f>
        <v>42394</v>
      </c>
      <c r="I12" s="14">
        <f t="shared" si="2"/>
        <v>42394</v>
      </c>
      <c r="J12" s="4">
        <f>+Sheet1!F609</f>
        <v>42396</v>
      </c>
      <c r="K12" s="5">
        <f>+Sheet1!G609</f>
        <v>500000</v>
      </c>
      <c r="L12" s="5">
        <f>+Sheet1!H609</f>
        <v>53628333.33</v>
      </c>
      <c r="M12" s="5">
        <f>+Sheet1!I609</f>
        <v>103.08</v>
      </c>
      <c r="N12" s="5">
        <f>+Sheet1!J609</f>
        <v>7.8957</v>
      </c>
      <c r="O12" s="10" t="str">
        <f>+Sheet1!N609</f>
        <v>Market Trade</v>
      </c>
    </row>
    <row r="13" spans="1:15" ht="12.75" customHeight="1">
      <c r="A13" s="12">
        <f t="shared" si="3"/>
        <v>11</v>
      </c>
      <c r="B13" s="19" t="str">
        <f>+Sheet1!A610</f>
        <v>GOVERNMENT OF INDIA - GILTS - 7.88% - 19-Mar-2030</v>
      </c>
      <c r="C13" s="19" t="str">
        <f>+Sheet1!B610</f>
        <v>IN0020150028</v>
      </c>
      <c r="D13" s="19" t="str">
        <f>+Sheet1!C610</f>
        <v>DHFL PRAMERICA DYNAMIC BOND FUND</v>
      </c>
      <c r="E13" s="4">
        <f>+Sheet1!D610</f>
        <v>47561</v>
      </c>
      <c r="F13" s="15">
        <f t="shared" si="0"/>
        <v>5167</v>
      </c>
      <c r="G13" s="13" t="str">
        <f t="shared" si="1"/>
        <v>T+1</v>
      </c>
      <c r="H13" s="4">
        <f>+Sheet1!E610</f>
        <v>42394</v>
      </c>
      <c r="I13" s="14">
        <f t="shared" si="2"/>
        <v>42394</v>
      </c>
      <c r="J13" s="4">
        <f>+Sheet1!F610</f>
        <v>42396</v>
      </c>
      <c r="K13" s="5">
        <f>+Sheet1!G610</f>
        <v>500000</v>
      </c>
      <c r="L13" s="5">
        <f>+Sheet1!H610</f>
        <v>50934638.89</v>
      </c>
      <c r="M13" s="5">
        <f>+Sheet1!I610</f>
        <v>99.0675</v>
      </c>
      <c r="N13" s="5">
        <f>+Sheet1!J610</f>
        <v>7.9893</v>
      </c>
      <c r="O13" s="10" t="str">
        <f>+Sheet1!N610</f>
        <v>Market Trade</v>
      </c>
    </row>
    <row r="14" spans="1:15" ht="12.75" customHeight="1">
      <c r="A14" s="12">
        <f t="shared" si="3"/>
        <v>12</v>
      </c>
      <c r="B14" s="19" t="str">
        <f>+Sheet1!A611</f>
        <v>GOVERNMENT OF INDIA - GILTS - 7.88% - 19-Mar-2030</v>
      </c>
      <c r="C14" s="19" t="str">
        <f>+Sheet1!B611</f>
        <v>IN0020150028</v>
      </c>
      <c r="D14" s="19" t="str">
        <f>+Sheet1!C611</f>
        <v>DHFL PRAMERICA DYNAMIC BOND FUND</v>
      </c>
      <c r="E14" s="4">
        <f>+Sheet1!D611</f>
        <v>47561</v>
      </c>
      <c r="F14" s="15">
        <f t="shared" si="0"/>
        <v>5167</v>
      </c>
      <c r="G14" s="13" t="str">
        <f t="shared" si="1"/>
        <v>T+1</v>
      </c>
      <c r="H14" s="4">
        <f>+Sheet1!E611</f>
        <v>42394</v>
      </c>
      <c r="I14" s="14">
        <f t="shared" si="2"/>
        <v>42394</v>
      </c>
      <c r="J14" s="4">
        <f>+Sheet1!F611</f>
        <v>42396</v>
      </c>
      <c r="K14" s="5">
        <f>+Sheet1!G611</f>
        <v>450000</v>
      </c>
      <c r="L14" s="5">
        <f>+Sheet1!H611</f>
        <v>45844550</v>
      </c>
      <c r="M14" s="5">
        <f>+Sheet1!I611</f>
        <v>99.075</v>
      </c>
      <c r="N14" s="5">
        <f>+Sheet1!J611</f>
        <v>7.9884</v>
      </c>
      <c r="O14" s="10" t="str">
        <f>+Sheet1!N611</f>
        <v>Market Trade</v>
      </c>
    </row>
    <row r="15" spans="1:15" ht="12.75" customHeight="1">
      <c r="A15" s="12">
        <f t="shared" si="3"/>
        <v>13</v>
      </c>
      <c r="B15" s="19" t="str">
        <f>+Sheet1!A612</f>
        <v>GOVERNMENT OF INDIA - GILTS - 7.88% - 19-Mar-2030</v>
      </c>
      <c r="C15" s="19" t="str">
        <f>+Sheet1!B612</f>
        <v>IN0020150028</v>
      </c>
      <c r="D15" s="19" t="str">
        <f>+Sheet1!C612</f>
        <v>DHFL PRAMERICA DYNAMIC BOND FUND</v>
      </c>
      <c r="E15" s="4">
        <f>+Sheet1!D612</f>
        <v>47561</v>
      </c>
      <c r="F15" s="15">
        <f t="shared" si="0"/>
        <v>5167</v>
      </c>
      <c r="G15" s="13" t="str">
        <f t="shared" si="1"/>
        <v>T+1</v>
      </c>
      <c r="H15" s="4">
        <f>+Sheet1!E612</f>
        <v>42394</v>
      </c>
      <c r="I15" s="14">
        <f t="shared" si="2"/>
        <v>42394</v>
      </c>
      <c r="J15" s="4">
        <f>+Sheet1!F612</f>
        <v>42396</v>
      </c>
      <c r="K15" s="5">
        <f>+Sheet1!G612</f>
        <v>500000</v>
      </c>
      <c r="L15" s="5">
        <f>+Sheet1!H612</f>
        <v>50935888.89</v>
      </c>
      <c r="M15" s="5">
        <f>+Sheet1!I612</f>
        <v>99.07</v>
      </c>
      <c r="N15" s="5">
        <f>+Sheet1!J612</f>
        <v>7.989</v>
      </c>
      <c r="O15" s="10" t="str">
        <f>+Sheet1!N612</f>
        <v>Market Trade</v>
      </c>
    </row>
    <row r="16" spans="1:15" ht="12.75" customHeight="1">
      <c r="A16" s="12">
        <f t="shared" si="3"/>
        <v>14</v>
      </c>
      <c r="B16" s="19" t="str">
        <f>+Sheet1!A613</f>
        <v>GOVERNMENT OF INDIA - GILTS - 7.88% - 19-Mar-2030</v>
      </c>
      <c r="C16" s="19" t="str">
        <f>+Sheet1!B613</f>
        <v>IN0020150028</v>
      </c>
      <c r="D16" s="19" t="str">
        <f>+Sheet1!C613</f>
        <v>DHFL PRAMERICA DYNAMIC BOND FUND</v>
      </c>
      <c r="E16" s="4">
        <f>+Sheet1!D613</f>
        <v>47561</v>
      </c>
      <c r="F16" s="15">
        <f t="shared" si="0"/>
        <v>5167</v>
      </c>
      <c r="G16" s="13" t="str">
        <f t="shared" si="1"/>
        <v>T+1</v>
      </c>
      <c r="H16" s="4">
        <f>+Sheet1!E613</f>
        <v>42394</v>
      </c>
      <c r="I16" s="14">
        <f t="shared" si="2"/>
        <v>42394</v>
      </c>
      <c r="J16" s="4">
        <f>+Sheet1!F613</f>
        <v>42396</v>
      </c>
      <c r="K16" s="5">
        <f>+Sheet1!G613</f>
        <v>1000000</v>
      </c>
      <c r="L16" s="5">
        <f>+Sheet1!H613</f>
        <v>101876777.78</v>
      </c>
      <c r="M16" s="5">
        <f>+Sheet1!I613</f>
        <v>99.075</v>
      </c>
      <c r="N16" s="5">
        <f>+Sheet1!J613</f>
        <v>7.9884</v>
      </c>
      <c r="O16" s="10" t="str">
        <f>+Sheet1!N613</f>
        <v>Market Trade</v>
      </c>
    </row>
    <row r="17" spans="1:15" ht="12.75" customHeight="1">
      <c r="A17" s="12">
        <f t="shared" si="3"/>
        <v>15</v>
      </c>
      <c r="B17" s="19" t="str">
        <f>+Sheet1!A614</f>
        <v>GOVERNMENT OF INDIA - GILTS - 7.88% - 19-Mar-2030</v>
      </c>
      <c r="C17" s="19" t="str">
        <f>+Sheet1!B614</f>
        <v>IN0020150028</v>
      </c>
      <c r="D17" s="19" t="str">
        <f>+Sheet1!C614</f>
        <v>DHFL PRAMERICA DYNAMIC BOND FUND</v>
      </c>
      <c r="E17" s="4">
        <f>+Sheet1!D614</f>
        <v>47561</v>
      </c>
      <c r="F17" s="15">
        <f t="shared" si="0"/>
        <v>5167</v>
      </c>
      <c r="G17" s="13" t="str">
        <f t="shared" si="1"/>
        <v>T+1</v>
      </c>
      <c r="H17" s="4">
        <f>+Sheet1!E614</f>
        <v>42394</v>
      </c>
      <c r="I17" s="14">
        <f t="shared" si="2"/>
        <v>42394</v>
      </c>
      <c r="J17" s="4">
        <f>+Sheet1!F614</f>
        <v>42396</v>
      </c>
      <c r="K17" s="5">
        <f>+Sheet1!G614</f>
        <v>500000</v>
      </c>
      <c r="L17" s="5">
        <f>+Sheet1!H614</f>
        <v>50939638.89</v>
      </c>
      <c r="M17" s="5">
        <f>+Sheet1!I614</f>
        <v>99.0775</v>
      </c>
      <c r="N17" s="5">
        <f>+Sheet1!J614</f>
        <v>7.9881</v>
      </c>
      <c r="O17" s="10" t="str">
        <f>+Sheet1!N614</f>
        <v>Market Trade</v>
      </c>
    </row>
    <row r="18" spans="1:15" ht="12.75" customHeight="1">
      <c r="A18" s="12">
        <f t="shared" si="3"/>
        <v>16</v>
      </c>
      <c r="B18" s="19" t="str">
        <f>+Sheet1!A615</f>
        <v>GOVERNMENT OF INDIA - GILT- 7.73% - 19-Dec-2034</v>
      </c>
      <c r="C18" s="19" t="str">
        <f>+Sheet1!B615</f>
        <v>IN0020150051</v>
      </c>
      <c r="D18" s="19" t="str">
        <f>+Sheet1!C615</f>
        <v>DHFL PRAMERICA DYNAMIC BOND FUND</v>
      </c>
      <c r="E18" s="4">
        <f>+Sheet1!D615</f>
        <v>49297</v>
      </c>
      <c r="F18" s="15">
        <f t="shared" si="0"/>
        <v>6903</v>
      </c>
      <c r="G18" s="13" t="str">
        <f t="shared" si="1"/>
        <v>T+1</v>
      </c>
      <c r="H18" s="4">
        <f>+Sheet1!E615</f>
        <v>42394</v>
      </c>
      <c r="I18" s="14">
        <f t="shared" si="2"/>
        <v>42394</v>
      </c>
      <c r="J18" s="4">
        <f>+Sheet1!F615</f>
        <v>42396</v>
      </c>
      <c r="K18" s="5">
        <f>+Sheet1!G615</f>
        <v>500000</v>
      </c>
      <c r="L18" s="5">
        <f>+Sheet1!H615</f>
        <v>48532972.22</v>
      </c>
      <c r="M18" s="5">
        <f>+Sheet1!I615</f>
        <v>96.25</v>
      </c>
      <c r="N18" s="5">
        <f>+Sheet1!J615</f>
        <v>8.1202</v>
      </c>
      <c r="O18" s="10" t="str">
        <f>+Sheet1!N615</f>
        <v>Market Trade</v>
      </c>
    </row>
    <row r="19" spans="1:15" ht="12.75" customHeight="1">
      <c r="A19" s="12">
        <f t="shared" si="3"/>
        <v>17</v>
      </c>
      <c r="B19" s="19" t="str">
        <f>+Sheet1!A616</f>
        <v>GOVERNMENT OF INDIA - GILT- 7.73% - 19-Dec-2034</v>
      </c>
      <c r="C19" s="19" t="str">
        <f>+Sheet1!B616</f>
        <v>IN0020150051</v>
      </c>
      <c r="D19" s="19" t="str">
        <f>+Sheet1!C616</f>
        <v>DHFL PRAMERICA DYNAMIC BOND FUND</v>
      </c>
      <c r="E19" s="4">
        <f>+Sheet1!D616</f>
        <v>49297</v>
      </c>
      <c r="F19" s="15">
        <f t="shared" si="0"/>
        <v>6903</v>
      </c>
      <c r="G19" s="13" t="str">
        <f t="shared" si="1"/>
        <v>T+1</v>
      </c>
      <c r="H19" s="4">
        <f>+Sheet1!E616</f>
        <v>42394</v>
      </c>
      <c r="I19" s="14">
        <f t="shared" si="2"/>
        <v>42394</v>
      </c>
      <c r="J19" s="4">
        <f>+Sheet1!F616</f>
        <v>42396</v>
      </c>
      <c r="K19" s="5">
        <f>+Sheet1!G616</f>
        <v>500000</v>
      </c>
      <c r="L19" s="5">
        <f>+Sheet1!H616</f>
        <v>48521722.22</v>
      </c>
      <c r="M19" s="5">
        <f>+Sheet1!I616</f>
        <v>96.2275</v>
      </c>
      <c r="N19" s="5">
        <f>+Sheet1!J616</f>
        <v>8.1226</v>
      </c>
      <c r="O19" s="10" t="str">
        <f>+Sheet1!N616</f>
        <v>Market Trade</v>
      </c>
    </row>
    <row r="20" spans="1:15" ht="12.75" customHeight="1">
      <c r="A20" s="12">
        <f t="shared" si="3"/>
        <v>18</v>
      </c>
      <c r="B20" s="19" t="str">
        <f>+Sheet1!A617</f>
        <v>GOVERNMENT OF INDIA - GILT- 7.73% - 19-Dec-2034</v>
      </c>
      <c r="C20" s="19" t="str">
        <f>+Sheet1!B617</f>
        <v>IN0020150051</v>
      </c>
      <c r="D20" s="19" t="str">
        <f>+Sheet1!C617</f>
        <v>DHFL PRAMERICA DYNAMIC BOND FUND</v>
      </c>
      <c r="E20" s="4">
        <f>+Sheet1!D617</f>
        <v>49297</v>
      </c>
      <c r="F20" s="15">
        <f t="shared" si="0"/>
        <v>6903</v>
      </c>
      <c r="G20" s="13" t="str">
        <f t="shared" si="1"/>
        <v>T+1</v>
      </c>
      <c r="H20" s="4">
        <f>+Sheet1!E617</f>
        <v>42394</v>
      </c>
      <c r="I20" s="14">
        <f t="shared" si="2"/>
        <v>42394</v>
      </c>
      <c r="J20" s="4">
        <f>+Sheet1!F617</f>
        <v>42396</v>
      </c>
      <c r="K20" s="5">
        <f>+Sheet1!G617</f>
        <v>500000</v>
      </c>
      <c r="L20" s="5">
        <f>+Sheet1!H617</f>
        <v>48520472.22</v>
      </c>
      <c r="M20" s="5">
        <f>+Sheet1!I617</f>
        <v>96.225</v>
      </c>
      <c r="N20" s="5">
        <f>+Sheet1!J617</f>
        <v>8.1229</v>
      </c>
      <c r="O20" s="10" t="str">
        <f>+Sheet1!N617</f>
        <v>Market Trade</v>
      </c>
    </row>
    <row r="21" spans="1:15" ht="12.75" customHeight="1">
      <c r="A21" s="12">
        <f t="shared" si="3"/>
        <v>19</v>
      </c>
      <c r="B21" s="19" t="str">
        <f>+Sheet1!A618</f>
        <v>CBLO 28-JAN-2016</v>
      </c>
      <c r="C21" s="19" t="str">
        <f>+Sheet1!B618</f>
        <v>CBLO</v>
      </c>
      <c r="D21" s="19" t="str">
        <f>+Sheet1!C618</f>
        <v>DHFL PRAMERICA DYNAMIC MONTHLY INCOME FUND</v>
      </c>
      <c r="E21" s="4">
        <f>+Sheet1!D618</f>
        <v>42397</v>
      </c>
      <c r="F21" s="15">
        <f t="shared" si="0"/>
        <v>1</v>
      </c>
      <c r="G21" s="13" t="str">
        <f t="shared" si="1"/>
        <v>T+0</v>
      </c>
      <c r="H21" s="4">
        <f>+Sheet1!E618</f>
        <v>42396</v>
      </c>
      <c r="I21" s="14">
        <f t="shared" si="2"/>
        <v>42396</v>
      </c>
      <c r="J21" s="4">
        <f>+Sheet1!F618</f>
        <v>42396</v>
      </c>
      <c r="K21" s="5">
        <f>+Sheet1!G618</f>
        <v>0</v>
      </c>
      <c r="L21" s="5">
        <f>+Sheet1!H618</f>
        <v>23895411.49</v>
      </c>
      <c r="M21" s="5">
        <f>+Sheet1!I618</f>
        <v>99.98080122</v>
      </c>
      <c r="N21" s="5">
        <f>+Sheet1!J618</f>
        <v>7.0089</v>
      </c>
      <c r="O21" s="10" t="str">
        <f>+Sheet1!N618</f>
        <v>Market Trade</v>
      </c>
    </row>
    <row r="22" spans="1:15" ht="12.75" customHeight="1">
      <c r="A22" s="12">
        <f t="shared" si="3"/>
        <v>20</v>
      </c>
      <c r="B22" s="19" t="str">
        <f>+Sheet1!A619</f>
        <v>CBLO 28-JAN-2016</v>
      </c>
      <c r="C22" s="19" t="str">
        <f>+Sheet1!B619</f>
        <v>CBLO</v>
      </c>
      <c r="D22" s="19" t="str">
        <f>+Sheet1!C619</f>
        <v>DHFL PRAMERICA INCOME FUND</v>
      </c>
      <c r="E22" s="4">
        <f>+Sheet1!D619</f>
        <v>42397</v>
      </c>
      <c r="F22" s="15">
        <f t="shared" si="0"/>
        <v>1</v>
      </c>
      <c r="G22" s="13" t="str">
        <f t="shared" si="1"/>
        <v>T+0</v>
      </c>
      <c r="H22" s="4">
        <f>+Sheet1!E619</f>
        <v>42396</v>
      </c>
      <c r="I22" s="14">
        <f t="shared" si="2"/>
        <v>42396</v>
      </c>
      <c r="J22" s="4">
        <f>+Sheet1!F619</f>
        <v>42396</v>
      </c>
      <c r="K22" s="5">
        <f>+Sheet1!G619</f>
        <v>0</v>
      </c>
      <c r="L22" s="5">
        <f>+Sheet1!H619</f>
        <v>1125783.82</v>
      </c>
      <c r="M22" s="5">
        <f>+Sheet1!I619</f>
        <v>99.98080122</v>
      </c>
      <c r="N22" s="5">
        <f>+Sheet1!J619</f>
        <v>7.0089</v>
      </c>
      <c r="O22" s="10" t="str">
        <f>+Sheet1!N619</f>
        <v>Market Trade</v>
      </c>
    </row>
    <row r="23" spans="1:15" ht="12.75" customHeight="1">
      <c r="A23" s="12">
        <f t="shared" si="3"/>
        <v>21</v>
      </c>
      <c r="B23" s="19" t="str">
        <f>+Sheet1!A620</f>
        <v>CBLO 28-JAN-2016</v>
      </c>
      <c r="C23" s="19" t="str">
        <f>+Sheet1!B620</f>
        <v>CBLO</v>
      </c>
      <c r="D23" s="19" t="str">
        <f>+Sheet1!C620</f>
        <v>DHFL PRAMERICA LARGE CAP EQUITY FUND</v>
      </c>
      <c r="E23" s="4">
        <f>+Sheet1!D620</f>
        <v>42397</v>
      </c>
      <c r="F23" s="15">
        <f t="shared" si="0"/>
        <v>1</v>
      </c>
      <c r="G23" s="13" t="str">
        <f t="shared" si="1"/>
        <v>T+0</v>
      </c>
      <c r="H23" s="4">
        <f>+Sheet1!E620</f>
        <v>42396</v>
      </c>
      <c r="I23" s="14">
        <f t="shared" si="2"/>
        <v>42396</v>
      </c>
      <c r="J23" s="4">
        <f>+Sheet1!F620</f>
        <v>42396</v>
      </c>
      <c r="K23" s="5">
        <f>+Sheet1!G620</f>
        <v>0</v>
      </c>
      <c r="L23" s="5">
        <f>+Sheet1!H620</f>
        <v>27994624.34</v>
      </c>
      <c r="M23" s="5">
        <f>+Sheet1!I620</f>
        <v>99.98080122</v>
      </c>
      <c r="N23" s="5">
        <f>+Sheet1!J620</f>
        <v>7.0089</v>
      </c>
      <c r="O23" s="10" t="str">
        <f>+Sheet1!N620</f>
        <v>Market Trade</v>
      </c>
    </row>
    <row r="24" spans="1:15" ht="12.75" customHeight="1">
      <c r="A24" s="12">
        <f t="shared" si="3"/>
        <v>22</v>
      </c>
      <c r="B24" s="19" t="str">
        <f>+Sheet1!A621</f>
        <v>Adani Port - CP - 0%  -  05-Feb-2016</v>
      </c>
      <c r="C24" s="19" t="str">
        <f>+Sheet1!B621</f>
        <v>INE742F14854</v>
      </c>
      <c r="D24" s="19" t="str">
        <f>+Sheet1!C621</f>
        <v>DHFL PRAMERICA LIQUID FUND</v>
      </c>
      <c r="E24" s="4">
        <f>+Sheet1!D621</f>
        <v>42405</v>
      </c>
      <c r="F24" s="15">
        <f t="shared" si="0"/>
        <v>11</v>
      </c>
      <c r="G24" s="13" t="str">
        <f t="shared" si="1"/>
        <v>T+1</v>
      </c>
      <c r="H24" s="4">
        <f>+Sheet1!E621</f>
        <v>42394</v>
      </c>
      <c r="I24" s="14">
        <f t="shared" si="2"/>
        <v>42394</v>
      </c>
      <c r="J24" s="4">
        <f>+Sheet1!F621</f>
        <v>42396</v>
      </c>
      <c r="K24" s="5">
        <f>+Sheet1!G621</f>
        <v>500000</v>
      </c>
      <c r="L24" s="5">
        <f>+Sheet1!H621</f>
        <v>49907700</v>
      </c>
      <c r="M24" s="5">
        <f>+Sheet1!I621</f>
        <v>99.8154</v>
      </c>
      <c r="N24" s="5">
        <f>+Sheet1!J621</f>
        <v>7.5</v>
      </c>
      <c r="O24" s="10" t="str">
        <f>+Sheet1!N621</f>
        <v>Market Trade</v>
      </c>
    </row>
    <row r="25" spans="1:15" ht="12.75" customHeight="1">
      <c r="A25" s="12">
        <f t="shared" si="3"/>
        <v>23</v>
      </c>
      <c r="B25" s="19" t="str">
        <f>+Sheet1!A622</f>
        <v>HDFC Bank - CD - 0% - 18-Mar-2016</v>
      </c>
      <c r="C25" s="19" t="str">
        <f>+Sheet1!B622</f>
        <v>INE040A16AR0</v>
      </c>
      <c r="D25" s="19" t="str">
        <f>+Sheet1!C622</f>
        <v>DHFL PRAMERICA LIQUID FUND</v>
      </c>
      <c r="E25" s="4">
        <f>+Sheet1!D622</f>
        <v>42447</v>
      </c>
      <c r="F25" s="15">
        <f t="shared" si="0"/>
        <v>51</v>
      </c>
      <c r="G25" s="13" t="str">
        <f t="shared" si="1"/>
        <v>T+0</v>
      </c>
      <c r="H25" s="4">
        <f>+Sheet1!E622</f>
        <v>42396</v>
      </c>
      <c r="I25" s="14">
        <f t="shared" si="2"/>
        <v>42396</v>
      </c>
      <c r="J25" s="4">
        <f>+Sheet1!F622</f>
        <v>42396</v>
      </c>
      <c r="K25" s="5">
        <f>+Sheet1!G622</f>
        <v>1000000</v>
      </c>
      <c r="L25" s="5">
        <f>+Sheet1!H622</f>
        <v>98985200</v>
      </c>
      <c r="M25" s="5">
        <f>+Sheet1!I622</f>
        <v>98.9852</v>
      </c>
      <c r="N25" s="5">
        <f>+Sheet1!J622</f>
        <v>7.3375</v>
      </c>
      <c r="O25" s="10" t="str">
        <f>+Sheet1!N622</f>
        <v>Market Trade</v>
      </c>
    </row>
    <row r="26" spans="1:15" ht="12.75" customHeight="1">
      <c r="A26" s="12">
        <f t="shared" si="3"/>
        <v>24</v>
      </c>
      <c r="B26" s="19" t="str">
        <f>+Sheet1!A623</f>
        <v>HDFC Bank - CD - 0% - 18-Mar-2016</v>
      </c>
      <c r="C26" s="19" t="str">
        <f>+Sheet1!B623</f>
        <v>INE040A16AR0</v>
      </c>
      <c r="D26" s="19" t="str">
        <f>+Sheet1!C623</f>
        <v>DHFL PRAMERICA LIQUID FUND</v>
      </c>
      <c r="E26" s="4">
        <f>+Sheet1!D623</f>
        <v>42447</v>
      </c>
      <c r="F26" s="15">
        <f t="shared" si="0"/>
        <v>51</v>
      </c>
      <c r="G26" s="13" t="str">
        <f t="shared" si="1"/>
        <v>T+0</v>
      </c>
      <c r="H26" s="4">
        <f>+Sheet1!E623</f>
        <v>42396</v>
      </c>
      <c r="I26" s="14">
        <f t="shared" si="2"/>
        <v>42396</v>
      </c>
      <c r="J26" s="4">
        <f>+Sheet1!F623</f>
        <v>42396</v>
      </c>
      <c r="K26" s="5">
        <f>+Sheet1!G623</f>
        <v>1500000</v>
      </c>
      <c r="L26" s="5">
        <f>+Sheet1!H623</f>
        <v>148477800</v>
      </c>
      <c r="M26" s="5">
        <f>+Sheet1!I623</f>
        <v>98.9852</v>
      </c>
      <c r="N26" s="5">
        <f>+Sheet1!J623</f>
        <v>7.3375</v>
      </c>
      <c r="O26" s="10" t="str">
        <f>+Sheet1!N623</f>
        <v>Market Trade</v>
      </c>
    </row>
    <row r="27" spans="1:15" ht="12.75" customHeight="1">
      <c r="A27" s="12">
        <f t="shared" si="3"/>
        <v>25</v>
      </c>
      <c r="B27" s="19" t="str">
        <f>+Sheet1!A624</f>
        <v>CBLO 28-JAN-2016</v>
      </c>
      <c r="C27" s="19" t="str">
        <f>+Sheet1!B624</f>
        <v>CBLO</v>
      </c>
      <c r="D27" s="19" t="str">
        <f>+Sheet1!C624</f>
        <v>DHFL PRAMERICA LIQUID FUND</v>
      </c>
      <c r="E27" s="4">
        <f>+Sheet1!D624</f>
        <v>42397</v>
      </c>
      <c r="F27" s="15">
        <f t="shared" si="0"/>
        <v>1</v>
      </c>
      <c r="G27" s="13" t="str">
        <f t="shared" si="1"/>
        <v>T+0</v>
      </c>
      <c r="H27" s="4">
        <f>+Sheet1!E624</f>
        <v>42396</v>
      </c>
      <c r="I27" s="14">
        <f t="shared" si="2"/>
        <v>42396</v>
      </c>
      <c r="J27" s="4">
        <f>+Sheet1!F624</f>
        <v>42396</v>
      </c>
      <c r="K27" s="5">
        <f>+Sheet1!G624</f>
        <v>0</v>
      </c>
      <c r="L27" s="5">
        <f>+Sheet1!H624</f>
        <v>270601037.93</v>
      </c>
      <c r="M27" s="5">
        <f>+Sheet1!I624</f>
        <v>99.98080122</v>
      </c>
      <c r="N27" s="5">
        <f>+Sheet1!J624</f>
        <v>7.0089</v>
      </c>
      <c r="O27" s="10" t="str">
        <f>+Sheet1!N624</f>
        <v>Market Trade</v>
      </c>
    </row>
    <row r="28" spans="1:15" ht="12.75" customHeight="1">
      <c r="A28" s="12">
        <f t="shared" si="3"/>
        <v>26</v>
      </c>
      <c r="B28" s="19" t="str">
        <f>+Sheet1!A625</f>
        <v>Trapti Trad Inv - CP - 0% - 11-Feb-2016</v>
      </c>
      <c r="C28" s="19" t="str">
        <f>+Sheet1!B625</f>
        <v>INE977J14CT1</v>
      </c>
      <c r="D28" s="19" t="str">
        <f>+Sheet1!C625</f>
        <v>DHFL PRAMERICA LIQUID FUND</v>
      </c>
      <c r="E28" s="4">
        <f>+Sheet1!D625</f>
        <v>42411</v>
      </c>
      <c r="F28" s="15">
        <f t="shared" si="0"/>
        <v>17</v>
      </c>
      <c r="G28" s="13" t="str">
        <f t="shared" si="1"/>
        <v>T+1</v>
      </c>
      <c r="H28" s="4">
        <f>+Sheet1!E625</f>
        <v>42394</v>
      </c>
      <c r="I28" s="14">
        <f t="shared" si="2"/>
        <v>42394</v>
      </c>
      <c r="J28" s="4">
        <f>+Sheet1!F625</f>
        <v>42396</v>
      </c>
      <c r="K28" s="5">
        <f>+Sheet1!G625</f>
        <v>500000</v>
      </c>
      <c r="L28" s="5">
        <f>+Sheet1!H625</f>
        <v>49846350</v>
      </c>
      <c r="M28" s="5">
        <f>+Sheet1!I625</f>
        <v>99.6927</v>
      </c>
      <c r="N28" s="5">
        <f>+Sheet1!J625</f>
        <v>7.5</v>
      </c>
      <c r="O28" s="10" t="str">
        <f>+Sheet1!N625</f>
        <v>Market Trade</v>
      </c>
    </row>
    <row r="29" spans="1:15" ht="12.75" customHeight="1">
      <c r="A29" s="12">
        <f t="shared" si="3"/>
        <v>27</v>
      </c>
      <c r="B29" s="19" t="str">
        <f>+Sheet1!A626</f>
        <v>Kotak Com Ser Ltd - CP - 0% - 05-Feb-2016</v>
      </c>
      <c r="C29" s="19" t="str">
        <f>+Sheet1!B626</f>
        <v>INE410J14611</v>
      </c>
      <c r="D29" s="19" t="str">
        <f>+Sheet1!C626</f>
        <v>DHFL PRAMERICA LIQUID FUND</v>
      </c>
      <c r="E29" s="4">
        <f>+Sheet1!D626</f>
        <v>42405</v>
      </c>
      <c r="F29" s="15">
        <f t="shared" si="0"/>
        <v>9</v>
      </c>
      <c r="G29" s="13" t="str">
        <f t="shared" si="1"/>
        <v>T+0</v>
      </c>
      <c r="H29" s="4">
        <f>+Sheet1!E626</f>
        <v>42396</v>
      </c>
      <c r="I29" s="14">
        <f t="shared" si="2"/>
        <v>42396</v>
      </c>
      <c r="J29" s="4">
        <f>+Sheet1!F626</f>
        <v>42396</v>
      </c>
      <c r="K29" s="5">
        <f>+Sheet1!G626</f>
        <v>1000000</v>
      </c>
      <c r="L29" s="5">
        <f>+Sheet1!H626</f>
        <v>99805600</v>
      </c>
      <c r="M29" s="5">
        <f>+Sheet1!I626</f>
        <v>99.8056</v>
      </c>
      <c r="N29" s="5">
        <f>+Sheet1!J626</f>
        <v>7.9</v>
      </c>
      <c r="O29" s="10" t="str">
        <f>+Sheet1!N626</f>
        <v>Market Trade</v>
      </c>
    </row>
    <row r="30" spans="1:15" ht="12.75" customHeight="1">
      <c r="A30" s="12">
        <f t="shared" si="3"/>
        <v>28</v>
      </c>
      <c r="B30" s="19" t="str">
        <f>+Sheet1!A627</f>
        <v>Reliance Capital - CP - 0% - 01-Feb-2016</v>
      </c>
      <c r="C30" s="19" t="str">
        <f>+Sheet1!B627</f>
        <v>INE013A14WG9</v>
      </c>
      <c r="D30" s="19" t="str">
        <f>+Sheet1!C627</f>
        <v>DHFL PRAMERICA LIQUID FUND</v>
      </c>
      <c r="E30" s="4">
        <f>+Sheet1!D627</f>
        <v>42401</v>
      </c>
      <c r="F30" s="15">
        <f t="shared" si="0"/>
        <v>5</v>
      </c>
      <c r="G30" s="13" t="str">
        <f t="shared" si="1"/>
        <v>T+0</v>
      </c>
      <c r="H30" s="4">
        <f>+Sheet1!E627</f>
        <v>42396</v>
      </c>
      <c r="I30" s="14">
        <f t="shared" si="2"/>
        <v>42396</v>
      </c>
      <c r="J30" s="4">
        <f>+Sheet1!F627</f>
        <v>42396</v>
      </c>
      <c r="K30" s="5">
        <f>+Sheet1!G627</f>
        <v>500000</v>
      </c>
      <c r="L30" s="5">
        <f>+Sheet1!H627</f>
        <v>49944900</v>
      </c>
      <c r="M30" s="5">
        <f>+Sheet1!I627</f>
        <v>99.8898</v>
      </c>
      <c r="N30" s="5">
        <f>+Sheet1!J627</f>
        <v>8.05</v>
      </c>
      <c r="O30" s="10" t="str">
        <f>+Sheet1!N627</f>
        <v>Market Trade</v>
      </c>
    </row>
    <row r="31" spans="1:15" ht="12.75" customHeight="1">
      <c r="A31" s="12">
        <f t="shared" si="3"/>
        <v>29</v>
      </c>
      <c r="B31" s="19" t="str">
        <f>+Sheet1!A628</f>
        <v>HDFC - CP - 0% - 28-Jan-2016</v>
      </c>
      <c r="C31" s="19" t="str">
        <f>+Sheet1!B628</f>
        <v>INE001A14OB2</v>
      </c>
      <c r="D31" s="19" t="str">
        <f>+Sheet1!C628</f>
        <v>DHFL PRAMERICA LIQUID FUND</v>
      </c>
      <c r="E31" s="4">
        <f>+Sheet1!D628</f>
        <v>42397</v>
      </c>
      <c r="F31" s="15">
        <f t="shared" si="0"/>
        <v>1</v>
      </c>
      <c r="G31" s="13" t="str">
        <f t="shared" si="1"/>
        <v>T+0</v>
      </c>
      <c r="H31" s="4">
        <f>+Sheet1!E628</f>
        <v>42396</v>
      </c>
      <c r="I31" s="14">
        <f t="shared" si="2"/>
        <v>42396</v>
      </c>
      <c r="J31" s="4">
        <f>+Sheet1!F628</f>
        <v>42396</v>
      </c>
      <c r="K31" s="5">
        <f>+Sheet1!G628</f>
        <v>500000</v>
      </c>
      <c r="L31" s="5">
        <f>+Sheet1!H628</f>
        <v>49989600</v>
      </c>
      <c r="M31" s="5">
        <f>+Sheet1!I628</f>
        <v>99.9792</v>
      </c>
      <c r="N31" s="5">
        <f>+Sheet1!J628</f>
        <v>7.6</v>
      </c>
      <c r="O31" s="10" t="str">
        <f>+Sheet1!N628</f>
        <v>Market Trade</v>
      </c>
    </row>
    <row r="32" spans="1:15" ht="12.75" customHeight="1">
      <c r="A32" s="12">
        <f t="shared" si="3"/>
        <v>30</v>
      </c>
      <c r="B32" s="19" t="str">
        <f>+Sheet1!A629</f>
        <v>Corporation Bank - CD - 0% - 29-Jan-2016</v>
      </c>
      <c r="C32" s="19" t="str">
        <f>+Sheet1!B629</f>
        <v>INE112A16IT6</v>
      </c>
      <c r="D32" s="19" t="str">
        <f>+Sheet1!C629</f>
        <v>DHFL PRAMERICA LIQUID FUND</v>
      </c>
      <c r="E32" s="4">
        <f>+Sheet1!D629</f>
        <v>42398</v>
      </c>
      <c r="F32" s="15">
        <f t="shared" si="0"/>
        <v>2</v>
      </c>
      <c r="G32" s="13" t="str">
        <f t="shared" si="1"/>
        <v>T+0</v>
      </c>
      <c r="H32" s="4">
        <f>+Sheet1!E629</f>
        <v>42396</v>
      </c>
      <c r="I32" s="14">
        <f t="shared" si="2"/>
        <v>42396</v>
      </c>
      <c r="J32" s="4">
        <f>+Sheet1!F629</f>
        <v>42396</v>
      </c>
      <c r="K32" s="5">
        <f>+Sheet1!G629</f>
        <v>3000000</v>
      </c>
      <c r="L32" s="5">
        <f>+Sheet1!H629</f>
        <v>299877600</v>
      </c>
      <c r="M32" s="5">
        <f>+Sheet1!I629</f>
        <v>99.9592</v>
      </c>
      <c r="N32" s="5">
        <f>+Sheet1!J629</f>
        <v>7.45</v>
      </c>
      <c r="O32" s="10" t="str">
        <f>+Sheet1!N629</f>
        <v>Market Trade</v>
      </c>
    </row>
    <row r="33" spans="1:15" ht="12.75" customHeight="1">
      <c r="A33" s="12">
        <f t="shared" si="3"/>
        <v>31</v>
      </c>
      <c r="B33" s="19" t="str">
        <f>+Sheet1!A630</f>
        <v>IDBI Bank - CD - 0% - 10-Feb-2016</v>
      </c>
      <c r="C33" s="19" t="str">
        <f>+Sheet1!B630</f>
        <v>INE008A16H99</v>
      </c>
      <c r="D33" s="19" t="str">
        <f>+Sheet1!C630</f>
        <v>DHFL PRAMERICA LIQUID FUND</v>
      </c>
      <c r="E33" s="4">
        <f>+Sheet1!D630</f>
        <v>42410</v>
      </c>
      <c r="F33" s="15">
        <f t="shared" si="0"/>
        <v>14</v>
      </c>
      <c r="G33" s="13" t="str">
        <f t="shared" si="1"/>
        <v>T+0</v>
      </c>
      <c r="H33" s="4">
        <f>+Sheet1!E630</f>
        <v>42396</v>
      </c>
      <c r="I33" s="14">
        <f t="shared" si="2"/>
        <v>42396</v>
      </c>
      <c r="J33" s="4">
        <f>+Sheet1!F630</f>
        <v>42396</v>
      </c>
      <c r="K33" s="5">
        <f>+Sheet1!G630</f>
        <v>3000000</v>
      </c>
      <c r="L33" s="5">
        <f>+Sheet1!H630</f>
        <v>299156700</v>
      </c>
      <c r="M33" s="5">
        <f>+Sheet1!I630</f>
        <v>99.7189</v>
      </c>
      <c r="N33" s="5">
        <f>+Sheet1!J630</f>
        <v>7.35</v>
      </c>
      <c r="O33" s="10" t="str">
        <f>+Sheet1!N630</f>
        <v>Market Trade</v>
      </c>
    </row>
    <row r="34" spans="1:15" ht="12.75" customHeight="1">
      <c r="A34" s="12">
        <f t="shared" si="3"/>
        <v>32</v>
      </c>
      <c r="B34" s="19" t="str">
        <f>+Sheet1!A631</f>
        <v>CBLO 28-JAN-2016</v>
      </c>
      <c r="C34" s="19" t="str">
        <f>+Sheet1!B631</f>
        <v>CBLO</v>
      </c>
      <c r="D34" s="19" t="str">
        <f>+Sheet1!C631</f>
        <v>DHFL PRAMERICA MIDCAP OPPORTUNITIES FUND</v>
      </c>
      <c r="E34" s="4">
        <f>+Sheet1!D631</f>
        <v>42397</v>
      </c>
      <c r="F34" s="15">
        <f t="shared" si="0"/>
        <v>1</v>
      </c>
      <c r="G34" s="13" t="str">
        <f t="shared" si="1"/>
        <v>T+0</v>
      </c>
      <c r="H34" s="4">
        <f>+Sheet1!E631</f>
        <v>42396</v>
      </c>
      <c r="I34" s="14">
        <f t="shared" si="2"/>
        <v>42396</v>
      </c>
      <c r="J34" s="4">
        <f>+Sheet1!F631</f>
        <v>42396</v>
      </c>
      <c r="K34" s="5">
        <f>+Sheet1!G631</f>
        <v>0</v>
      </c>
      <c r="L34" s="5">
        <f>+Sheet1!H631</f>
        <v>143572430.55</v>
      </c>
      <c r="M34" s="5">
        <f>+Sheet1!I631</f>
        <v>99.98080122</v>
      </c>
      <c r="N34" s="5">
        <f>+Sheet1!J631</f>
        <v>7.0089</v>
      </c>
      <c r="O34" s="10" t="str">
        <f>+Sheet1!N631</f>
        <v>Market Trade</v>
      </c>
    </row>
    <row r="35" spans="1:15" ht="12.75" customHeight="1">
      <c r="A35" s="12">
        <f t="shared" si="3"/>
        <v>33</v>
      </c>
      <c r="B35" s="19" t="str">
        <f>+Sheet1!A632</f>
        <v>CBLO 28-JAN-2016</v>
      </c>
      <c r="C35" s="19" t="str">
        <f>+Sheet1!B632</f>
        <v>CBLO</v>
      </c>
      <c r="D35" s="19" t="str">
        <f>+Sheet1!C632</f>
        <v>DHFL PRAMERICA SHORT TERM FLOATING RATE FUND</v>
      </c>
      <c r="E35" s="4">
        <f>+Sheet1!D632</f>
        <v>42397</v>
      </c>
      <c r="F35" s="15">
        <f t="shared" si="0"/>
        <v>1</v>
      </c>
      <c r="G35" s="13" t="str">
        <f t="shared" si="1"/>
        <v>T+0</v>
      </c>
      <c r="H35" s="4">
        <f>+Sheet1!E632</f>
        <v>42396</v>
      </c>
      <c r="I35" s="14">
        <f t="shared" si="2"/>
        <v>42396</v>
      </c>
      <c r="J35" s="4">
        <f>+Sheet1!F632</f>
        <v>42396</v>
      </c>
      <c r="K35" s="5">
        <f>+Sheet1!G632</f>
        <v>0</v>
      </c>
      <c r="L35" s="5">
        <f>+Sheet1!H632</f>
        <v>36359018.17</v>
      </c>
      <c r="M35" s="5">
        <f>+Sheet1!I632</f>
        <v>99.98080122</v>
      </c>
      <c r="N35" s="5">
        <f>+Sheet1!J632</f>
        <v>7.0089</v>
      </c>
      <c r="O35" s="10" t="str">
        <f>+Sheet1!N632</f>
        <v>Market Trade</v>
      </c>
    </row>
    <row r="36" spans="1:15" ht="12.75" customHeight="1">
      <c r="A36" s="12">
        <f t="shared" si="3"/>
        <v>34</v>
      </c>
      <c r="B36" s="19" t="str">
        <f>+Sheet1!A633</f>
        <v>CBLO 28-JAN-2016</v>
      </c>
      <c r="C36" s="19" t="str">
        <f>+Sheet1!B633</f>
        <v>CBLO</v>
      </c>
      <c r="D36" s="19" t="str">
        <f>+Sheet1!C633</f>
        <v>DHFL PRAMERICA SHORT TERM INCOME FUND</v>
      </c>
      <c r="E36" s="4">
        <f>+Sheet1!D633</f>
        <v>42397</v>
      </c>
      <c r="F36" s="15">
        <f t="shared" si="0"/>
        <v>1</v>
      </c>
      <c r="G36" s="13" t="str">
        <f t="shared" si="1"/>
        <v>T+0</v>
      </c>
      <c r="H36" s="4">
        <f>+Sheet1!E633</f>
        <v>42396</v>
      </c>
      <c r="I36" s="14">
        <f t="shared" si="2"/>
        <v>42396</v>
      </c>
      <c r="J36" s="4">
        <f>+Sheet1!F633</f>
        <v>42396</v>
      </c>
      <c r="K36" s="5">
        <f>+Sheet1!G633</f>
        <v>0</v>
      </c>
      <c r="L36" s="5">
        <f>+Sheet1!H633</f>
        <v>56989056.7</v>
      </c>
      <c r="M36" s="5">
        <f>+Sheet1!I633</f>
        <v>99.98080122</v>
      </c>
      <c r="N36" s="5">
        <f>+Sheet1!J633</f>
        <v>7.0089</v>
      </c>
      <c r="O36" s="10" t="str">
        <f>+Sheet1!N633</f>
        <v>Market Trade</v>
      </c>
    </row>
    <row r="37" spans="1:15" ht="12.75" customHeight="1">
      <c r="A37" s="12">
        <f t="shared" si="3"/>
        <v>35</v>
      </c>
      <c r="B37" s="19" t="str">
        <f>+Sheet1!A634</f>
        <v>CBLO 28-JAN-2016</v>
      </c>
      <c r="C37" s="19" t="str">
        <f>+Sheet1!B634</f>
        <v>CBLO</v>
      </c>
      <c r="D37" s="19" t="str">
        <f>+Sheet1!C634</f>
        <v>DHFL PRAMERICA TAX SAVINGS FUND</v>
      </c>
      <c r="E37" s="4">
        <f>+Sheet1!D634</f>
        <v>42397</v>
      </c>
      <c r="F37" s="15">
        <f t="shared" si="0"/>
        <v>1</v>
      </c>
      <c r="G37" s="13" t="str">
        <f t="shared" si="1"/>
        <v>T+0</v>
      </c>
      <c r="H37" s="4">
        <f>+Sheet1!E634</f>
        <v>42396</v>
      </c>
      <c r="I37" s="14">
        <f t="shared" si="2"/>
        <v>42396</v>
      </c>
      <c r="J37" s="4">
        <f>+Sheet1!F634</f>
        <v>42396</v>
      </c>
      <c r="K37" s="5">
        <f>+Sheet1!G634</f>
        <v>0</v>
      </c>
      <c r="L37" s="5">
        <f>+Sheet1!H634</f>
        <v>80056627.15</v>
      </c>
      <c r="M37" s="5">
        <f>+Sheet1!I634</f>
        <v>99.98080122</v>
      </c>
      <c r="N37" s="5">
        <f>+Sheet1!J634</f>
        <v>7.0089</v>
      </c>
      <c r="O37" s="10" t="str">
        <f>+Sheet1!N634</f>
        <v>Market Trade</v>
      </c>
    </row>
    <row r="38" spans="1:15" ht="12.75" customHeight="1">
      <c r="A38" s="12">
        <f t="shared" si="3"/>
        <v>36</v>
      </c>
      <c r="B38" s="19" t="str">
        <f>+Sheet1!A635</f>
        <v>CBLO 28-JAN-2016</v>
      </c>
      <c r="C38" s="19" t="str">
        <f>+Sheet1!B635</f>
        <v>CBLO</v>
      </c>
      <c r="D38" s="19" t="str">
        <f>+Sheet1!C635</f>
        <v>DHFL PRAMERICA ULTRA SHORT TERM BOND FUND</v>
      </c>
      <c r="E38" s="4">
        <f>+Sheet1!D635</f>
        <v>42397</v>
      </c>
      <c r="F38" s="15">
        <f t="shared" si="0"/>
        <v>1</v>
      </c>
      <c r="G38" s="13" t="str">
        <f t="shared" si="1"/>
        <v>T+0</v>
      </c>
      <c r="H38" s="4">
        <f>+Sheet1!E635</f>
        <v>42396</v>
      </c>
      <c r="I38" s="14">
        <f t="shared" si="2"/>
        <v>42396</v>
      </c>
      <c r="J38" s="4">
        <f>+Sheet1!F635</f>
        <v>42396</v>
      </c>
      <c r="K38" s="5">
        <f>+Sheet1!G635</f>
        <v>0</v>
      </c>
      <c r="L38" s="5">
        <f>+Sheet1!H635</f>
        <v>139651183.53</v>
      </c>
      <c r="M38" s="5">
        <f>+Sheet1!I635</f>
        <v>99.98080122</v>
      </c>
      <c r="N38" s="5">
        <f>+Sheet1!J635</f>
        <v>7.0089</v>
      </c>
      <c r="O38" s="10" t="str">
        <f>+Sheet1!N635</f>
        <v>Market Trade</v>
      </c>
    </row>
    <row r="39" spans="1:15" ht="12.75" customHeight="1">
      <c r="A39" s="12">
        <f t="shared" si="3"/>
        <v>37</v>
      </c>
      <c r="B39" s="19" t="str">
        <f>+Sheet1!A636</f>
        <v>HDB Financial - CB - 8.50% - 29-Oct-2018</v>
      </c>
      <c r="C39" s="19" t="str">
        <f>+Sheet1!B636</f>
        <v>INE756I07696</v>
      </c>
      <c r="D39" s="19" t="str">
        <f>+Sheet1!C636</f>
        <v>DHFL PRAMERICA ULTRA SHORT TERM BOND FUND</v>
      </c>
      <c r="E39" s="4">
        <f>+Sheet1!D636</f>
        <v>43402</v>
      </c>
      <c r="F39" s="15">
        <f t="shared" si="0"/>
        <v>1008</v>
      </c>
      <c r="G39" s="13" t="str">
        <f t="shared" si="1"/>
        <v>T+1</v>
      </c>
      <c r="H39" s="4">
        <f>+Sheet1!E636</f>
        <v>42394</v>
      </c>
      <c r="I39" s="14">
        <f t="shared" si="2"/>
        <v>42394</v>
      </c>
      <c r="J39" s="4">
        <f>+Sheet1!F636</f>
        <v>42396</v>
      </c>
      <c r="K39" s="5">
        <f>+Sheet1!G636</f>
        <v>500000</v>
      </c>
      <c r="L39" s="5">
        <f>+Sheet1!H636</f>
        <v>50568369.95</v>
      </c>
      <c r="M39" s="5">
        <f>+Sheet1!I636</f>
        <v>99.0698</v>
      </c>
      <c r="N39" s="5">
        <f>+Sheet1!J636</f>
        <v>8.86</v>
      </c>
      <c r="O39" s="10" t="str">
        <f>+Sheet1!N636</f>
        <v>Market Trade</v>
      </c>
    </row>
    <row r="40" spans="1:15" ht="12.75" customHeight="1">
      <c r="A40" s="12">
        <f t="shared" si="3"/>
        <v>38</v>
      </c>
      <c r="B40" s="19" t="str">
        <f>+Sheet1!A637</f>
        <v>CBLO 28-JAN-2016</v>
      </c>
      <c r="C40" s="19" t="str">
        <f>+Sheet1!B637</f>
        <v>CBLO</v>
      </c>
      <c r="D40" s="19" t="str">
        <f>+Sheet1!C637</f>
        <v>DHFL Pramerica Investor Education n Awareness Fund</v>
      </c>
      <c r="E40" s="4">
        <f>+Sheet1!D637</f>
        <v>42397</v>
      </c>
      <c r="F40" s="15">
        <f t="shared" si="0"/>
        <v>1</v>
      </c>
      <c r="G40" s="13" t="str">
        <f t="shared" si="1"/>
        <v>T+0</v>
      </c>
      <c r="H40" s="4">
        <f>+Sheet1!E637</f>
        <v>42396</v>
      </c>
      <c r="I40" s="14">
        <f t="shared" si="2"/>
        <v>42396</v>
      </c>
      <c r="J40" s="4">
        <f>+Sheet1!F637</f>
        <v>42396</v>
      </c>
      <c r="K40" s="5">
        <f>+Sheet1!G637</f>
        <v>0</v>
      </c>
      <c r="L40" s="5">
        <f>+Sheet1!H637</f>
        <v>11622768.14</v>
      </c>
      <c r="M40" s="5">
        <f>+Sheet1!I637</f>
        <v>99.98080122</v>
      </c>
      <c r="N40" s="5">
        <f>+Sheet1!J637</f>
        <v>7.0089</v>
      </c>
      <c r="O40" s="10" t="str">
        <f>+Sheet1!N637</f>
        <v>Market Trade</v>
      </c>
    </row>
    <row r="41" spans="1:15" ht="12.75" customHeight="1">
      <c r="A41" s="12">
        <f t="shared" si="3"/>
        <v>39</v>
      </c>
      <c r="B41" s="19" t="str">
        <f>+Sheet1!A638</f>
        <v>CBLO 28-JAN-2016</v>
      </c>
      <c r="C41" s="19" t="str">
        <f>+Sheet1!B638</f>
        <v>CBLO</v>
      </c>
      <c r="D41" s="19" t="str">
        <f>+Sheet1!C638</f>
        <v>DHFL Pramerica Unclaimed Account less than 3 Years</v>
      </c>
      <c r="E41" s="4">
        <f>+Sheet1!D638</f>
        <v>42397</v>
      </c>
      <c r="F41" s="15">
        <f t="shared" si="0"/>
        <v>1</v>
      </c>
      <c r="G41" s="13" t="str">
        <f t="shared" si="1"/>
        <v>T+0</v>
      </c>
      <c r="H41" s="4">
        <f>+Sheet1!E638</f>
        <v>42396</v>
      </c>
      <c r="I41" s="14">
        <f t="shared" si="2"/>
        <v>42396</v>
      </c>
      <c r="J41" s="4">
        <f>+Sheet1!F638</f>
        <v>42396</v>
      </c>
      <c r="K41" s="5">
        <f>+Sheet1!G638</f>
        <v>0</v>
      </c>
      <c r="L41" s="5">
        <f>+Sheet1!H638</f>
        <v>249952</v>
      </c>
      <c r="M41" s="5">
        <f>+Sheet1!I638</f>
        <v>99.98080122</v>
      </c>
      <c r="N41" s="5">
        <f>+Sheet1!J638</f>
        <v>7.0089</v>
      </c>
      <c r="O41" s="10" t="str">
        <f>+Sheet1!N638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40</v>
      </c>
      <c r="N1" s="20" t="s">
        <v>14</v>
      </c>
    </row>
    <row r="2" spans="1:14" ht="12.75">
      <c r="A2" s="24" t="s">
        <v>45</v>
      </c>
      <c r="B2" s="24" t="s">
        <v>46</v>
      </c>
      <c r="C2" s="24" t="s">
        <v>53</v>
      </c>
      <c r="D2" s="35">
        <v>46350</v>
      </c>
      <c r="E2" s="35">
        <v>42398</v>
      </c>
      <c r="F2" s="35">
        <v>42401</v>
      </c>
      <c r="G2" s="27">
        <v>1000000</v>
      </c>
      <c r="H2" s="28">
        <v>103066805.56</v>
      </c>
      <c r="I2" s="30">
        <v>101.55</v>
      </c>
      <c r="J2" s="32">
        <v>7.9313</v>
      </c>
      <c r="K2" s="34" t="s">
        <v>22</v>
      </c>
      <c r="L2" s="24" t="s">
        <v>38</v>
      </c>
      <c r="M2" s="24" t="s">
        <v>41</v>
      </c>
      <c r="N2" s="21" t="str">
        <f>IF(M2="Y","Interscheme","Market Trade")</f>
        <v>Market Trade</v>
      </c>
    </row>
    <row r="3" spans="1:14" ht="12.75">
      <c r="A3" s="24" t="s">
        <v>69</v>
      </c>
      <c r="B3" s="24" t="s">
        <v>70</v>
      </c>
      <c r="C3" s="24" t="s">
        <v>53</v>
      </c>
      <c r="D3" s="35">
        <v>47197</v>
      </c>
      <c r="E3" s="35">
        <v>42398</v>
      </c>
      <c r="F3" s="35">
        <v>42401</v>
      </c>
      <c r="G3" s="27">
        <v>500000</v>
      </c>
      <c r="H3" s="28">
        <v>49900250</v>
      </c>
      <c r="I3" s="30">
        <v>97.65</v>
      </c>
      <c r="J3" s="32">
        <v>7.8786</v>
      </c>
      <c r="K3" s="34" t="s">
        <v>22</v>
      </c>
      <c r="L3" s="24" t="s">
        <v>38</v>
      </c>
      <c r="M3" s="24" t="s">
        <v>41</v>
      </c>
      <c r="N3" s="21" t="str">
        <f aca="true" t="shared" si="0" ref="N3:N66">IF(M3="Y","Interscheme","Market Trade")</f>
        <v>Market Trade</v>
      </c>
    </row>
    <row r="4" spans="1:14" ht="12.75">
      <c r="A4" s="24" t="s">
        <v>123</v>
      </c>
      <c r="B4" s="24" t="s">
        <v>124</v>
      </c>
      <c r="C4" s="24" t="s">
        <v>53</v>
      </c>
      <c r="D4" s="35">
        <v>42438</v>
      </c>
      <c r="E4" s="35">
        <v>42398</v>
      </c>
      <c r="F4" s="35">
        <v>42401</v>
      </c>
      <c r="G4" s="27">
        <v>1000000</v>
      </c>
      <c r="H4" s="28">
        <v>99283400</v>
      </c>
      <c r="I4" s="30">
        <v>99.2834</v>
      </c>
      <c r="J4" s="32">
        <v>7.12</v>
      </c>
      <c r="K4" s="34" t="s">
        <v>22</v>
      </c>
      <c r="L4" s="24" t="s">
        <v>35</v>
      </c>
      <c r="M4" s="24" t="s">
        <v>41</v>
      </c>
      <c r="N4" s="21" t="str">
        <f t="shared" si="0"/>
        <v>Market Trade</v>
      </c>
    </row>
    <row r="5" spans="1:14" ht="12.75">
      <c r="A5" s="24" t="s">
        <v>125</v>
      </c>
      <c r="B5" s="24" t="s">
        <v>15</v>
      </c>
      <c r="C5" s="24" t="s">
        <v>53</v>
      </c>
      <c r="D5" s="35">
        <v>42402</v>
      </c>
      <c r="E5" s="35">
        <v>42401</v>
      </c>
      <c r="F5" s="35">
        <v>42401</v>
      </c>
      <c r="G5" s="27">
        <v>0</v>
      </c>
      <c r="H5" s="28">
        <v>227924880.36</v>
      </c>
      <c r="I5" s="30">
        <v>99.98108522</v>
      </c>
      <c r="J5" s="32">
        <v>6.9052</v>
      </c>
      <c r="K5" s="34"/>
      <c r="L5" s="24" t="s">
        <v>15</v>
      </c>
      <c r="M5" s="24" t="s">
        <v>41</v>
      </c>
      <c r="N5" s="21" t="str">
        <f t="shared" si="0"/>
        <v>Market Trade</v>
      </c>
    </row>
    <row r="6" spans="1:14" ht="12.75">
      <c r="A6" s="24" t="s">
        <v>125</v>
      </c>
      <c r="B6" s="24" t="s">
        <v>15</v>
      </c>
      <c r="C6" s="24" t="s">
        <v>54</v>
      </c>
      <c r="D6" s="35">
        <v>42402</v>
      </c>
      <c r="E6" s="35">
        <v>42401</v>
      </c>
      <c r="F6" s="35">
        <v>42401</v>
      </c>
      <c r="G6" s="27">
        <v>0</v>
      </c>
      <c r="H6" s="28">
        <v>52768017.16</v>
      </c>
      <c r="I6" s="30">
        <v>99.98108522</v>
      </c>
      <c r="J6" s="32">
        <v>6.9052</v>
      </c>
      <c r="K6" s="34"/>
      <c r="L6" s="24" t="s">
        <v>15</v>
      </c>
      <c r="M6" s="24" t="s">
        <v>41</v>
      </c>
      <c r="N6" s="21" t="str">
        <f t="shared" si="0"/>
        <v>Market Trade</v>
      </c>
    </row>
    <row r="7" spans="1:14" ht="12.75">
      <c r="A7" s="24" t="s">
        <v>45</v>
      </c>
      <c r="B7" s="24" t="s">
        <v>46</v>
      </c>
      <c r="C7" s="24" t="s">
        <v>55</v>
      </c>
      <c r="D7" s="35">
        <v>46350</v>
      </c>
      <c r="E7" s="35">
        <v>42398</v>
      </c>
      <c r="F7" s="35">
        <v>42401</v>
      </c>
      <c r="G7" s="27">
        <v>100000</v>
      </c>
      <c r="H7" s="28">
        <v>10311680.56</v>
      </c>
      <c r="I7" s="30">
        <v>101.6</v>
      </c>
      <c r="J7" s="32">
        <v>7.9244</v>
      </c>
      <c r="K7" s="34" t="s">
        <v>22</v>
      </c>
      <c r="L7" s="24" t="s">
        <v>38</v>
      </c>
      <c r="M7" s="24" t="s">
        <v>41</v>
      </c>
      <c r="N7" s="21" t="str">
        <f t="shared" si="0"/>
        <v>Market Trade</v>
      </c>
    </row>
    <row r="8" spans="1:14" ht="12.75">
      <c r="A8" s="24" t="s">
        <v>125</v>
      </c>
      <c r="B8" s="24" t="s">
        <v>15</v>
      </c>
      <c r="C8" s="24" t="s">
        <v>55</v>
      </c>
      <c r="D8" s="35">
        <v>42402</v>
      </c>
      <c r="E8" s="35">
        <v>42401</v>
      </c>
      <c r="F8" s="35">
        <v>42401</v>
      </c>
      <c r="G8" s="27">
        <v>0</v>
      </c>
      <c r="H8" s="28">
        <v>17496689.91</v>
      </c>
      <c r="I8" s="30">
        <v>99.98108522</v>
      </c>
      <c r="J8" s="32">
        <v>6.9052</v>
      </c>
      <c r="K8" s="34"/>
      <c r="L8" s="24" t="s">
        <v>15</v>
      </c>
      <c r="M8" s="24" t="s">
        <v>41</v>
      </c>
      <c r="N8" s="21" t="str">
        <f t="shared" si="0"/>
        <v>Market Trade</v>
      </c>
    </row>
    <row r="9" spans="1:14" ht="12.75">
      <c r="A9" s="24" t="s">
        <v>69</v>
      </c>
      <c r="B9" s="24" t="s">
        <v>70</v>
      </c>
      <c r="C9" s="24" t="s">
        <v>56</v>
      </c>
      <c r="D9" s="35">
        <v>47197</v>
      </c>
      <c r="E9" s="35">
        <v>42398</v>
      </c>
      <c r="F9" s="35">
        <v>42401</v>
      </c>
      <c r="G9" s="26">
        <v>5000000</v>
      </c>
      <c r="H9" s="28">
        <v>498302500</v>
      </c>
      <c r="I9" s="30">
        <v>97.51</v>
      </c>
      <c r="J9" s="32">
        <v>7.8962</v>
      </c>
      <c r="K9" s="24" t="s">
        <v>22</v>
      </c>
      <c r="L9" s="24" t="s">
        <v>38</v>
      </c>
      <c r="M9" s="24" t="s">
        <v>41</v>
      </c>
      <c r="N9" s="21" t="str">
        <f t="shared" si="0"/>
        <v>Market Trade</v>
      </c>
    </row>
    <row r="10" spans="1:14" ht="12.75">
      <c r="A10" s="24" t="s">
        <v>69</v>
      </c>
      <c r="B10" s="24" t="s">
        <v>70</v>
      </c>
      <c r="C10" s="24" t="s">
        <v>56</v>
      </c>
      <c r="D10" s="35">
        <v>47197</v>
      </c>
      <c r="E10" s="35">
        <v>42398</v>
      </c>
      <c r="F10" s="35">
        <v>42401</v>
      </c>
      <c r="G10" s="26">
        <v>5000000</v>
      </c>
      <c r="H10" s="28">
        <v>498352500</v>
      </c>
      <c r="I10" s="30">
        <v>97.52</v>
      </c>
      <c r="J10" s="32">
        <v>7.8949</v>
      </c>
      <c r="K10" s="24" t="s">
        <v>22</v>
      </c>
      <c r="L10" s="24" t="s">
        <v>38</v>
      </c>
      <c r="M10" s="24" t="s">
        <v>41</v>
      </c>
      <c r="N10" s="21" t="str">
        <f t="shared" si="0"/>
        <v>Market Trade</v>
      </c>
    </row>
    <row r="11" spans="1:14" ht="12.75">
      <c r="A11" s="24" t="s">
        <v>126</v>
      </c>
      <c r="B11" s="24" t="s">
        <v>127</v>
      </c>
      <c r="C11" s="24" t="s">
        <v>56</v>
      </c>
      <c r="D11" s="35">
        <v>53135</v>
      </c>
      <c r="E11" s="35">
        <v>42398</v>
      </c>
      <c r="F11" s="35">
        <v>42401</v>
      </c>
      <c r="G11" s="26">
        <v>2500000</v>
      </c>
      <c r="H11" s="28">
        <v>248976875</v>
      </c>
      <c r="I11" s="30">
        <v>98.71</v>
      </c>
      <c r="J11" s="32">
        <v>8.246</v>
      </c>
      <c r="K11" s="24" t="s">
        <v>22</v>
      </c>
      <c r="L11" s="24" t="s">
        <v>38</v>
      </c>
      <c r="M11" s="24" t="s">
        <v>41</v>
      </c>
      <c r="N11" s="21" t="str">
        <f t="shared" si="0"/>
        <v>Market Trade</v>
      </c>
    </row>
    <row r="12" spans="1:14" ht="12.75">
      <c r="A12" s="24" t="s">
        <v>69</v>
      </c>
      <c r="B12" s="24" t="s">
        <v>70</v>
      </c>
      <c r="C12" s="24" t="s">
        <v>56</v>
      </c>
      <c r="D12" s="35">
        <v>47197</v>
      </c>
      <c r="E12" s="35">
        <v>42398</v>
      </c>
      <c r="F12" s="35">
        <v>42401</v>
      </c>
      <c r="G12" s="26">
        <v>1500000</v>
      </c>
      <c r="H12" s="28">
        <v>149700750</v>
      </c>
      <c r="I12" s="30">
        <v>97.65</v>
      </c>
      <c r="J12" s="32">
        <v>7.8786</v>
      </c>
      <c r="K12" s="24" t="s">
        <v>22</v>
      </c>
      <c r="L12" s="24" t="s">
        <v>38</v>
      </c>
      <c r="M12" s="24" t="s">
        <v>41</v>
      </c>
      <c r="N12" s="21" t="str">
        <f t="shared" si="0"/>
        <v>Market Trade</v>
      </c>
    </row>
    <row r="13" spans="1:14" ht="12.75">
      <c r="A13" s="24" t="s">
        <v>43</v>
      </c>
      <c r="B13" s="24" t="s">
        <v>44</v>
      </c>
      <c r="C13" s="24" t="s">
        <v>56</v>
      </c>
      <c r="D13" s="35">
        <v>49297</v>
      </c>
      <c r="E13" s="35">
        <v>42398</v>
      </c>
      <c r="F13" s="35">
        <v>42401</v>
      </c>
      <c r="G13" s="26">
        <v>2500000</v>
      </c>
      <c r="H13" s="28">
        <v>242379583.33</v>
      </c>
      <c r="I13" s="30">
        <v>96.05</v>
      </c>
      <c r="J13" s="32">
        <v>8.1417</v>
      </c>
      <c r="K13" s="24" t="s">
        <v>22</v>
      </c>
      <c r="L13" s="24" t="s">
        <v>38</v>
      </c>
      <c r="M13" s="24" t="s">
        <v>41</v>
      </c>
      <c r="N13" s="21" t="str">
        <f t="shared" si="0"/>
        <v>Market Trade</v>
      </c>
    </row>
    <row r="14" spans="1:14" ht="12.75">
      <c r="A14" s="24" t="s">
        <v>69</v>
      </c>
      <c r="B14" s="24" t="s">
        <v>70</v>
      </c>
      <c r="C14" s="24" t="s">
        <v>56</v>
      </c>
      <c r="D14" s="35">
        <v>47197</v>
      </c>
      <c r="E14" s="35">
        <v>42398</v>
      </c>
      <c r="F14" s="35">
        <v>42401</v>
      </c>
      <c r="G14" s="26">
        <v>1000000</v>
      </c>
      <c r="H14" s="28">
        <v>99810500</v>
      </c>
      <c r="I14" s="30">
        <v>97.66</v>
      </c>
      <c r="J14" s="32">
        <v>7.8773</v>
      </c>
      <c r="K14" s="24" t="s">
        <v>22</v>
      </c>
      <c r="L14" s="24" t="s">
        <v>38</v>
      </c>
      <c r="M14" s="24" t="s">
        <v>41</v>
      </c>
      <c r="N14" s="21" t="str">
        <f t="shared" si="0"/>
        <v>Market Trade</v>
      </c>
    </row>
    <row r="15" spans="1:14" ht="12.75">
      <c r="A15" s="24" t="s">
        <v>45</v>
      </c>
      <c r="B15" s="24" t="s">
        <v>46</v>
      </c>
      <c r="C15" s="24" t="s">
        <v>56</v>
      </c>
      <c r="D15" s="35">
        <v>46350</v>
      </c>
      <c r="E15" s="35">
        <v>42398</v>
      </c>
      <c r="F15" s="35">
        <v>42401</v>
      </c>
      <c r="G15" s="26">
        <v>600000</v>
      </c>
      <c r="H15" s="28">
        <v>61870083.34</v>
      </c>
      <c r="I15" s="30">
        <v>101.6</v>
      </c>
      <c r="J15" s="32">
        <v>7.9244</v>
      </c>
      <c r="K15" s="24" t="s">
        <v>22</v>
      </c>
      <c r="L15" s="24" t="s">
        <v>38</v>
      </c>
      <c r="M15" s="24" t="s">
        <v>41</v>
      </c>
      <c r="N15" s="21" t="str">
        <f t="shared" si="0"/>
        <v>Market Trade</v>
      </c>
    </row>
    <row r="16" spans="1:14" ht="12.75">
      <c r="A16" s="24" t="s">
        <v>69</v>
      </c>
      <c r="B16" s="24" t="s">
        <v>70</v>
      </c>
      <c r="C16" s="24" t="s">
        <v>56</v>
      </c>
      <c r="D16" s="35">
        <v>47197</v>
      </c>
      <c r="E16" s="35">
        <v>42398</v>
      </c>
      <c r="F16" s="35">
        <v>42401</v>
      </c>
      <c r="G16" s="26">
        <v>2000000</v>
      </c>
      <c r="H16" s="28">
        <v>199641000</v>
      </c>
      <c r="I16" s="30">
        <v>97.67</v>
      </c>
      <c r="J16" s="32">
        <v>7.8761</v>
      </c>
      <c r="K16" s="24" t="s">
        <v>22</v>
      </c>
      <c r="L16" s="24" t="s">
        <v>38</v>
      </c>
      <c r="M16" s="24" t="s">
        <v>41</v>
      </c>
      <c r="N16" s="21" t="str">
        <f t="shared" si="0"/>
        <v>Market Trade</v>
      </c>
    </row>
    <row r="17" spans="1:14" ht="12.75">
      <c r="A17" s="24" t="s">
        <v>45</v>
      </c>
      <c r="B17" s="24" t="s">
        <v>46</v>
      </c>
      <c r="C17" s="24" t="s">
        <v>56</v>
      </c>
      <c r="D17" s="35">
        <v>46350</v>
      </c>
      <c r="E17" s="35">
        <v>42398</v>
      </c>
      <c r="F17" s="35">
        <v>42401</v>
      </c>
      <c r="G17" s="26">
        <v>2500000</v>
      </c>
      <c r="H17" s="28">
        <v>257760763.89</v>
      </c>
      <c r="I17" s="30">
        <v>101.5875</v>
      </c>
      <c r="J17" s="32">
        <v>7.9261</v>
      </c>
      <c r="K17" s="24" t="s">
        <v>22</v>
      </c>
      <c r="L17" s="24" t="s">
        <v>38</v>
      </c>
      <c r="M17" s="24" t="s">
        <v>41</v>
      </c>
      <c r="N17" s="21" t="str">
        <f t="shared" si="0"/>
        <v>Market Trade</v>
      </c>
    </row>
    <row r="18" spans="1:14" ht="12.75">
      <c r="A18" s="24" t="s">
        <v>125</v>
      </c>
      <c r="B18" s="24" t="s">
        <v>15</v>
      </c>
      <c r="C18" s="24" t="s">
        <v>56</v>
      </c>
      <c r="D18" s="35">
        <v>42402</v>
      </c>
      <c r="E18" s="35">
        <v>42401</v>
      </c>
      <c r="F18" s="35">
        <v>42401</v>
      </c>
      <c r="G18" s="27">
        <v>0</v>
      </c>
      <c r="H18" s="28">
        <v>91795633.78</v>
      </c>
      <c r="I18" s="30">
        <v>99.98108522</v>
      </c>
      <c r="J18" s="32">
        <v>6.9052</v>
      </c>
      <c r="K18" s="34"/>
      <c r="L18" s="24" t="s">
        <v>15</v>
      </c>
      <c r="M18" s="24" t="s">
        <v>41</v>
      </c>
      <c r="N18" s="21" t="str">
        <f t="shared" si="0"/>
        <v>Market Trade</v>
      </c>
    </row>
    <row r="19" spans="1:14" ht="12.75">
      <c r="A19" s="24" t="s">
        <v>126</v>
      </c>
      <c r="B19" s="24" t="s">
        <v>127</v>
      </c>
      <c r="C19" s="24" t="s">
        <v>56</v>
      </c>
      <c r="D19" s="35">
        <v>53135</v>
      </c>
      <c r="E19" s="35">
        <v>42398</v>
      </c>
      <c r="F19" s="35">
        <v>42401</v>
      </c>
      <c r="G19" s="27">
        <v>500000</v>
      </c>
      <c r="H19" s="28">
        <v>49870375</v>
      </c>
      <c r="I19" s="30">
        <v>98.86</v>
      </c>
      <c r="J19" s="32">
        <v>8.2323</v>
      </c>
      <c r="K19" s="34" t="s">
        <v>22</v>
      </c>
      <c r="L19" s="24" t="s">
        <v>38</v>
      </c>
      <c r="M19" s="24" t="s">
        <v>41</v>
      </c>
      <c r="N19" s="21" t="str">
        <f t="shared" si="0"/>
        <v>Market Trade</v>
      </c>
    </row>
    <row r="20" spans="1:14" ht="12.75">
      <c r="A20" s="24" t="s">
        <v>126</v>
      </c>
      <c r="B20" s="24" t="s">
        <v>127</v>
      </c>
      <c r="C20" s="24" t="s">
        <v>56</v>
      </c>
      <c r="D20" s="35">
        <v>53135</v>
      </c>
      <c r="E20" s="35">
        <v>42398</v>
      </c>
      <c r="F20" s="35">
        <v>42401</v>
      </c>
      <c r="G20" s="27">
        <v>500000</v>
      </c>
      <c r="H20" s="28">
        <v>49840375</v>
      </c>
      <c r="I20" s="30">
        <v>98.8</v>
      </c>
      <c r="J20" s="32">
        <v>8.2378</v>
      </c>
      <c r="K20" s="34" t="s">
        <v>22</v>
      </c>
      <c r="L20" s="24" t="s">
        <v>38</v>
      </c>
      <c r="M20" s="24" t="s">
        <v>41</v>
      </c>
      <c r="N20" s="21" t="str">
        <f t="shared" si="0"/>
        <v>Market Trade</v>
      </c>
    </row>
    <row r="21" spans="1:14" ht="12.75">
      <c r="A21" s="24" t="s">
        <v>126</v>
      </c>
      <c r="B21" s="24" t="s">
        <v>127</v>
      </c>
      <c r="C21" s="24" t="s">
        <v>56</v>
      </c>
      <c r="D21" s="35">
        <v>53135</v>
      </c>
      <c r="E21" s="35">
        <v>42398</v>
      </c>
      <c r="F21" s="35">
        <v>42401</v>
      </c>
      <c r="G21" s="27">
        <v>500000</v>
      </c>
      <c r="H21" s="28">
        <v>49842875</v>
      </c>
      <c r="I21" s="30">
        <v>98.805</v>
      </c>
      <c r="J21" s="32">
        <v>8.2373</v>
      </c>
      <c r="K21" s="34" t="s">
        <v>22</v>
      </c>
      <c r="L21" s="24" t="s">
        <v>38</v>
      </c>
      <c r="M21" s="24" t="s">
        <v>41</v>
      </c>
      <c r="N21" s="21" t="str">
        <f t="shared" si="0"/>
        <v>Market Trade</v>
      </c>
    </row>
    <row r="22" spans="1:14" ht="12.75">
      <c r="A22" s="24" t="s">
        <v>126</v>
      </c>
      <c r="B22" s="24" t="s">
        <v>127</v>
      </c>
      <c r="C22" s="24" t="s">
        <v>56</v>
      </c>
      <c r="D22" s="35">
        <v>53135</v>
      </c>
      <c r="E22" s="35">
        <v>42398</v>
      </c>
      <c r="F22" s="35">
        <v>42401</v>
      </c>
      <c r="G22" s="26">
        <v>500000</v>
      </c>
      <c r="H22" s="28">
        <v>49864125</v>
      </c>
      <c r="I22" s="30">
        <v>98.8475</v>
      </c>
      <c r="J22" s="32">
        <v>8.2334</v>
      </c>
      <c r="K22" s="24" t="s">
        <v>22</v>
      </c>
      <c r="L22" s="24" t="s">
        <v>38</v>
      </c>
      <c r="M22" s="24" t="s">
        <v>41</v>
      </c>
      <c r="N22" s="21" t="str">
        <f t="shared" si="0"/>
        <v>Market Trade</v>
      </c>
    </row>
    <row r="23" spans="1:14" ht="12.75">
      <c r="A23" s="24" t="s">
        <v>126</v>
      </c>
      <c r="B23" s="24" t="s">
        <v>127</v>
      </c>
      <c r="C23" s="24" t="s">
        <v>56</v>
      </c>
      <c r="D23" s="35">
        <v>53135</v>
      </c>
      <c r="E23" s="35">
        <v>42398</v>
      </c>
      <c r="F23" s="35">
        <v>42401</v>
      </c>
      <c r="G23" s="26">
        <v>500000</v>
      </c>
      <c r="H23" s="28">
        <v>49832875</v>
      </c>
      <c r="I23" s="30">
        <v>98.785</v>
      </c>
      <c r="J23" s="32">
        <v>8.2391</v>
      </c>
      <c r="K23" s="24" t="s">
        <v>22</v>
      </c>
      <c r="L23" s="24" t="s">
        <v>38</v>
      </c>
      <c r="M23" s="24" t="s">
        <v>41</v>
      </c>
      <c r="N23" s="21" t="str">
        <f t="shared" si="0"/>
        <v>Market Trade</v>
      </c>
    </row>
    <row r="24" spans="1:14" ht="12.75">
      <c r="A24" s="24" t="s">
        <v>43</v>
      </c>
      <c r="B24" s="24" t="s">
        <v>44</v>
      </c>
      <c r="C24" s="24" t="s">
        <v>56</v>
      </c>
      <c r="D24" s="35">
        <v>49297</v>
      </c>
      <c r="E24" s="35">
        <v>42398</v>
      </c>
      <c r="F24" s="35">
        <v>42401</v>
      </c>
      <c r="G24" s="27">
        <v>2000000</v>
      </c>
      <c r="H24" s="28">
        <v>194103666.67</v>
      </c>
      <c r="I24" s="30">
        <v>96.15</v>
      </c>
      <c r="J24" s="32">
        <v>8.1309</v>
      </c>
      <c r="K24" s="34" t="s">
        <v>22</v>
      </c>
      <c r="L24" s="24" t="s">
        <v>38</v>
      </c>
      <c r="M24" s="24" t="s">
        <v>41</v>
      </c>
      <c r="N24" s="21" t="str">
        <f t="shared" si="0"/>
        <v>Market Trade</v>
      </c>
    </row>
    <row r="25" spans="1:14" ht="12.75">
      <c r="A25" s="24" t="s">
        <v>43</v>
      </c>
      <c r="B25" s="24" t="s">
        <v>44</v>
      </c>
      <c r="C25" s="24" t="s">
        <v>56</v>
      </c>
      <c r="D25" s="35">
        <v>49297</v>
      </c>
      <c r="E25" s="35">
        <v>42398</v>
      </c>
      <c r="F25" s="35">
        <v>42401</v>
      </c>
      <c r="G25" s="26">
        <v>500000</v>
      </c>
      <c r="H25" s="28">
        <v>48494666.67</v>
      </c>
      <c r="I25" s="30">
        <v>96.0875</v>
      </c>
      <c r="J25" s="32">
        <v>8.1377</v>
      </c>
      <c r="K25" s="24" t="s">
        <v>22</v>
      </c>
      <c r="L25" s="24" t="s">
        <v>38</v>
      </c>
      <c r="M25" s="24" t="s">
        <v>41</v>
      </c>
      <c r="N25" s="21" t="str">
        <f t="shared" si="0"/>
        <v>Market Trade</v>
      </c>
    </row>
    <row r="26" spans="1:14" ht="12.75">
      <c r="A26" s="24" t="s">
        <v>45</v>
      </c>
      <c r="B26" s="24" t="s">
        <v>46</v>
      </c>
      <c r="C26" s="24" t="s">
        <v>67</v>
      </c>
      <c r="D26" s="35">
        <v>46350</v>
      </c>
      <c r="E26" s="35">
        <v>42398</v>
      </c>
      <c r="F26" s="35">
        <v>42401</v>
      </c>
      <c r="G26" s="26">
        <v>300000</v>
      </c>
      <c r="H26" s="28">
        <v>30935041.67</v>
      </c>
      <c r="I26" s="30">
        <v>101.6</v>
      </c>
      <c r="J26" s="32">
        <v>7.9244</v>
      </c>
      <c r="K26" s="24" t="s">
        <v>22</v>
      </c>
      <c r="L26" s="24" t="s">
        <v>38</v>
      </c>
      <c r="M26" s="24" t="s">
        <v>41</v>
      </c>
      <c r="N26" s="21" t="str">
        <f t="shared" si="0"/>
        <v>Market Trade</v>
      </c>
    </row>
    <row r="27" spans="1:14" ht="12.75">
      <c r="A27" s="24" t="s">
        <v>125</v>
      </c>
      <c r="B27" s="24" t="s">
        <v>15</v>
      </c>
      <c r="C27" s="24" t="s">
        <v>67</v>
      </c>
      <c r="D27" s="35">
        <v>42402</v>
      </c>
      <c r="E27" s="35">
        <v>42401</v>
      </c>
      <c r="F27" s="35">
        <v>42401</v>
      </c>
      <c r="G27" s="27">
        <v>0</v>
      </c>
      <c r="H27" s="28">
        <v>11897749.14</v>
      </c>
      <c r="I27" s="30">
        <v>99.98108522</v>
      </c>
      <c r="J27" s="32">
        <v>6.9052</v>
      </c>
      <c r="K27" s="34"/>
      <c r="L27" s="24" t="s">
        <v>15</v>
      </c>
      <c r="M27" s="24" t="s">
        <v>41</v>
      </c>
      <c r="N27" s="21" t="str">
        <f t="shared" si="0"/>
        <v>Market Trade</v>
      </c>
    </row>
    <row r="28" spans="1:14" ht="12.75">
      <c r="A28" s="24" t="s">
        <v>125</v>
      </c>
      <c r="B28" s="24" t="s">
        <v>15</v>
      </c>
      <c r="C28" s="24" t="s">
        <v>57</v>
      </c>
      <c r="D28" s="35">
        <v>42402</v>
      </c>
      <c r="E28" s="35">
        <v>42401</v>
      </c>
      <c r="F28" s="35">
        <v>42401</v>
      </c>
      <c r="G28" s="27">
        <v>0</v>
      </c>
      <c r="H28" s="28">
        <v>1129786.26</v>
      </c>
      <c r="I28" s="30">
        <v>99.98108522</v>
      </c>
      <c r="J28" s="32">
        <v>6.9052</v>
      </c>
      <c r="K28" s="34"/>
      <c r="L28" s="24" t="s">
        <v>15</v>
      </c>
      <c r="M28" s="24" t="s">
        <v>41</v>
      </c>
      <c r="N28" s="21" t="str">
        <f t="shared" si="0"/>
        <v>Market Trade</v>
      </c>
    </row>
    <row r="29" spans="1:14" ht="12.75">
      <c r="A29" s="24" t="s">
        <v>125</v>
      </c>
      <c r="B29" s="24" t="s">
        <v>15</v>
      </c>
      <c r="C29" s="24" t="s">
        <v>58</v>
      </c>
      <c r="D29" s="35">
        <v>42402</v>
      </c>
      <c r="E29" s="35">
        <v>42401</v>
      </c>
      <c r="F29" s="35">
        <v>42401</v>
      </c>
      <c r="G29" s="27">
        <v>0</v>
      </c>
      <c r="H29" s="28">
        <v>27494798.44</v>
      </c>
      <c r="I29" s="30">
        <v>99.98108522</v>
      </c>
      <c r="J29" s="32">
        <v>6.9052</v>
      </c>
      <c r="K29" s="34"/>
      <c r="L29" s="24" t="s">
        <v>15</v>
      </c>
      <c r="M29" s="24" t="s">
        <v>41</v>
      </c>
      <c r="N29" s="21" t="str">
        <f t="shared" si="0"/>
        <v>Market Trade</v>
      </c>
    </row>
    <row r="30" spans="1:14" ht="12.75">
      <c r="A30" s="24" t="s">
        <v>128</v>
      </c>
      <c r="B30" s="24" t="s">
        <v>129</v>
      </c>
      <c r="C30" s="24" t="s">
        <v>59</v>
      </c>
      <c r="D30" s="35">
        <v>42402</v>
      </c>
      <c r="E30" s="35">
        <v>42401</v>
      </c>
      <c r="F30" s="35">
        <v>42401</v>
      </c>
      <c r="G30" s="27">
        <v>4000000</v>
      </c>
      <c r="H30" s="28">
        <v>399922800</v>
      </c>
      <c r="I30" s="30">
        <v>99.9807</v>
      </c>
      <c r="J30" s="32">
        <v>7.05</v>
      </c>
      <c r="K30" s="34" t="s">
        <v>22</v>
      </c>
      <c r="L30" s="24" t="s">
        <v>36</v>
      </c>
      <c r="M30" s="24" t="s">
        <v>41</v>
      </c>
      <c r="N30" s="21" t="str">
        <f t="shared" si="0"/>
        <v>Market Trade</v>
      </c>
    </row>
    <row r="31" spans="1:14" ht="12.75">
      <c r="A31" s="24" t="s">
        <v>130</v>
      </c>
      <c r="B31" s="24" t="s">
        <v>131</v>
      </c>
      <c r="C31" s="24" t="s">
        <v>59</v>
      </c>
      <c r="D31" s="35">
        <v>42457</v>
      </c>
      <c r="E31" s="35">
        <v>42401</v>
      </c>
      <c r="F31" s="35">
        <v>42401</v>
      </c>
      <c r="G31" s="27">
        <v>2500000</v>
      </c>
      <c r="H31" s="28">
        <v>247024750</v>
      </c>
      <c r="I31" s="30">
        <v>98.8099</v>
      </c>
      <c r="J31" s="32">
        <v>7.85</v>
      </c>
      <c r="K31" s="34" t="s">
        <v>23</v>
      </c>
      <c r="L31" s="24" t="s">
        <v>36</v>
      </c>
      <c r="M31" s="24" t="s">
        <v>41</v>
      </c>
      <c r="N31" s="21" t="str">
        <f t="shared" si="0"/>
        <v>Market Trade</v>
      </c>
    </row>
    <row r="32" spans="1:14" ht="12.75">
      <c r="A32" s="24" t="s">
        <v>77</v>
      </c>
      <c r="B32" s="24" t="s">
        <v>78</v>
      </c>
      <c r="C32" s="24" t="s">
        <v>59</v>
      </c>
      <c r="D32" s="35">
        <v>42443</v>
      </c>
      <c r="E32" s="35">
        <v>42398</v>
      </c>
      <c r="F32" s="35">
        <v>42401</v>
      </c>
      <c r="G32" s="27">
        <v>500000</v>
      </c>
      <c r="H32" s="28">
        <v>49566550</v>
      </c>
      <c r="I32" s="30">
        <v>99.1331</v>
      </c>
      <c r="J32" s="32">
        <v>7.6</v>
      </c>
      <c r="K32" s="34" t="s">
        <v>22</v>
      </c>
      <c r="L32" s="24" t="s">
        <v>35</v>
      </c>
      <c r="M32" s="24" t="s">
        <v>41</v>
      </c>
      <c r="N32" s="21" t="str">
        <f t="shared" si="0"/>
        <v>Market Trade</v>
      </c>
    </row>
    <row r="33" spans="1:14" ht="12.75">
      <c r="A33" s="24" t="s">
        <v>132</v>
      </c>
      <c r="B33" s="24" t="s">
        <v>133</v>
      </c>
      <c r="C33" s="24" t="s">
        <v>59</v>
      </c>
      <c r="D33" s="35">
        <v>42438</v>
      </c>
      <c r="E33" s="35">
        <v>42398</v>
      </c>
      <c r="F33" s="35">
        <v>42401</v>
      </c>
      <c r="G33" s="26">
        <v>500000</v>
      </c>
      <c r="H33" s="28">
        <v>49612750</v>
      </c>
      <c r="I33" s="30">
        <v>99.2255</v>
      </c>
      <c r="J33" s="32">
        <v>7.7</v>
      </c>
      <c r="K33" s="24" t="s">
        <v>22</v>
      </c>
      <c r="L33" s="24" t="s">
        <v>36</v>
      </c>
      <c r="M33" s="24" t="s">
        <v>41</v>
      </c>
      <c r="N33" s="21" t="str">
        <f t="shared" si="0"/>
        <v>Market Trade</v>
      </c>
    </row>
    <row r="34" spans="1:14" ht="12.75">
      <c r="A34" s="24" t="s">
        <v>134</v>
      </c>
      <c r="B34" s="24" t="s">
        <v>135</v>
      </c>
      <c r="C34" s="24" t="s">
        <v>59</v>
      </c>
      <c r="D34" s="35">
        <v>42457</v>
      </c>
      <c r="E34" s="35">
        <v>42398</v>
      </c>
      <c r="F34" s="35">
        <v>42401</v>
      </c>
      <c r="G34" s="27">
        <v>500000</v>
      </c>
      <c r="H34" s="28">
        <v>49480000</v>
      </c>
      <c r="I34" s="30">
        <v>98.96</v>
      </c>
      <c r="J34" s="32">
        <v>6.85</v>
      </c>
      <c r="K34" s="34" t="s">
        <v>22</v>
      </c>
      <c r="L34" s="24" t="s">
        <v>39</v>
      </c>
      <c r="M34" s="24" t="s">
        <v>41</v>
      </c>
      <c r="N34" s="21" t="str">
        <f t="shared" si="0"/>
        <v>Market Trade</v>
      </c>
    </row>
    <row r="35" spans="1:14" ht="12.75">
      <c r="A35" s="24" t="s">
        <v>136</v>
      </c>
      <c r="B35" s="24" t="s">
        <v>137</v>
      </c>
      <c r="C35" s="24" t="s">
        <v>59</v>
      </c>
      <c r="D35" s="35">
        <v>42402</v>
      </c>
      <c r="E35" s="35">
        <v>42401</v>
      </c>
      <c r="F35" s="35">
        <v>42401</v>
      </c>
      <c r="G35" s="27">
        <v>2500000</v>
      </c>
      <c r="H35" s="28">
        <v>249948750</v>
      </c>
      <c r="I35" s="30">
        <v>99.9795</v>
      </c>
      <c r="J35" s="32">
        <v>7.5</v>
      </c>
      <c r="K35" s="34" t="s">
        <v>22</v>
      </c>
      <c r="L35" s="24" t="s">
        <v>36</v>
      </c>
      <c r="M35" s="24" t="s">
        <v>41</v>
      </c>
      <c r="N35" s="21" t="str">
        <f t="shared" si="0"/>
        <v>Market Trade</v>
      </c>
    </row>
    <row r="36" spans="1:14" ht="12.75">
      <c r="A36" s="24" t="s">
        <v>125</v>
      </c>
      <c r="B36" s="24" t="s">
        <v>15</v>
      </c>
      <c r="C36" s="24" t="s">
        <v>60</v>
      </c>
      <c r="D36" s="35">
        <v>42402</v>
      </c>
      <c r="E36" s="35">
        <v>42401</v>
      </c>
      <c r="F36" s="35">
        <v>42401</v>
      </c>
      <c r="G36" s="27">
        <v>0</v>
      </c>
      <c r="H36" s="28">
        <v>133129814.03</v>
      </c>
      <c r="I36" s="30">
        <v>99.98108522</v>
      </c>
      <c r="J36" s="32">
        <v>6.9052</v>
      </c>
      <c r="K36" s="34"/>
      <c r="L36" s="24" t="s">
        <v>15</v>
      </c>
      <c r="M36" s="24" t="s">
        <v>41</v>
      </c>
      <c r="N36" s="21" t="str">
        <f t="shared" si="0"/>
        <v>Market Trade</v>
      </c>
    </row>
    <row r="37" spans="1:14" ht="12.75">
      <c r="A37" s="24" t="s">
        <v>125</v>
      </c>
      <c r="B37" s="24" t="s">
        <v>15</v>
      </c>
      <c r="C37" s="24" t="s">
        <v>61</v>
      </c>
      <c r="D37" s="35">
        <v>42402</v>
      </c>
      <c r="E37" s="35">
        <v>42401</v>
      </c>
      <c r="F37" s="35">
        <v>42401</v>
      </c>
      <c r="G37" s="27">
        <v>0</v>
      </c>
      <c r="H37" s="28">
        <v>35044370.18</v>
      </c>
      <c r="I37" s="30">
        <v>99.98108522</v>
      </c>
      <c r="J37" s="32">
        <v>6.9052</v>
      </c>
      <c r="K37" s="34"/>
      <c r="L37" s="24" t="s">
        <v>15</v>
      </c>
      <c r="M37" s="24" t="s">
        <v>41</v>
      </c>
      <c r="N37" s="21" t="str">
        <f t="shared" si="0"/>
        <v>Market Trade</v>
      </c>
    </row>
    <row r="38" spans="1:14" ht="12.75">
      <c r="A38" s="24" t="s">
        <v>125</v>
      </c>
      <c r="B38" s="24" t="s">
        <v>15</v>
      </c>
      <c r="C38" s="24" t="s">
        <v>62</v>
      </c>
      <c r="D38" s="35">
        <v>42402</v>
      </c>
      <c r="E38" s="35">
        <v>42401</v>
      </c>
      <c r="F38" s="35">
        <v>42401</v>
      </c>
      <c r="G38" s="26">
        <v>0</v>
      </c>
      <c r="H38" s="28">
        <v>57360148.4</v>
      </c>
      <c r="I38" s="30">
        <v>99.98108522</v>
      </c>
      <c r="J38" s="32">
        <v>6.9052</v>
      </c>
      <c r="K38" s="24"/>
      <c r="L38" s="24" t="s">
        <v>15</v>
      </c>
      <c r="M38" s="24" t="s">
        <v>41</v>
      </c>
      <c r="N38" s="21" t="str">
        <f t="shared" si="0"/>
        <v>Market Trade</v>
      </c>
    </row>
    <row r="39" spans="1:14" ht="12.75">
      <c r="A39" s="24" t="s">
        <v>125</v>
      </c>
      <c r="B39" s="24" t="s">
        <v>15</v>
      </c>
      <c r="C39" s="24" t="s">
        <v>68</v>
      </c>
      <c r="D39" s="35">
        <v>42402</v>
      </c>
      <c r="E39" s="35">
        <v>42401</v>
      </c>
      <c r="F39" s="35">
        <v>42401</v>
      </c>
      <c r="G39" s="26">
        <v>0</v>
      </c>
      <c r="H39" s="28">
        <v>75709676.97</v>
      </c>
      <c r="I39" s="30">
        <v>99.98108522</v>
      </c>
      <c r="J39" s="32">
        <v>6.9052</v>
      </c>
      <c r="K39" s="24"/>
      <c r="L39" s="24" t="s">
        <v>15</v>
      </c>
      <c r="M39" s="24" t="s">
        <v>41</v>
      </c>
      <c r="N39" s="21" t="str">
        <f t="shared" si="0"/>
        <v>Market Trade</v>
      </c>
    </row>
    <row r="40" spans="1:14" ht="12.75">
      <c r="A40" s="24" t="s">
        <v>125</v>
      </c>
      <c r="B40" s="24" t="s">
        <v>15</v>
      </c>
      <c r="C40" s="24" t="s">
        <v>63</v>
      </c>
      <c r="D40" s="35">
        <v>42402</v>
      </c>
      <c r="E40" s="35">
        <v>42401</v>
      </c>
      <c r="F40" s="35">
        <v>42401</v>
      </c>
      <c r="G40" s="26">
        <v>0</v>
      </c>
      <c r="H40" s="28">
        <v>599886.51</v>
      </c>
      <c r="I40" s="30">
        <v>99.98108522</v>
      </c>
      <c r="J40" s="32">
        <v>6.9052</v>
      </c>
      <c r="K40" s="24"/>
      <c r="L40" s="24" t="s">
        <v>15</v>
      </c>
      <c r="M40" s="24" t="s">
        <v>41</v>
      </c>
      <c r="N40" s="21" t="str">
        <f t="shared" si="0"/>
        <v>Market Trade</v>
      </c>
    </row>
    <row r="41" spans="1:14" ht="12.75">
      <c r="A41" s="24" t="s">
        <v>138</v>
      </c>
      <c r="B41" s="24" t="s">
        <v>139</v>
      </c>
      <c r="C41" s="24" t="s">
        <v>64</v>
      </c>
      <c r="D41" s="35">
        <v>42452</v>
      </c>
      <c r="E41" s="35">
        <v>42398</v>
      </c>
      <c r="F41" s="35">
        <v>42401</v>
      </c>
      <c r="G41" s="26">
        <v>500000</v>
      </c>
      <c r="H41" s="28">
        <v>49498550</v>
      </c>
      <c r="I41" s="30">
        <v>98.9971</v>
      </c>
      <c r="J41" s="32">
        <v>7.25</v>
      </c>
      <c r="K41" s="24" t="s">
        <v>22</v>
      </c>
      <c r="L41" s="24" t="s">
        <v>36</v>
      </c>
      <c r="M41" s="24" t="s">
        <v>41</v>
      </c>
      <c r="N41" s="21" t="str">
        <f t="shared" si="0"/>
        <v>Market Trade</v>
      </c>
    </row>
    <row r="42" spans="1:14" ht="12.75">
      <c r="A42" s="24" t="s">
        <v>125</v>
      </c>
      <c r="B42" s="24" t="s">
        <v>15</v>
      </c>
      <c r="C42" s="24" t="s">
        <v>64</v>
      </c>
      <c r="D42" s="35">
        <v>42402</v>
      </c>
      <c r="E42" s="35">
        <v>42401</v>
      </c>
      <c r="F42" s="35">
        <v>42401</v>
      </c>
      <c r="G42" s="26">
        <v>0</v>
      </c>
      <c r="H42" s="28">
        <v>43891696.41</v>
      </c>
      <c r="I42" s="30">
        <v>99.98108522</v>
      </c>
      <c r="J42" s="32">
        <v>6.9052</v>
      </c>
      <c r="K42" s="24"/>
      <c r="L42" s="24" t="s">
        <v>15</v>
      </c>
      <c r="M42" s="24" t="s">
        <v>41</v>
      </c>
      <c r="N42" s="21" t="str">
        <f t="shared" si="0"/>
        <v>Market Trade</v>
      </c>
    </row>
    <row r="43" spans="1:14" ht="12.75">
      <c r="A43" s="24" t="s">
        <v>125</v>
      </c>
      <c r="B43" s="24" t="s">
        <v>15</v>
      </c>
      <c r="C43" s="24" t="s">
        <v>65</v>
      </c>
      <c r="D43" s="35">
        <v>42402</v>
      </c>
      <c r="E43" s="35">
        <v>42401</v>
      </c>
      <c r="F43" s="35">
        <v>42401</v>
      </c>
      <c r="G43" s="26">
        <v>0</v>
      </c>
      <c r="H43" s="28">
        <v>11857756.71</v>
      </c>
      <c r="I43" s="30">
        <v>99.98108522</v>
      </c>
      <c r="J43" s="32">
        <v>6.9052</v>
      </c>
      <c r="K43" s="24"/>
      <c r="L43" s="24" t="s">
        <v>15</v>
      </c>
      <c r="M43" s="24" t="s">
        <v>41</v>
      </c>
      <c r="N43" s="21" t="str">
        <f t="shared" si="0"/>
        <v>Market Trade</v>
      </c>
    </row>
    <row r="44" spans="1:14" ht="12.75">
      <c r="A44" s="24" t="s">
        <v>125</v>
      </c>
      <c r="B44" s="24" t="s">
        <v>15</v>
      </c>
      <c r="C44" s="24" t="s">
        <v>66</v>
      </c>
      <c r="D44" s="35">
        <v>42402</v>
      </c>
      <c r="E44" s="35">
        <v>42401</v>
      </c>
      <c r="F44" s="35">
        <v>42401</v>
      </c>
      <c r="G44" s="27">
        <v>0</v>
      </c>
      <c r="H44" s="28">
        <v>249952.71</v>
      </c>
      <c r="I44" s="30">
        <v>99.98108522</v>
      </c>
      <c r="J44" s="32">
        <v>6.9052</v>
      </c>
      <c r="K44" s="34"/>
      <c r="L44" s="24" t="s">
        <v>15</v>
      </c>
      <c r="M44" s="24" t="s">
        <v>41</v>
      </c>
      <c r="N44" s="21" t="str">
        <f t="shared" si="0"/>
        <v>Market Trade</v>
      </c>
    </row>
    <row r="45" spans="1:14" ht="12.75">
      <c r="A45" s="24" t="s">
        <v>45</v>
      </c>
      <c r="B45" s="24" t="s">
        <v>46</v>
      </c>
      <c r="C45" s="24" t="s">
        <v>53</v>
      </c>
      <c r="D45" s="35">
        <v>46350</v>
      </c>
      <c r="E45" s="35">
        <v>42401</v>
      </c>
      <c r="F45" s="35">
        <v>42402</v>
      </c>
      <c r="G45" s="27">
        <v>500000</v>
      </c>
      <c r="H45" s="28">
        <v>51569722.22</v>
      </c>
      <c r="I45" s="30">
        <v>101.6</v>
      </c>
      <c r="J45" s="32">
        <v>7.9243</v>
      </c>
      <c r="K45" s="34" t="s">
        <v>22</v>
      </c>
      <c r="L45" s="24" t="s">
        <v>38</v>
      </c>
      <c r="M45" s="24" t="s">
        <v>41</v>
      </c>
      <c r="N45" s="21" t="str">
        <f t="shared" si="0"/>
        <v>Market Trade</v>
      </c>
    </row>
    <row r="46" spans="1:14" ht="12.75">
      <c r="A46" s="24" t="s">
        <v>140</v>
      </c>
      <c r="B46" s="24" t="s">
        <v>15</v>
      </c>
      <c r="C46" s="24" t="s">
        <v>53</v>
      </c>
      <c r="D46" s="35">
        <v>42403</v>
      </c>
      <c r="E46" s="35">
        <v>42402</v>
      </c>
      <c r="F46" s="35">
        <v>42402</v>
      </c>
      <c r="G46" s="27">
        <v>0</v>
      </c>
      <c r="H46" s="28">
        <v>176766711.2</v>
      </c>
      <c r="I46" s="30">
        <v>99.98117149</v>
      </c>
      <c r="J46" s="32">
        <v>6.8737</v>
      </c>
      <c r="K46" s="34"/>
      <c r="L46" s="24" t="s">
        <v>15</v>
      </c>
      <c r="M46" s="24" t="s">
        <v>41</v>
      </c>
      <c r="N46" s="21" t="str">
        <f t="shared" si="0"/>
        <v>Market Trade</v>
      </c>
    </row>
    <row r="47" spans="1:14" ht="12.75">
      <c r="A47" s="24" t="s">
        <v>140</v>
      </c>
      <c r="B47" s="24" t="s">
        <v>15</v>
      </c>
      <c r="C47" s="24" t="s">
        <v>54</v>
      </c>
      <c r="D47" s="35">
        <v>42403</v>
      </c>
      <c r="E47" s="35">
        <v>42402</v>
      </c>
      <c r="F47" s="35">
        <v>42402</v>
      </c>
      <c r="G47" s="27">
        <v>0</v>
      </c>
      <c r="H47" s="28">
        <v>57113244.4</v>
      </c>
      <c r="I47" s="30">
        <v>99.98117149</v>
      </c>
      <c r="J47" s="32">
        <v>6.8737</v>
      </c>
      <c r="K47" s="34"/>
      <c r="L47" s="24" t="s">
        <v>15</v>
      </c>
      <c r="M47" s="24" t="s">
        <v>41</v>
      </c>
      <c r="N47" s="21" t="str">
        <f t="shared" si="0"/>
        <v>Market Trade</v>
      </c>
    </row>
    <row r="48" spans="1:14" ht="12.75">
      <c r="A48" s="24" t="s">
        <v>140</v>
      </c>
      <c r="B48" s="24" t="s">
        <v>15</v>
      </c>
      <c r="C48" s="24" t="s">
        <v>55</v>
      </c>
      <c r="D48" s="35">
        <v>42403</v>
      </c>
      <c r="E48" s="35">
        <v>42402</v>
      </c>
      <c r="F48" s="35">
        <v>42402</v>
      </c>
      <c r="G48" s="26">
        <v>0</v>
      </c>
      <c r="H48" s="28">
        <v>16751845.28</v>
      </c>
      <c r="I48" s="30">
        <v>99.98117149</v>
      </c>
      <c r="J48" s="32">
        <v>6.8737</v>
      </c>
      <c r="K48" s="24"/>
      <c r="L48" s="24" t="s">
        <v>15</v>
      </c>
      <c r="M48" s="24" t="s">
        <v>41</v>
      </c>
      <c r="N48" s="21" t="str">
        <f t="shared" si="0"/>
        <v>Market Trade</v>
      </c>
    </row>
    <row r="49" spans="1:14" ht="12.75">
      <c r="A49" s="24" t="s">
        <v>69</v>
      </c>
      <c r="B49" s="24" t="s">
        <v>70</v>
      </c>
      <c r="C49" s="24" t="s">
        <v>56</v>
      </c>
      <c r="D49" s="35">
        <v>47197</v>
      </c>
      <c r="E49" s="35">
        <v>42401</v>
      </c>
      <c r="F49" s="35">
        <v>42402</v>
      </c>
      <c r="G49" s="27">
        <v>4000000</v>
      </c>
      <c r="H49" s="28">
        <v>399966333.33</v>
      </c>
      <c r="I49" s="30">
        <v>97.82</v>
      </c>
      <c r="J49" s="32">
        <v>7.8573</v>
      </c>
      <c r="K49" s="34" t="s">
        <v>22</v>
      </c>
      <c r="L49" s="24" t="s">
        <v>38</v>
      </c>
      <c r="M49" s="24" t="s">
        <v>41</v>
      </c>
      <c r="N49" s="21" t="str">
        <f t="shared" si="0"/>
        <v>Market Trade</v>
      </c>
    </row>
    <row r="50" spans="1:14" ht="12.75">
      <c r="A50" s="24" t="s">
        <v>69</v>
      </c>
      <c r="B50" s="24" t="s">
        <v>70</v>
      </c>
      <c r="C50" s="24" t="s">
        <v>56</v>
      </c>
      <c r="D50" s="35">
        <v>47197</v>
      </c>
      <c r="E50" s="35">
        <v>42401</v>
      </c>
      <c r="F50" s="35">
        <v>42402</v>
      </c>
      <c r="G50" s="27">
        <v>500000</v>
      </c>
      <c r="H50" s="28">
        <v>49965791.67</v>
      </c>
      <c r="I50" s="30">
        <v>97.76</v>
      </c>
      <c r="J50" s="32">
        <v>7.8648</v>
      </c>
      <c r="K50" s="34" t="s">
        <v>22</v>
      </c>
      <c r="L50" s="24" t="s">
        <v>38</v>
      </c>
      <c r="M50" s="24" t="s">
        <v>41</v>
      </c>
      <c r="N50" s="21" t="str">
        <f t="shared" si="0"/>
        <v>Market Trade</v>
      </c>
    </row>
    <row r="51" spans="1:14" ht="12.75">
      <c r="A51" s="24" t="s">
        <v>69</v>
      </c>
      <c r="B51" s="24" t="s">
        <v>70</v>
      </c>
      <c r="C51" s="24" t="s">
        <v>56</v>
      </c>
      <c r="D51" s="35">
        <v>47197</v>
      </c>
      <c r="E51" s="35">
        <v>42401</v>
      </c>
      <c r="F51" s="35">
        <v>42402</v>
      </c>
      <c r="G51" s="27">
        <v>500000</v>
      </c>
      <c r="H51" s="28">
        <v>49955791.67</v>
      </c>
      <c r="I51" s="30">
        <v>97.74</v>
      </c>
      <c r="J51" s="32">
        <v>7.8673</v>
      </c>
      <c r="K51" s="34" t="s">
        <v>22</v>
      </c>
      <c r="L51" s="24" t="s">
        <v>38</v>
      </c>
      <c r="M51" s="24" t="s">
        <v>41</v>
      </c>
      <c r="N51" s="21" t="str">
        <f t="shared" si="0"/>
        <v>Market Trade</v>
      </c>
    </row>
    <row r="52" spans="1:14" ht="12.75">
      <c r="A52" s="24" t="s">
        <v>69</v>
      </c>
      <c r="B52" s="24" t="s">
        <v>70</v>
      </c>
      <c r="C52" s="24" t="s">
        <v>56</v>
      </c>
      <c r="D52" s="35">
        <v>47197</v>
      </c>
      <c r="E52" s="35">
        <v>42401</v>
      </c>
      <c r="F52" s="35">
        <v>42402</v>
      </c>
      <c r="G52" s="26">
        <v>500000</v>
      </c>
      <c r="H52" s="28">
        <v>49970791.67</v>
      </c>
      <c r="I52" s="30">
        <v>97.77</v>
      </c>
      <c r="J52" s="32">
        <v>7.8636</v>
      </c>
      <c r="K52" s="24" t="s">
        <v>22</v>
      </c>
      <c r="L52" s="24" t="s">
        <v>38</v>
      </c>
      <c r="M52" s="24" t="s">
        <v>41</v>
      </c>
      <c r="N52" s="21" t="str">
        <f t="shared" si="0"/>
        <v>Market Trade</v>
      </c>
    </row>
    <row r="53" spans="1:14" ht="12.75">
      <c r="A53" s="24" t="s">
        <v>69</v>
      </c>
      <c r="B53" s="24" t="s">
        <v>70</v>
      </c>
      <c r="C53" s="24" t="s">
        <v>56</v>
      </c>
      <c r="D53" s="35">
        <v>47197</v>
      </c>
      <c r="E53" s="35">
        <v>42401</v>
      </c>
      <c r="F53" s="35">
        <v>42402</v>
      </c>
      <c r="G53" s="27">
        <v>500000</v>
      </c>
      <c r="H53" s="28">
        <v>49962041.67</v>
      </c>
      <c r="I53" s="30">
        <v>97.7525</v>
      </c>
      <c r="J53" s="32">
        <v>7.8658</v>
      </c>
      <c r="K53" s="34" t="s">
        <v>22</v>
      </c>
      <c r="L53" s="24" t="s">
        <v>38</v>
      </c>
      <c r="M53" s="24" t="s">
        <v>41</v>
      </c>
      <c r="N53" s="21" t="str">
        <f t="shared" si="0"/>
        <v>Market Trade</v>
      </c>
    </row>
    <row r="54" spans="1:14" ht="12.75">
      <c r="A54" s="24" t="s">
        <v>69</v>
      </c>
      <c r="B54" s="24" t="s">
        <v>70</v>
      </c>
      <c r="C54" s="24" t="s">
        <v>56</v>
      </c>
      <c r="D54" s="35">
        <v>47197</v>
      </c>
      <c r="E54" s="35">
        <v>42401</v>
      </c>
      <c r="F54" s="35">
        <v>42402</v>
      </c>
      <c r="G54" s="27">
        <v>500000</v>
      </c>
      <c r="H54" s="28">
        <v>49940791.67</v>
      </c>
      <c r="I54" s="30">
        <v>97.71</v>
      </c>
      <c r="J54" s="32">
        <v>7.8711</v>
      </c>
      <c r="K54" s="34" t="s">
        <v>22</v>
      </c>
      <c r="L54" s="24" t="s">
        <v>38</v>
      </c>
      <c r="M54" s="24" t="s">
        <v>41</v>
      </c>
      <c r="N54" s="21" t="str">
        <f t="shared" si="0"/>
        <v>Market Trade</v>
      </c>
    </row>
    <row r="55" spans="1:14" ht="12.75">
      <c r="A55" s="24" t="s">
        <v>69</v>
      </c>
      <c r="B55" s="24" t="s">
        <v>70</v>
      </c>
      <c r="C55" s="24" t="s">
        <v>56</v>
      </c>
      <c r="D55" s="35">
        <v>47197</v>
      </c>
      <c r="E55" s="35">
        <v>42401</v>
      </c>
      <c r="F55" s="35">
        <v>42402</v>
      </c>
      <c r="G55" s="26">
        <v>500000</v>
      </c>
      <c r="H55" s="28">
        <v>49950791.67</v>
      </c>
      <c r="I55" s="30">
        <v>97.73</v>
      </c>
      <c r="J55" s="32">
        <v>7.8686</v>
      </c>
      <c r="K55" s="24" t="s">
        <v>22</v>
      </c>
      <c r="L55" s="24" t="s">
        <v>38</v>
      </c>
      <c r="M55" s="24" t="s">
        <v>41</v>
      </c>
      <c r="N55" s="21" t="str">
        <f t="shared" si="0"/>
        <v>Market Trade</v>
      </c>
    </row>
    <row r="56" spans="1:14" ht="12.75">
      <c r="A56" s="24" t="s">
        <v>69</v>
      </c>
      <c r="B56" s="24" t="s">
        <v>70</v>
      </c>
      <c r="C56" s="24" t="s">
        <v>56</v>
      </c>
      <c r="D56" s="35">
        <v>47197</v>
      </c>
      <c r="E56" s="35">
        <v>42401</v>
      </c>
      <c r="F56" s="35">
        <v>42402</v>
      </c>
      <c r="G56" s="27">
        <v>500000</v>
      </c>
      <c r="H56" s="28">
        <v>49935791.67</v>
      </c>
      <c r="I56" s="30">
        <v>97.7</v>
      </c>
      <c r="J56" s="32">
        <v>7.8724</v>
      </c>
      <c r="K56" s="34" t="s">
        <v>22</v>
      </c>
      <c r="L56" s="24" t="s">
        <v>38</v>
      </c>
      <c r="M56" s="24" t="s">
        <v>41</v>
      </c>
      <c r="N56" s="21" t="str">
        <f t="shared" si="0"/>
        <v>Market Trade</v>
      </c>
    </row>
    <row r="57" spans="1:14" ht="12.75">
      <c r="A57" s="24" t="s">
        <v>69</v>
      </c>
      <c r="B57" s="24" t="s">
        <v>70</v>
      </c>
      <c r="C57" s="24" t="s">
        <v>56</v>
      </c>
      <c r="D57" s="35">
        <v>47197</v>
      </c>
      <c r="E57" s="35">
        <v>42401</v>
      </c>
      <c r="F57" s="35">
        <v>42402</v>
      </c>
      <c r="G57" s="26">
        <v>500000</v>
      </c>
      <c r="H57" s="28">
        <v>49930791.67</v>
      </c>
      <c r="I57" s="30">
        <v>97.69</v>
      </c>
      <c r="J57" s="32">
        <v>7.8736</v>
      </c>
      <c r="K57" s="24" t="s">
        <v>22</v>
      </c>
      <c r="L57" s="24" t="s">
        <v>38</v>
      </c>
      <c r="M57" s="24" t="s">
        <v>41</v>
      </c>
      <c r="N57" s="21" t="str">
        <f t="shared" si="0"/>
        <v>Market Trade</v>
      </c>
    </row>
    <row r="58" spans="1:14" ht="12.75">
      <c r="A58" s="24" t="s">
        <v>69</v>
      </c>
      <c r="B58" s="24" t="s">
        <v>70</v>
      </c>
      <c r="C58" s="24" t="s">
        <v>56</v>
      </c>
      <c r="D58" s="35">
        <v>47197</v>
      </c>
      <c r="E58" s="35">
        <v>42401</v>
      </c>
      <c r="F58" s="35">
        <v>42402</v>
      </c>
      <c r="G58" s="27">
        <v>500000</v>
      </c>
      <c r="H58" s="28">
        <v>49912041.67</v>
      </c>
      <c r="I58" s="30">
        <v>97.6525</v>
      </c>
      <c r="J58" s="32">
        <v>7.8783</v>
      </c>
      <c r="K58" s="34" t="s">
        <v>22</v>
      </c>
      <c r="L58" s="24" t="s">
        <v>38</v>
      </c>
      <c r="M58" s="24" t="s">
        <v>41</v>
      </c>
      <c r="N58" s="21" t="str">
        <f t="shared" si="0"/>
        <v>Market Trade</v>
      </c>
    </row>
    <row r="59" spans="1:14" ht="12.75">
      <c r="A59" s="24" t="s">
        <v>69</v>
      </c>
      <c r="B59" s="24" t="s">
        <v>70</v>
      </c>
      <c r="C59" s="24" t="s">
        <v>56</v>
      </c>
      <c r="D59" s="35">
        <v>47197</v>
      </c>
      <c r="E59" s="35">
        <v>42401</v>
      </c>
      <c r="F59" s="35">
        <v>42402</v>
      </c>
      <c r="G59" s="27">
        <v>500000</v>
      </c>
      <c r="H59" s="28">
        <v>49885791.67</v>
      </c>
      <c r="I59" s="30">
        <v>97.6</v>
      </c>
      <c r="J59" s="32">
        <v>7.8849</v>
      </c>
      <c r="K59" s="34" t="s">
        <v>22</v>
      </c>
      <c r="L59" s="24" t="s">
        <v>38</v>
      </c>
      <c r="M59" s="24" t="s">
        <v>41</v>
      </c>
      <c r="N59" s="21" t="str">
        <f t="shared" si="0"/>
        <v>Market Trade</v>
      </c>
    </row>
    <row r="60" spans="1:14" ht="12.75">
      <c r="A60" s="24" t="s">
        <v>140</v>
      </c>
      <c r="B60" s="24" t="s">
        <v>15</v>
      </c>
      <c r="C60" s="24" t="s">
        <v>56</v>
      </c>
      <c r="D60" s="35">
        <v>42403</v>
      </c>
      <c r="E60" s="35">
        <v>42402</v>
      </c>
      <c r="F60" s="35">
        <v>42402</v>
      </c>
      <c r="G60" s="27">
        <v>0</v>
      </c>
      <c r="H60" s="28">
        <v>155498716.4</v>
      </c>
      <c r="I60" s="30">
        <v>99.98117149</v>
      </c>
      <c r="J60" s="32">
        <v>6.8737</v>
      </c>
      <c r="K60" s="34"/>
      <c r="L60" s="24" t="s">
        <v>15</v>
      </c>
      <c r="M60" s="24" t="s">
        <v>41</v>
      </c>
      <c r="N60" s="21" t="str">
        <f t="shared" si="0"/>
        <v>Market Trade</v>
      </c>
    </row>
    <row r="61" spans="1:14" ht="12.75">
      <c r="A61" s="24" t="s">
        <v>141</v>
      </c>
      <c r="B61" s="24" t="s">
        <v>142</v>
      </c>
      <c r="C61" s="24" t="s">
        <v>56</v>
      </c>
      <c r="D61" s="35">
        <v>42706</v>
      </c>
      <c r="E61" s="35">
        <v>42401</v>
      </c>
      <c r="F61" s="35">
        <v>42402</v>
      </c>
      <c r="G61" s="27">
        <v>500000</v>
      </c>
      <c r="H61" s="28">
        <v>46931600</v>
      </c>
      <c r="I61" s="30">
        <v>93.8632</v>
      </c>
      <c r="J61" s="32">
        <v>7.85</v>
      </c>
      <c r="K61" s="34" t="s">
        <v>22</v>
      </c>
      <c r="L61" s="24" t="s">
        <v>35</v>
      </c>
      <c r="M61" s="24" t="s">
        <v>41</v>
      </c>
      <c r="N61" s="21" t="str">
        <f t="shared" si="0"/>
        <v>Market Trade</v>
      </c>
    </row>
    <row r="62" spans="1:14" ht="12.75">
      <c r="A62" s="24" t="s">
        <v>69</v>
      </c>
      <c r="B62" s="24" t="s">
        <v>70</v>
      </c>
      <c r="C62" s="24" t="s">
        <v>56</v>
      </c>
      <c r="D62" s="35">
        <v>47197</v>
      </c>
      <c r="E62" s="35">
        <v>42401</v>
      </c>
      <c r="F62" s="35">
        <v>42402</v>
      </c>
      <c r="G62" s="26">
        <v>500000</v>
      </c>
      <c r="H62" s="28">
        <v>49989541.67</v>
      </c>
      <c r="I62" s="30">
        <v>97.8075</v>
      </c>
      <c r="J62" s="32">
        <v>7.8589</v>
      </c>
      <c r="K62" s="24" t="s">
        <v>22</v>
      </c>
      <c r="L62" s="24" t="s">
        <v>38</v>
      </c>
      <c r="M62" s="24" t="s">
        <v>41</v>
      </c>
      <c r="N62" s="21" t="str">
        <f t="shared" si="0"/>
        <v>Market Trade</v>
      </c>
    </row>
    <row r="63" spans="1:14" ht="12.75">
      <c r="A63" s="24" t="s">
        <v>20</v>
      </c>
      <c r="B63" s="24" t="s">
        <v>21</v>
      </c>
      <c r="C63" s="24" t="s">
        <v>56</v>
      </c>
      <c r="D63" s="35">
        <v>47561</v>
      </c>
      <c r="E63" s="35">
        <v>42401</v>
      </c>
      <c r="F63" s="35">
        <v>42402</v>
      </c>
      <c r="G63" s="26">
        <v>3500000</v>
      </c>
      <c r="H63" s="28">
        <v>357389277.78</v>
      </c>
      <c r="I63" s="30">
        <v>99.2</v>
      </c>
      <c r="J63" s="32">
        <v>7.9736</v>
      </c>
      <c r="K63" s="24" t="s">
        <v>22</v>
      </c>
      <c r="L63" s="24" t="s">
        <v>38</v>
      </c>
      <c r="M63" s="24" t="s">
        <v>41</v>
      </c>
      <c r="N63" s="21" t="str">
        <f t="shared" si="0"/>
        <v>Market Trade</v>
      </c>
    </row>
    <row r="64" spans="1:14" ht="12.75">
      <c r="A64" s="24" t="s">
        <v>69</v>
      </c>
      <c r="B64" s="24" t="s">
        <v>70</v>
      </c>
      <c r="C64" s="24" t="s">
        <v>56</v>
      </c>
      <c r="D64" s="35">
        <v>47197</v>
      </c>
      <c r="E64" s="35">
        <v>42401</v>
      </c>
      <c r="F64" s="35">
        <v>42402</v>
      </c>
      <c r="G64" s="26">
        <v>500000</v>
      </c>
      <c r="H64" s="28">
        <v>49900791.67</v>
      </c>
      <c r="I64" s="30">
        <v>97.63</v>
      </c>
      <c r="J64" s="32">
        <v>7.8811</v>
      </c>
      <c r="K64" s="24" t="s">
        <v>22</v>
      </c>
      <c r="L64" s="24" t="s">
        <v>38</v>
      </c>
      <c r="M64" s="24" t="s">
        <v>41</v>
      </c>
      <c r="N64" s="21" t="str">
        <f t="shared" si="0"/>
        <v>Market Trade</v>
      </c>
    </row>
    <row r="65" spans="1:14" ht="12.75">
      <c r="A65" s="24" t="s">
        <v>20</v>
      </c>
      <c r="B65" s="24" t="s">
        <v>21</v>
      </c>
      <c r="C65" s="24" t="s">
        <v>56</v>
      </c>
      <c r="D65" s="35">
        <v>47561</v>
      </c>
      <c r="E65" s="35">
        <v>42401</v>
      </c>
      <c r="F65" s="35">
        <v>42402</v>
      </c>
      <c r="G65" s="26">
        <v>1000000</v>
      </c>
      <c r="H65" s="28">
        <v>102111222.22</v>
      </c>
      <c r="I65" s="30">
        <v>99.2</v>
      </c>
      <c r="J65" s="32">
        <v>7.9736</v>
      </c>
      <c r="K65" s="24" t="s">
        <v>22</v>
      </c>
      <c r="L65" s="24" t="s">
        <v>38</v>
      </c>
      <c r="M65" s="24" t="s">
        <v>41</v>
      </c>
      <c r="N65" s="21" t="str">
        <f t="shared" si="0"/>
        <v>Market Trade</v>
      </c>
    </row>
    <row r="66" spans="1:14" ht="12.75">
      <c r="A66" s="24" t="s">
        <v>20</v>
      </c>
      <c r="B66" s="24" t="s">
        <v>21</v>
      </c>
      <c r="C66" s="24" t="s">
        <v>56</v>
      </c>
      <c r="D66" s="35">
        <v>47561</v>
      </c>
      <c r="E66" s="35">
        <v>42401</v>
      </c>
      <c r="F66" s="35">
        <v>42402</v>
      </c>
      <c r="G66" s="26">
        <v>1000000</v>
      </c>
      <c r="H66" s="28">
        <v>102086222.22</v>
      </c>
      <c r="I66" s="30">
        <v>99.175</v>
      </c>
      <c r="J66" s="32">
        <v>7.9766</v>
      </c>
      <c r="K66" s="24" t="s">
        <v>22</v>
      </c>
      <c r="L66" s="24" t="s">
        <v>38</v>
      </c>
      <c r="M66" s="24" t="s">
        <v>41</v>
      </c>
      <c r="N66" s="21" t="str">
        <f t="shared" si="0"/>
        <v>Market Trade</v>
      </c>
    </row>
    <row r="67" spans="1:14" ht="12.75">
      <c r="A67" s="24" t="s">
        <v>20</v>
      </c>
      <c r="B67" s="24" t="s">
        <v>21</v>
      </c>
      <c r="C67" s="24" t="s">
        <v>56</v>
      </c>
      <c r="D67" s="35">
        <v>47561</v>
      </c>
      <c r="E67" s="35">
        <v>42401</v>
      </c>
      <c r="F67" s="35">
        <v>42402</v>
      </c>
      <c r="G67" s="26">
        <v>1500000</v>
      </c>
      <c r="H67" s="28">
        <v>153125583.33</v>
      </c>
      <c r="I67" s="30">
        <v>99.1725</v>
      </c>
      <c r="J67" s="32">
        <v>7.9769</v>
      </c>
      <c r="K67" s="24" t="s">
        <v>22</v>
      </c>
      <c r="L67" s="24" t="s">
        <v>38</v>
      </c>
      <c r="M67" s="24" t="s">
        <v>41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20</v>
      </c>
      <c r="B68" s="24" t="s">
        <v>21</v>
      </c>
      <c r="C68" s="24" t="s">
        <v>56</v>
      </c>
      <c r="D68" s="35">
        <v>47561</v>
      </c>
      <c r="E68" s="35">
        <v>42401</v>
      </c>
      <c r="F68" s="35">
        <v>42402</v>
      </c>
      <c r="G68" s="26">
        <v>500000</v>
      </c>
      <c r="H68" s="28">
        <v>51045611.11</v>
      </c>
      <c r="I68" s="30">
        <v>99.18</v>
      </c>
      <c r="J68" s="32">
        <v>7.976</v>
      </c>
      <c r="K68" s="24" t="s">
        <v>22</v>
      </c>
      <c r="L68" s="24" t="s">
        <v>38</v>
      </c>
      <c r="M68" s="24" t="s">
        <v>41</v>
      </c>
      <c r="N68" s="21" t="str">
        <f t="shared" si="1"/>
        <v>Market Trade</v>
      </c>
    </row>
    <row r="69" spans="1:14" ht="12.75">
      <c r="A69" s="24" t="s">
        <v>20</v>
      </c>
      <c r="B69" s="24" t="s">
        <v>21</v>
      </c>
      <c r="C69" s="24" t="s">
        <v>56</v>
      </c>
      <c r="D69" s="35">
        <v>47561</v>
      </c>
      <c r="E69" s="35">
        <v>42401</v>
      </c>
      <c r="F69" s="35">
        <v>42402</v>
      </c>
      <c r="G69" s="26">
        <v>500000</v>
      </c>
      <c r="H69" s="28">
        <v>51039361.11</v>
      </c>
      <c r="I69" s="30">
        <v>99.1675</v>
      </c>
      <c r="J69" s="32">
        <v>7.9775</v>
      </c>
      <c r="K69" s="24" t="s">
        <v>22</v>
      </c>
      <c r="L69" s="24" t="s">
        <v>38</v>
      </c>
      <c r="M69" s="24" t="s">
        <v>41</v>
      </c>
      <c r="N69" s="21" t="str">
        <f t="shared" si="1"/>
        <v>Market Trade</v>
      </c>
    </row>
    <row r="70" spans="1:14" ht="12.75">
      <c r="A70" s="24" t="s">
        <v>140</v>
      </c>
      <c r="B70" s="24" t="s">
        <v>15</v>
      </c>
      <c r="C70" s="24" t="s">
        <v>67</v>
      </c>
      <c r="D70" s="35">
        <v>42403</v>
      </c>
      <c r="E70" s="35">
        <v>42402</v>
      </c>
      <c r="F70" s="35">
        <v>42402</v>
      </c>
      <c r="G70" s="26">
        <v>0</v>
      </c>
      <c r="H70" s="28">
        <v>13997364.01</v>
      </c>
      <c r="I70" s="30">
        <v>99.98117149</v>
      </c>
      <c r="J70" s="32">
        <v>6.8737</v>
      </c>
      <c r="K70" s="24"/>
      <c r="L70" s="24" t="s">
        <v>15</v>
      </c>
      <c r="M70" s="24" t="s">
        <v>41</v>
      </c>
      <c r="N70" s="21" t="str">
        <f t="shared" si="1"/>
        <v>Market Trade</v>
      </c>
    </row>
    <row r="71" spans="1:14" ht="12.75">
      <c r="A71" s="24" t="s">
        <v>140</v>
      </c>
      <c r="B71" s="24" t="s">
        <v>15</v>
      </c>
      <c r="C71" s="24" t="s">
        <v>57</v>
      </c>
      <c r="D71" s="35">
        <v>42403</v>
      </c>
      <c r="E71" s="35">
        <v>42402</v>
      </c>
      <c r="F71" s="35">
        <v>42402</v>
      </c>
      <c r="G71" s="27">
        <v>0</v>
      </c>
      <c r="H71" s="28">
        <v>1139785.36</v>
      </c>
      <c r="I71" s="30">
        <v>99.98117149</v>
      </c>
      <c r="J71" s="32">
        <v>6.8737</v>
      </c>
      <c r="K71" s="34"/>
      <c r="L71" s="24" t="s">
        <v>15</v>
      </c>
      <c r="M71" s="24" t="s">
        <v>41</v>
      </c>
      <c r="N71" s="21" t="str">
        <f t="shared" si="1"/>
        <v>Market Trade</v>
      </c>
    </row>
    <row r="72" spans="1:14" ht="12.75">
      <c r="A72" s="24" t="s">
        <v>140</v>
      </c>
      <c r="B72" s="24" t="s">
        <v>15</v>
      </c>
      <c r="C72" s="24" t="s">
        <v>58</v>
      </c>
      <c r="D72" s="35">
        <v>42403</v>
      </c>
      <c r="E72" s="35">
        <v>42402</v>
      </c>
      <c r="F72" s="35">
        <v>42402</v>
      </c>
      <c r="G72" s="27">
        <v>0</v>
      </c>
      <c r="H72" s="28">
        <v>34493504.16</v>
      </c>
      <c r="I72" s="30">
        <v>99.98117149</v>
      </c>
      <c r="J72" s="32">
        <v>6.8737</v>
      </c>
      <c r="K72" s="34"/>
      <c r="L72" s="24" t="s">
        <v>15</v>
      </c>
      <c r="M72" s="24" t="s">
        <v>41</v>
      </c>
      <c r="N72" s="21" t="str">
        <f t="shared" si="1"/>
        <v>Market Trade</v>
      </c>
    </row>
    <row r="73" spans="1:14" ht="12.75">
      <c r="A73" s="24" t="s">
        <v>105</v>
      </c>
      <c r="B73" s="24" t="s">
        <v>106</v>
      </c>
      <c r="C73" s="24" t="s">
        <v>59</v>
      </c>
      <c r="D73" s="35">
        <v>42422</v>
      </c>
      <c r="E73" s="35">
        <v>42401</v>
      </c>
      <c r="F73" s="35">
        <v>42402</v>
      </c>
      <c r="G73" s="27">
        <v>500000</v>
      </c>
      <c r="H73" s="28">
        <v>49808950</v>
      </c>
      <c r="I73" s="30">
        <v>99.6179</v>
      </c>
      <c r="J73" s="32">
        <v>7</v>
      </c>
      <c r="K73" s="34" t="s">
        <v>22</v>
      </c>
      <c r="L73" s="24" t="s">
        <v>36</v>
      </c>
      <c r="M73" s="24" t="s">
        <v>41</v>
      </c>
      <c r="N73" s="21" t="str">
        <f t="shared" si="1"/>
        <v>Market Trade</v>
      </c>
    </row>
    <row r="74" spans="1:14" ht="12.75">
      <c r="A74" s="24" t="s">
        <v>143</v>
      </c>
      <c r="B74" s="24" t="s">
        <v>144</v>
      </c>
      <c r="C74" s="24" t="s">
        <v>59</v>
      </c>
      <c r="D74" s="35">
        <v>42445</v>
      </c>
      <c r="E74" s="35">
        <v>42402</v>
      </c>
      <c r="F74" s="35">
        <v>42402</v>
      </c>
      <c r="G74" s="27">
        <v>500000</v>
      </c>
      <c r="H74" s="28">
        <v>49572200</v>
      </c>
      <c r="I74" s="30">
        <v>99.1444</v>
      </c>
      <c r="J74" s="32">
        <v>7.325</v>
      </c>
      <c r="K74" s="34" t="s">
        <v>22</v>
      </c>
      <c r="L74" s="24" t="s">
        <v>35</v>
      </c>
      <c r="M74" s="24" t="s">
        <v>41</v>
      </c>
      <c r="N74" s="21" t="str">
        <f t="shared" si="1"/>
        <v>Market Trade</v>
      </c>
    </row>
    <row r="75" spans="1:14" ht="12.75">
      <c r="A75" s="24" t="s">
        <v>143</v>
      </c>
      <c r="B75" s="24" t="s">
        <v>144</v>
      </c>
      <c r="C75" s="24" t="s">
        <v>59</v>
      </c>
      <c r="D75" s="35">
        <v>42445</v>
      </c>
      <c r="E75" s="35">
        <v>42402</v>
      </c>
      <c r="F75" s="35">
        <v>42402</v>
      </c>
      <c r="G75" s="26">
        <v>2000000</v>
      </c>
      <c r="H75" s="28">
        <v>198288800</v>
      </c>
      <c r="I75" s="30">
        <v>99.1444</v>
      </c>
      <c r="J75" s="32">
        <v>7.325</v>
      </c>
      <c r="K75" s="24" t="s">
        <v>22</v>
      </c>
      <c r="L75" s="24" t="s">
        <v>35</v>
      </c>
      <c r="M75" s="24" t="s">
        <v>41</v>
      </c>
      <c r="N75" s="21" t="str">
        <f t="shared" si="1"/>
        <v>Market Trade</v>
      </c>
    </row>
    <row r="76" spans="1:14" ht="12.75">
      <c r="A76" s="24" t="s">
        <v>140</v>
      </c>
      <c r="B76" s="24" t="s">
        <v>15</v>
      </c>
      <c r="C76" s="24" t="s">
        <v>59</v>
      </c>
      <c r="D76" s="35">
        <v>42403</v>
      </c>
      <c r="E76" s="35">
        <v>42402</v>
      </c>
      <c r="F76" s="35">
        <v>42402</v>
      </c>
      <c r="G76" s="27">
        <v>0</v>
      </c>
      <c r="H76" s="28">
        <v>81440663.05</v>
      </c>
      <c r="I76" s="30">
        <v>99.98117149</v>
      </c>
      <c r="J76" s="32">
        <v>6.8737</v>
      </c>
      <c r="K76" s="34"/>
      <c r="L76" s="24" t="s">
        <v>15</v>
      </c>
      <c r="M76" s="24" t="s">
        <v>41</v>
      </c>
      <c r="N76" s="21" t="str">
        <f t="shared" si="1"/>
        <v>Market Trade</v>
      </c>
    </row>
    <row r="77" spans="1:14" ht="12.75">
      <c r="A77" s="24" t="s">
        <v>145</v>
      </c>
      <c r="B77" s="24" t="s">
        <v>146</v>
      </c>
      <c r="C77" s="24" t="s">
        <v>59</v>
      </c>
      <c r="D77" s="35">
        <v>42447</v>
      </c>
      <c r="E77" s="35">
        <v>42402</v>
      </c>
      <c r="F77" s="35">
        <v>42402</v>
      </c>
      <c r="G77" s="26">
        <v>2500000</v>
      </c>
      <c r="H77" s="28">
        <v>247558250</v>
      </c>
      <c r="I77" s="30">
        <v>99.0233</v>
      </c>
      <c r="J77" s="32">
        <v>8</v>
      </c>
      <c r="K77" s="24" t="s">
        <v>23</v>
      </c>
      <c r="L77" s="24" t="s">
        <v>36</v>
      </c>
      <c r="M77" s="24" t="s">
        <v>41</v>
      </c>
      <c r="N77" s="21" t="str">
        <f t="shared" si="1"/>
        <v>Market Trade</v>
      </c>
    </row>
    <row r="78" spans="1:14" ht="12.75">
      <c r="A78" s="24" t="s">
        <v>147</v>
      </c>
      <c r="B78" s="24" t="s">
        <v>148</v>
      </c>
      <c r="C78" s="24" t="s">
        <v>59</v>
      </c>
      <c r="D78" s="35">
        <v>42492</v>
      </c>
      <c r="E78" s="35">
        <v>42402</v>
      </c>
      <c r="F78" s="35">
        <v>42402</v>
      </c>
      <c r="G78" s="26">
        <v>1000000</v>
      </c>
      <c r="H78" s="28">
        <v>97923500</v>
      </c>
      <c r="I78" s="30">
        <v>97.9235</v>
      </c>
      <c r="J78" s="32">
        <v>8.6</v>
      </c>
      <c r="K78" s="24" t="s">
        <v>23</v>
      </c>
      <c r="L78" s="24" t="s">
        <v>36</v>
      </c>
      <c r="M78" s="24" t="s">
        <v>41</v>
      </c>
      <c r="N78" s="21" t="str">
        <f t="shared" si="1"/>
        <v>Market Trade</v>
      </c>
    </row>
    <row r="79" spans="1:14" ht="12.75">
      <c r="A79" s="24" t="s">
        <v>149</v>
      </c>
      <c r="B79" s="24" t="s">
        <v>150</v>
      </c>
      <c r="C79" s="24" t="s">
        <v>59</v>
      </c>
      <c r="D79" s="35">
        <v>42444</v>
      </c>
      <c r="E79" s="35">
        <v>42402</v>
      </c>
      <c r="F79" s="35">
        <v>42402</v>
      </c>
      <c r="G79" s="27">
        <v>2500000</v>
      </c>
      <c r="H79" s="28">
        <v>247903250</v>
      </c>
      <c r="I79" s="30">
        <v>99.1613</v>
      </c>
      <c r="J79" s="32">
        <v>7.35</v>
      </c>
      <c r="K79" s="34" t="s">
        <v>23</v>
      </c>
      <c r="L79" s="24" t="s">
        <v>35</v>
      </c>
      <c r="M79" s="24" t="s">
        <v>41</v>
      </c>
      <c r="N79" s="21" t="str">
        <f t="shared" si="1"/>
        <v>Market Trade</v>
      </c>
    </row>
    <row r="80" spans="1:14" ht="12.75">
      <c r="A80" s="24" t="s">
        <v>149</v>
      </c>
      <c r="B80" s="24" t="s">
        <v>150</v>
      </c>
      <c r="C80" s="24" t="s">
        <v>59</v>
      </c>
      <c r="D80" s="35">
        <v>42444</v>
      </c>
      <c r="E80" s="35">
        <v>42402</v>
      </c>
      <c r="F80" s="35">
        <v>42402</v>
      </c>
      <c r="G80" s="27">
        <v>2500000</v>
      </c>
      <c r="H80" s="28">
        <v>247896250</v>
      </c>
      <c r="I80" s="30">
        <v>99.1585</v>
      </c>
      <c r="J80" s="32">
        <v>7.375</v>
      </c>
      <c r="K80" s="34" t="s">
        <v>23</v>
      </c>
      <c r="L80" s="24" t="s">
        <v>35</v>
      </c>
      <c r="M80" s="24" t="s">
        <v>41</v>
      </c>
      <c r="N80" s="21" t="str">
        <f t="shared" si="1"/>
        <v>Market Trade</v>
      </c>
    </row>
    <row r="81" spans="1:14" ht="12.75">
      <c r="A81" s="24" t="s">
        <v>151</v>
      </c>
      <c r="B81" s="24" t="s">
        <v>152</v>
      </c>
      <c r="C81" s="24" t="s">
        <v>59</v>
      </c>
      <c r="D81" s="35">
        <v>42405</v>
      </c>
      <c r="E81" s="35">
        <v>42402</v>
      </c>
      <c r="F81" s="35">
        <v>42402</v>
      </c>
      <c r="G81" s="26">
        <v>2500000</v>
      </c>
      <c r="H81" s="28">
        <v>249851000</v>
      </c>
      <c r="I81" s="30">
        <v>99.9404</v>
      </c>
      <c r="J81" s="32">
        <v>7.25</v>
      </c>
      <c r="K81" s="24" t="s">
        <v>22</v>
      </c>
      <c r="L81" s="24" t="s">
        <v>36</v>
      </c>
      <c r="M81" s="24" t="s">
        <v>41</v>
      </c>
      <c r="N81" s="21" t="str">
        <f t="shared" si="1"/>
        <v>Market Trade</v>
      </c>
    </row>
    <row r="82" spans="1:14" ht="12.75">
      <c r="A82" s="24" t="s">
        <v>140</v>
      </c>
      <c r="B82" s="24" t="s">
        <v>15</v>
      </c>
      <c r="C82" s="24" t="s">
        <v>60</v>
      </c>
      <c r="D82" s="35">
        <v>42403</v>
      </c>
      <c r="E82" s="35">
        <v>42402</v>
      </c>
      <c r="F82" s="35">
        <v>42402</v>
      </c>
      <c r="G82" s="26">
        <v>0</v>
      </c>
      <c r="H82" s="28">
        <v>139175790.34</v>
      </c>
      <c r="I82" s="30">
        <v>99.98117149</v>
      </c>
      <c r="J82" s="32">
        <v>6.8737</v>
      </c>
      <c r="K82" s="24"/>
      <c r="L82" s="24" t="s">
        <v>15</v>
      </c>
      <c r="M82" s="24" t="s">
        <v>41</v>
      </c>
      <c r="N82" s="21" t="str">
        <f t="shared" si="1"/>
        <v>Market Trade</v>
      </c>
    </row>
    <row r="83" spans="1:14" ht="12.75">
      <c r="A83" s="24" t="s">
        <v>140</v>
      </c>
      <c r="B83" s="24" t="s">
        <v>15</v>
      </c>
      <c r="C83" s="24" t="s">
        <v>61</v>
      </c>
      <c r="D83" s="35">
        <v>42403</v>
      </c>
      <c r="E83" s="35">
        <v>42402</v>
      </c>
      <c r="F83" s="35">
        <v>42402</v>
      </c>
      <c r="G83" s="27">
        <v>0</v>
      </c>
      <c r="H83" s="28">
        <v>27522816.89</v>
      </c>
      <c r="I83" s="30">
        <v>99.98117149</v>
      </c>
      <c r="J83" s="32">
        <v>6.8737</v>
      </c>
      <c r="K83" s="34"/>
      <c r="L83" s="24" t="s">
        <v>15</v>
      </c>
      <c r="M83" s="24" t="s">
        <v>41</v>
      </c>
      <c r="N83" s="21" t="str">
        <f t="shared" si="1"/>
        <v>Market Trade</v>
      </c>
    </row>
    <row r="84" spans="1:14" ht="12.75">
      <c r="A84" s="24" t="s">
        <v>140</v>
      </c>
      <c r="B84" s="24" t="s">
        <v>15</v>
      </c>
      <c r="C84" s="24" t="s">
        <v>62</v>
      </c>
      <c r="D84" s="35">
        <v>42403</v>
      </c>
      <c r="E84" s="35">
        <v>42402</v>
      </c>
      <c r="F84" s="35">
        <v>42402</v>
      </c>
      <c r="G84" s="26">
        <v>0</v>
      </c>
      <c r="H84" s="28">
        <v>54089813.78</v>
      </c>
      <c r="I84" s="30">
        <v>99.98117149</v>
      </c>
      <c r="J84" s="32">
        <v>6.8737</v>
      </c>
      <c r="K84" s="24"/>
      <c r="L84" s="24" t="s">
        <v>15</v>
      </c>
      <c r="M84" s="24" t="s">
        <v>41</v>
      </c>
      <c r="N84" s="21" t="str">
        <f t="shared" si="1"/>
        <v>Market Trade</v>
      </c>
    </row>
    <row r="85" spans="1:14" ht="12.75">
      <c r="A85" s="24" t="s">
        <v>140</v>
      </c>
      <c r="B85" s="24" t="s">
        <v>15</v>
      </c>
      <c r="C85" s="24" t="s">
        <v>68</v>
      </c>
      <c r="D85" s="35">
        <v>42403</v>
      </c>
      <c r="E85" s="35">
        <v>42402</v>
      </c>
      <c r="F85" s="35">
        <v>42402</v>
      </c>
      <c r="G85" s="26">
        <v>0</v>
      </c>
      <c r="H85" s="28">
        <v>79242077.09</v>
      </c>
      <c r="I85" s="30">
        <v>99.98117149</v>
      </c>
      <c r="J85" s="32">
        <v>6.8737</v>
      </c>
      <c r="K85" s="24"/>
      <c r="L85" s="24" t="s">
        <v>15</v>
      </c>
      <c r="M85" s="24" t="s">
        <v>41</v>
      </c>
      <c r="N85" s="21" t="str">
        <f t="shared" si="1"/>
        <v>Market Trade</v>
      </c>
    </row>
    <row r="86" spans="1:14" ht="12.75">
      <c r="A86" s="24" t="s">
        <v>140</v>
      </c>
      <c r="B86" s="24" t="s">
        <v>15</v>
      </c>
      <c r="C86" s="24" t="s">
        <v>63</v>
      </c>
      <c r="D86" s="35">
        <v>42403</v>
      </c>
      <c r="E86" s="35">
        <v>42402</v>
      </c>
      <c r="F86" s="35">
        <v>42402</v>
      </c>
      <c r="G86" s="27">
        <v>0</v>
      </c>
      <c r="H86" s="28">
        <v>599887.03</v>
      </c>
      <c r="I86" s="30">
        <v>99.98117149</v>
      </c>
      <c r="J86" s="32">
        <v>6.8737</v>
      </c>
      <c r="K86" s="34"/>
      <c r="L86" s="24" t="s">
        <v>15</v>
      </c>
      <c r="M86" s="24" t="s">
        <v>41</v>
      </c>
      <c r="N86" s="21" t="str">
        <f t="shared" si="1"/>
        <v>Market Trade</v>
      </c>
    </row>
    <row r="87" spans="1:14" ht="12.75">
      <c r="A87" s="24" t="s">
        <v>153</v>
      </c>
      <c r="B87" s="24" t="s">
        <v>154</v>
      </c>
      <c r="C87" s="24" t="s">
        <v>64</v>
      </c>
      <c r="D87" s="35">
        <v>42655</v>
      </c>
      <c r="E87" s="35">
        <v>42401</v>
      </c>
      <c r="F87" s="35">
        <v>42402</v>
      </c>
      <c r="G87" s="26">
        <v>500000</v>
      </c>
      <c r="H87" s="28">
        <v>47419800</v>
      </c>
      <c r="I87" s="30">
        <v>94.8396</v>
      </c>
      <c r="J87" s="32">
        <v>7.85</v>
      </c>
      <c r="K87" s="24" t="s">
        <v>22</v>
      </c>
      <c r="L87" s="24" t="s">
        <v>35</v>
      </c>
      <c r="M87" s="24" t="s">
        <v>41</v>
      </c>
      <c r="N87" s="21" t="str">
        <f t="shared" si="1"/>
        <v>Market Trade</v>
      </c>
    </row>
    <row r="88" spans="1:14" ht="12.75">
      <c r="A88" s="24" t="s">
        <v>140</v>
      </c>
      <c r="B88" s="24" t="s">
        <v>15</v>
      </c>
      <c r="C88" s="24" t="s">
        <v>64</v>
      </c>
      <c r="D88" s="35">
        <v>42403</v>
      </c>
      <c r="E88" s="35">
        <v>42402</v>
      </c>
      <c r="F88" s="35">
        <v>42402</v>
      </c>
      <c r="G88" s="26">
        <v>0</v>
      </c>
      <c r="H88" s="28">
        <v>9898135.98</v>
      </c>
      <c r="I88" s="30">
        <v>99.98117149</v>
      </c>
      <c r="J88" s="32">
        <v>6.8737</v>
      </c>
      <c r="K88" s="24"/>
      <c r="L88" s="24" t="s">
        <v>15</v>
      </c>
      <c r="M88" s="24" t="s">
        <v>41</v>
      </c>
      <c r="N88" s="21" t="str">
        <f t="shared" si="1"/>
        <v>Market Trade</v>
      </c>
    </row>
    <row r="89" spans="1:14" ht="12.75">
      <c r="A89" s="24" t="s">
        <v>147</v>
      </c>
      <c r="B89" s="24" t="s">
        <v>148</v>
      </c>
      <c r="C89" s="24" t="s">
        <v>64</v>
      </c>
      <c r="D89" s="35">
        <v>42492</v>
      </c>
      <c r="E89" s="35">
        <v>42402</v>
      </c>
      <c r="F89" s="35">
        <v>42402</v>
      </c>
      <c r="G89" s="26">
        <v>1500000</v>
      </c>
      <c r="H89" s="28">
        <v>146885250</v>
      </c>
      <c r="I89" s="30">
        <v>97.9235</v>
      </c>
      <c r="J89" s="32">
        <v>8.6</v>
      </c>
      <c r="K89" s="24" t="s">
        <v>23</v>
      </c>
      <c r="L89" s="24" t="s">
        <v>36</v>
      </c>
      <c r="M89" s="24" t="s">
        <v>41</v>
      </c>
      <c r="N89" s="21" t="str">
        <f t="shared" si="1"/>
        <v>Market Trade</v>
      </c>
    </row>
    <row r="90" spans="1:14" ht="12.75">
      <c r="A90" s="24" t="s">
        <v>155</v>
      </c>
      <c r="B90" s="24" t="s">
        <v>156</v>
      </c>
      <c r="C90" s="24" t="s">
        <v>64</v>
      </c>
      <c r="D90" s="35">
        <v>43347</v>
      </c>
      <c r="E90" s="35">
        <v>42402</v>
      </c>
      <c r="F90" s="35">
        <v>42402</v>
      </c>
      <c r="G90" s="26">
        <v>1500000</v>
      </c>
      <c r="H90" s="28">
        <v>154612898.36</v>
      </c>
      <c r="I90" s="30">
        <v>99.6592</v>
      </c>
      <c r="J90" s="32">
        <v>8.39</v>
      </c>
      <c r="K90" s="24" t="s">
        <v>22</v>
      </c>
      <c r="L90" s="24" t="s">
        <v>37</v>
      </c>
      <c r="M90" s="24" t="s">
        <v>41</v>
      </c>
      <c r="N90" s="21" t="str">
        <f t="shared" si="1"/>
        <v>Market Trade</v>
      </c>
    </row>
    <row r="91" spans="1:14" ht="12.75">
      <c r="A91" s="24" t="s">
        <v>140</v>
      </c>
      <c r="B91" s="24" t="s">
        <v>15</v>
      </c>
      <c r="C91" s="24" t="s">
        <v>65</v>
      </c>
      <c r="D91" s="35">
        <v>42403</v>
      </c>
      <c r="E91" s="35">
        <v>42402</v>
      </c>
      <c r="F91" s="35">
        <v>42402</v>
      </c>
      <c r="G91" s="26">
        <v>0</v>
      </c>
      <c r="H91" s="28">
        <v>11857766.94</v>
      </c>
      <c r="I91" s="30">
        <v>99.98117149</v>
      </c>
      <c r="J91" s="32">
        <v>6.8737</v>
      </c>
      <c r="K91" s="24"/>
      <c r="L91" s="24" t="s">
        <v>15</v>
      </c>
      <c r="M91" s="24" t="s">
        <v>41</v>
      </c>
      <c r="N91" s="21" t="str">
        <f t="shared" si="1"/>
        <v>Market Trade</v>
      </c>
    </row>
    <row r="92" spans="1:14" ht="12.75">
      <c r="A92" s="24" t="s">
        <v>140</v>
      </c>
      <c r="B92" s="24" t="s">
        <v>15</v>
      </c>
      <c r="C92" s="24" t="s">
        <v>66</v>
      </c>
      <c r="D92" s="35">
        <v>42403</v>
      </c>
      <c r="E92" s="35">
        <v>42402</v>
      </c>
      <c r="F92" s="35">
        <v>42402</v>
      </c>
      <c r="G92" s="26">
        <v>0</v>
      </c>
      <c r="H92" s="28">
        <v>249952.93</v>
      </c>
      <c r="I92" s="30">
        <v>99.98117149</v>
      </c>
      <c r="J92" s="32">
        <v>6.8737</v>
      </c>
      <c r="K92" s="24"/>
      <c r="L92" s="24" t="s">
        <v>15</v>
      </c>
      <c r="M92" s="24" t="s">
        <v>41</v>
      </c>
      <c r="N92" s="21" t="str">
        <f t="shared" si="1"/>
        <v>Market Trade</v>
      </c>
    </row>
    <row r="93" spans="1:14" ht="12.75">
      <c r="A93" s="24" t="s">
        <v>157</v>
      </c>
      <c r="B93" s="24" t="s">
        <v>15</v>
      </c>
      <c r="C93" s="24" t="s">
        <v>53</v>
      </c>
      <c r="D93" s="35">
        <v>42404</v>
      </c>
      <c r="E93" s="35">
        <v>42403</v>
      </c>
      <c r="F93" s="35">
        <v>42403</v>
      </c>
      <c r="G93" s="26">
        <v>0</v>
      </c>
      <c r="H93" s="28">
        <v>207562141.23</v>
      </c>
      <c r="I93" s="30">
        <v>99.9817636</v>
      </c>
      <c r="J93" s="32">
        <v>6.6575</v>
      </c>
      <c r="K93" s="24"/>
      <c r="L93" s="24" t="s">
        <v>15</v>
      </c>
      <c r="M93" s="24" t="s">
        <v>41</v>
      </c>
      <c r="N93" s="21" t="str">
        <f t="shared" si="1"/>
        <v>Market Trade</v>
      </c>
    </row>
    <row r="94" spans="1:14" ht="12.75">
      <c r="A94" s="24" t="s">
        <v>69</v>
      </c>
      <c r="B94" s="24" t="s">
        <v>70</v>
      </c>
      <c r="C94" s="24" t="s">
        <v>53</v>
      </c>
      <c r="D94" s="35">
        <v>47197</v>
      </c>
      <c r="E94" s="35">
        <v>42402</v>
      </c>
      <c r="F94" s="35">
        <v>42403</v>
      </c>
      <c r="G94" s="26">
        <v>500000</v>
      </c>
      <c r="H94" s="28">
        <v>49691333.34</v>
      </c>
      <c r="I94" s="30">
        <v>97.19</v>
      </c>
      <c r="J94" s="32">
        <v>7.9366</v>
      </c>
      <c r="K94" s="24" t="s">
        <v>22</v>
      </c>
      <c r="L94" s="24" t="s">
        <v>38</v>
      </c>
      <c r="M94" s="24" t="s">
        <v>41</v>
      </c>
      <c r="N94" s="21" t="str">
        <f t="shared" si="1"/>
        <v>Market Trade</v>
      </c>
    </row>
    <row r="95" spans="1:14" ht="12.75">
      <c r="A95" s="24" t="s">
        <v>157</v>
      </c>
      <c r="B95" s="24" t="s">
        <v>15</v>
      </c>
      <c r="C95" s="24" t="s">
        <v>54</v>
      </c>
      <c r="D95" s="35">
        <v>42404</v>
      </c>
      <c r="E95" s="35">
        <v>42403</v>
      </c>
      <c r="F95" s="35">
        <v>42403</v>
      </c>
      <c r="G95" s="26">
        <v>0</v>
      </c>
      <c r="H95" s="28">
        <v>52720383.95</v>
      </c>
      <c r="I95" s="30">
        <v>99.9817636</v>
      </c>
      <c r="J95" s="32">
        <v>6.6575</v>
      </c>
      <c r="K95" s="24"/>
      <c r="L95" s="24" t="s">
        <v>15</v>
      </c>
      <c r="M95" s="24" t="s">
        <v>41</v>
      </c>
      <c r="N95" s="21" t="str">
        <f t="shared" si="1"/>
        <v>Market Trade</v>
      </c>
    </row>
    <row r="96" spans="1:14" ht="12.75">
      <c r="A96" s="24" t="s">
        <v>157</v>
      </c>
      <c r="B96" s="24" t="s">
        <v>15</v>
      </c>
      <c r="C96" s="24" t="s">
        <v>55</v>
      </c>
      <c r="D96" s="35">
        <v>42404</v>
      </c>
      <c r="E96" s="35">
        <v>42403</v>
      </c>
      <c r="F96" s="35">
        <v>42403</v>
      </c>
      <c r="G96" s="27">
        <v>0</v>
      </c>
      <c r="H96" s="28">
        <v>16696954.52</v>
      </c>
      <c r="I96" s="30">
        <v>99.9817636</v>
      </c>
      <c r="J96" s="32">
        <v>6.6575</v>
      </c>
      <c r="K96" s="34"/>
      <c r="L96" s="24" t="s">
        <v>15</v>
      </c>
      <c r="M96" s="24" t="s">
        <v>41</v>
      </c>
      <c r="N96" s="21" t="str">
        <f t="shared" si="1"/>
        <v>Market Trade</v>
      </c>
    </row>
    <row r="97" spans="1:14" ht="12.75">
      <c r="A97" s="24" t="s">
        <v>155</v>
      </c>
      <c r="B97" s="24" t="s">
        <v>156</v>
      </c>
      <c r="C97" s="24" t="s">
        <v>56</v>
      </c>
      <c r="D97" s="35">
        <v>43347</v>
      </c>
      <c r="E97" s="35">
        <v>42403</v>
      </c>
      <c r="F97" s="35">
        <v>42403</v>
      </c>
      <c r="G97" s="26">
        <v>1500000</v>
      </c>
      <c r="H97" s="28">
        <v>154699332.79</v>
      </c>
      <c r="I97" s="30">
        <v>99.6942</v>
      </c>
      <c r="J97" s="32">
        <v>8.3745</v>
      </c>
      <c r="K97" s="24" t="s">
        <v>22</v>
      </c>
      <c r="L97" s="24" t="s">
        <v>37</v>
      </c>
      <c r="M97" s="24" t="s">
        <v>41</v>
      </c>
      <c r="N97" s="21" t="str">
        <f t="shared" si="1"/>
        <v>Market Trade</v>
      </c>
    </row>
    <row r="98" spans="1:14" ht="12.75">
      <c r="A98" s="24" t="s">
        <v>157</v>
      </c>
      <c r="B98" s="24" t="s">
        <v>15</v>
      </c>
      <c r="C98" s="24" t="s">
        <v>56</v>
      </c>
      <c r="D98" s="35">
        <v>42404</v>
      </c>
      <c r="E98" s="35">
        <v>42403</v>
      </c>
      <c r="F98" s="35">
        <v>42403</v>
      </c>
      <c r="G98" s="26">
        <v>0</v>
      </c>
      <c r="H98" s="28">
        <v>2523103792.78</v>
      </c>
      <c r="I98" s="30">
        <v>99.9817636</v>
      </c>
      <c r="J98" s="32">
        <v>6.6575</v>
      </c>
      <c r="K98" s="24"/>
      <c r="L98" s="24" t="s">
        <v>15</v>
      </c>
      <c r="M98" s="24" t="s">
        <v>41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56</v>
      </c>
      <c r="D99" s="35">
        <v>47561</v>
      </c>
      <c r="E99" s="35">
        <v>42402</v>
      </c>
      <c r="F99" s="35">
        <v>42403</v>
      </c>
      <c r="G99" s="26">
        <v>500000</v>
      </c>
      <c r="H99" s="28">
        <v>50924055.56</v>
      </c>
      <c r="I99" s="30">
        <v>98.915</v>
      </c>
      <c r="J99" s="32">
        <v>8.0079</v>
      </c>
      <c r="K99" s="24" t="s">
        <v>22</v>
      </c>
      <c r="L99" s="24" t="s">
        <v>38</v>
      </c>
      <c r="M99" s="24" t="s">
        <v>41</v>
      </c>
      <c r="N99" s="21" t="str">
        <f t="shared" si="1"/>
        <v>Market Trade</v>
      </c>
    </row>
    <row r="100" spans="1:14" ht="12.75">
      <c r="A100" s="24" t="s">
        <v>20</v>
      </c>
      <c r="B100" s="24" t="s">
        <v>21</v>
      </c>
      <c r="C100" s="24" t="s">
        <v>56</v>
      </c>
      <c r="D100" s="35">
        <v>47561</v>
      </c>
      <c r="E100" s="35">
        <v>42402</v>
      </c>
      <c r="F100" s="35">
        <v>42403</v>
      </c>
      <c r="G100" s="27">
        <v>2000000</v>
      </c>
      <c r="H100" s="28">
        <v>203666222.22</v>
      </c>
      <c r="I100" s="30">
        <v>98.9</v>
      </c>
      <c r="J100" s="32">
        <v>8.0097</v>
      </c>
      <c r="K100" s="34" t="s">
        <v>22</v>
      </c>
      <c r="L100" s="24" t="s">
        <v>38</v>
      </c>
      <c r="M100" s="24" t="s">
        <v>41</v>
      </c>
      <c r="N100" s="21" t="str">
        <f t="shared" si="1"/>
        <v>Market Trade</v>
      </c>
    </row>
    <row r="101" spans="1:14" ht="12.75">
      <c r="A101" s="24" t="s">
        <v>69</v>
      </c>
      <c r="B101" s="24" t="s">
        <v>70</v>
      </c>
      <c r="C101" s="24" t="s">
        <v>56</v>
      </c>
      <c r="D101" s="35">
        <v>47197</v>
      </c>
      <c r="E101" s="35">
        <v>42402</v>
      </c>
      <c r="F101" s="35">
        <v>42403</v>
      </c>
      <c r="G101" s="26">
        <v>5000000</v>
      </c>
      <c r="H101" s="28">
        <v>497563333.33</v>
      </c>
      <c r="I101" s="30">
        <v>97.32</v>
      </c>
      <c r="J101" s="32">
        <v>7.9202</v>
      </c>
      <c r="K101" s="24" t="s">
        <v>22</v>
      </c>
      <c r="L101" s="24" t="s">
        <v>38</v>
      </c>
      <c r="M101" s="24" t="s">
        <v>41</v>
      </c>
      <c r="N101" s="21" t="str">
        <f t="shared" si="1"/>
        <v>Market Trade</v>
      </c>
    </row>
    <row r="102" spans="1:14" ht="12.75">
      <c r="A102" s="24" t="s">
        <v>69</v>
      </c>
      <c r="B102" s="24" t="s">
        <v>70</v>
      </c>
      <c r="C102" s="24" t="s">
        <v>56</v>
      </c>
      <c r="D102" s="35">
        <v>47197</v>
      </c>
      <c r="E102" s="35">
        <v>42402</v>
      </c>
      <c r="F102" s="35">
        <v>42403</v>
      </c>
      <c r="G102" s="26">
        <v>3000000</v>
      </c>
      <c r="H102" s="28">
        <v>298403000</v>
      </c>
      <c r="I102" s="30">
        <v>97.275</v>
      </c>
      <c r="J102" s="32">
        <v>7.9259</v>
      </c>
      <c r="K102" s="24" t="s">
        <v>22</v>
      </c>
      <c r="L102" s="24" t="s">
        <v>38</v>
      </c>
      <c r="M102" s="24" t="s">
        <v>41</v>
      </c>
      <c r="N102" s="21" t="str">
        <f t="shared" si="1"/>
        <v>Market Trade</v>
      </c>
    </row>
    <row r="103" spans="1:14" ht="12.75">
      <c r="A103" s="24" t="s">
        <v>69</v>
      </c>
      <c r="B103" s="24" t="s">
        <v>70</v>
      </c>
      <c r="C103" s="24" t="s">
        <v>56</v>
      </c>
      <c r="D103" s="35">
        <v>47197</v>
      </c>
      <c r="E103" s="35">
        <v>42402</v>
      </c>
      <c r="F103" s="35">
        <v>42403</v>
      </c>
      <c r="G103" s="26">
        <v>2500000</v>
      </c>
      <c r="H103" s="28">
        <v>248531666.67</v>
      </c>
      <c r="I103" s="30">
        <v>97.22</v>
      </c>
      <c r="J103" s="32">
        <v>7.9328</v>
      </c>
      <c r="K103" s="24" t="s">
        <v>22</v>
      </c>
      <c r="L103" s="24" t="s">
        <v>38</v>
      </c>
      <c r="M103" s="24" t="s">
        <v>41</v>
      </c>
      <c r="N103" s="21" t="str">
        <f t="shared" si="1"/>
        <v>Market Trade</v>
      </c>
    </row>
    <row r="104" spans="1:14" ht="12.75">
      <c r="A104" s="24" t="s">
        <v>69</v>
      </c>
      <c r="B104" s="24" t="s">
        <v>70</v>
      </c>
      <c r="C104" s="24" t="s">
        <v>56</v>
      </c>
      <c r="D104" s="35">
        <v>47197</v>
      </c>
      <c r="E104" s="35">
        <v>42402</v>
      </c>
      <c r="F104" s="35">
        <v>42403</v>
      </c>
      <c r="G104" s="26">
        <v>2500000</v>
      </c>
      <c r="H104" s="28">
        <v>248581666.67</v>
      </c>
      <c r="I104" s="30">
        <v>97.24</v>
      </c>
      <c r="J104" s="32">
        <v>7.9303</v>
      </c>
      <c r="K104" s="24" t="s">
        <v>22</v>
      </c>
      <c r="L104" s="24" t="s">
        <v>38</v>
      </c>
      <c r="M104" s="24" t="s">
        <v>41</v>
      </c>
      <c r="N104" s="21" t="str">
        <f t="shared" si="1"/>
        <v>Market Trade</v>
      </c>
    </row>
    <row r="105" spans="1:14" ht="12.75">
      <c r="A105" s="24" t="s">
        <v>69</v>
      </c>
      <c r="B105" s="24" t="s">
        <v>70</v>
      </c>
      <c r="C105" s="24" t="s">
        <v>56</v>
      </c>
      <c r="D105" s="35">
        <v>47197</v>
      </c>
      <c r="E105" s="35">
        <v>42402</v>
      </c>
      <c r="F105" s="35">
        <v>42403</v>
      </c>
      <c r="G105" s="26">
        <v>2500000</v>
      </c>
      <c r="H105" s="28">
        <v>248481666.67</v>
      </c>
      <c r="I105" s="30">
        <v>97.2</v>
      </c>
      <c r="J105" s="32">
        <v>7.9354</v>
      </c>
      <c r="K105" s="24" t="s">
        <v>22</v>
      </c>
      <c r="L105" s="24" t="s">
        <v>38</v>
      </c>
      <c r="M105" s="24" t="s">
        <v>41</v>
      </c>
      <c r="N105" s="21" t="str">
        <f t="shared" si="1"/>
        <v>Market Trade</v>
      </c>
    </row>
    <row r="106" spans="1:14" ht="12.75">
      <c r="A106" s="24" t="s">
        <v>69</v>
      </c>
      <c r="B106" s="24" t="s">
        <v>70</v>
      </c>
      <c r="C106" s="24" t="s">
        <v>56</v>
      </c>
      <c r="D106" s="35">
        <v>47197</v>
      </c>
      <c r="E106" s="35">
        <v>42402</v>
      </c>
      <c r="F106" s="35">
        <v>42403</v>
      </c>
      <c r="G106" s="26">
        <v>500000</v>
      </c>
      <c r="H106" s="28">
        <v>49691333.34</v>
      </c>
      <c r="I106" s="30">
        <v>97.19</v>
      </c>
      <c r="J106" s="32">
        <v>7.9366</v>
      </c>
      <c r="K106" s="24" t="s">
        <v>22</v>
      </c>
      <c r="L106" s="24" t="s">
        <v>38</v>
      </c>
      <c r="M106" s="24" t="s">
        <v>41</v>
      </c>
      <c r="N106" s="21" t="str">
        <f t="shared" si="1"/>
        <v>Market Trade</v>
      </c>
    </row>
    <row r="107" spans="1:14" ht="12.75">
      <c r="A107" s="24" t="s">
        <v>69</v>
      </c>
      <c r="B107" s="24" t="s">
        <v>70</v>
      </c>
      <c r="C107" s="24" t="s">
        <v>56</v>
      </c>
      <c r="D107" s="35">
        <v>47197</v>
      </c>
      <c r="E107" s="35">
        <v>42402</v>
      </c>
      <c r="F107" s="35">
        <v>42403</v>
      </c>
      <c r="G107" s="26">
        <v>500000</v>
      </c>
      <c r="H107" s="28">
        <v>49686333.33</v>
      </c>
      <c r="I107" s="30">
        <v>97.18</v>
      </c>
      <c r="J107" s="32">
        <v>7.9379</v>
      </c>
      <c r="K107" s="24" t="s">
        <v>22</v>
      </c>
      <c r="L107" s="24" t="s">
        <v>38</v>
      </c>
      <c r="M107" s="24" t="s">
        <v>41</v>
      </c>
      <c r="N107" s="21" t="str">
        <f t="shared" si="1"/>
        <v>Market Trade</v>
      </c>
    </row>
    <row r="108" spans="1:14" ht="12.75">
      <c r="A108" s="24" t="s">
        <v>69</v>
      </c>
      <c r="B108" s="24" t="s">
        <v>70</v>
      </c>
      <c r="C108" s="24" t="s">
        <v>56</v>
      </c>
      <c r="D108" s="35">
        <v>47197</v>
      </c>
      <c r="E108" s="35">
        <v>42402</v>
      </c>
      <c r="F108" s="35">
        <v>42403</v>
      </c>
      <c r="G108" s="26">
        <v>1000000</v>
      </c>
      <c r="H108" s="28">
        <v>99342666.67</v>
      </c>
      <c r="I108" s="30">
        <v>97.15</v>
      </c>
      <c r="J108" s="32">
        <v>7.9417</v>
      </c>
      <c r="K108" s="24" t="s">
        <v>22</v>
      </c>
      <c r="L108" s="24" t="s">
        <v>38</v>
      </c>
      <c r="M108" s="24" t="s">
        <v>41</v>
      </c>
      <c r="N108" s="21" t="str">
        <f t="shared" si="1"/>
        <v>Market Trade</v>
      </c>
    </row>
    <row r="109" spans="1:14" ht="12.75">
      <c r="A109" s="24" t="s">
        <v>20</v>
      </c>
      <c r="B109" s="24" t="s">
        <v>21</v>
      </c>
      <c r="C109" s="24" t="s">
        <v>56</v>
      </c>
      <c r="D109" s="35">
        <v>47561</v>
      </c>
      <c r="E109" s="35">
        <v>42402</v>
      </c>
      <c r="F109" s="35">
        <v>42403</v>
      </c>
      <c r="G109" s="27">
        <v>1500000</v>
      </c>
      <c r="H109" s="28">
        <v>152524666.67</v>
      </c>
      <c r="I109" s="30">
        <v>98.75</v>
      </c>
      <c r="J109" s="32">
        <v>8.0278</v>
      </c>
      <c r="K109" s="34" t="s">
        <v>22</v>
      </c>
      <c r="L109" s="24" t="s">
        <v>38</v>
      </c>
      <c r="M109" s="24" t="s">
        <v>41</v>
      </c>
      <c r="N109" s="21" t="str">
        <f t="shared" si="1"/>
        <v>Market Trade</v>
      </c>
    </row>
    <row r="110" spans="1:14" ht="12.75">
      <c r="A110" s="24" t="s">
        <v>20</v>
      </c>
      <c r="B110" s="24" t="s">
        <v>21</v>
      </c>
      <c r="C110" s="24" t="s">
        <v>56</v>
      </c>
      <c r="D110" s="35">
        <v>47561</v>
      </c>
      <c r="E110" s="35">
        <v>42402</v>
      </c>
      <c r="F110" s="35">
        <v>42403</v>
      </c>
      <c r="G110" s="26">
        <v>300000</v>
      </c>
      <c r="H110" s="28">
        <v>30509433.34</v>
      </c>
      <c r="I110" s="30">
        <v>98.765</v>
      </c>
      <c r="J110" s="32">
        <v>8.0259</v>
      </c>
      <c r="K110" s="24" t="s">
        <v>22</v>
      </c>
      <c r="L110" s="24" t="s">
        <v>38</v>
      </c>
      <c r="M110" s="24" t="s">
        <v>41</v>
      </c>
      <c r="N110" s="21" t="str">
        <f t="shared" si="1"/>
        <v>Market Trade</v>
      </c>
    </row>
    <row r="111" spans="1:14" ht="12.75">
      <c r="A111" s="24" t="s">
        <v>69</v>
      </c>
      <c r="B111" s="24" t="s">
        <v>70</v>
      </c>
      <c r="C111" s="24" t="s">
        <v>56</v>
      </c>
      <c r="D111" s="35">
        <v>47197</v>
      </c>
      <c r="E111" s="35">
        <v>42402</v>
      </c>
      <c r="F111" s="35">
        <v>42403</v>
      </c>
      <c r="G111" s="26">
        <v>1500000</v>
      </c>
      <c r="H111" s="28">
        <v>148894000</v>
      </c>
      <c r="I111" s="30">
        <v>97.07</v>
      </c>
      <c r="J111" s="32">
        <v>7.9518</v>
      </c>
      <c r="K111" s="24" t="s">
        <v>22</v>
      </c>
      <c r="L111" s="24" t="s">
        <v>38</v>
      </c>
      <c r="M111" s="24" t="s">
        <v>41</v>
      </c>
      <c r="N111" s="21" t="str">
        <f t="shared" si="1"/>
        <v>Market Trade</v>
      </c>
    </row>
    <row r="112" spans="1:14" ht="12.75">
      <c r="A112" s="24" t="s">
        <v>69</v>
      </c>
      <c r="B112" s="24" t="s">
        <v>70</v>
      </c>
      <c r="C112" s="24" t="s">
        <v>56</v>
      </c>
      <c r="D112" s="35">
        <v>47197</v>
      </c>
      <c r="E112" s="35">
        <v>42402</v>
      </c>
      <c r="F112" s="35">
        <v>42403</v>
      </c>
      <c r="G112" s="26">
        <v>500000</v>
      </c>
      <c r="H112" s="28">
        <v>49646333.33</v>
      </c>
      <c r="I112" s="30">
        <v>97.1</v>
      </c>
      <c r="J112" s="32">
        <v>7.948</v>
      </c>
      <c r="K112" s="24" t="s">
        <v>22</v>
      </c>
      <c r="L112" s="24" t="s">
        <v>38</v>
      </c>
      <c r="M112" s="24" t="s">
        <v>41</v>
      </c>
      <c r="N112" s="21" t="str">
        <f t="shared" si="1"/>
        <v>Market Trade</v>
      </c>
    </row>
    <row r="113" spans="1:14" ht="12.75">
      <c r="A113" s="24" t="s">
        <v>69</v>
      </c>
      <c r="B113" s="24" t="s">
        <v>70</v>
      </c>
      <c r="C113" s="24" t="s">
        <v>56</v>
      </c>
      <c r="D113" s="35">
        <v>47197</v>
      </c>
      <c r="E113" s="35">
        <v>42402</v>
      </c>
      <c r="F113" s="35">
        <v>42403</v>
      </c>
      <c r="G113" s="27">
        <v>500000</v>
      </c>
      <c r="H113" s="28">
        <v>49636333.33</v>
      </c>
      <c r="I113" s="30">
        <v>97.08</v>
      </c>
      <c r="J113" s="32">
        <v>7.9505</v>
      </c>
      <c r="K113" s="34" t="s">
        <v>22</v>
      </c>
      <c r="L113" s="24" t="s">
        <v>38</v>
      </c>
      <c r="M113" s="24" t="s">
        <v>41</v>
      </c>
      <c r="N113" s="21" t="str">
        <f t="shared" si="1"/>
        <v>Market Trade</v>
      </c>
    </row>
    <row r="114" spans="1:14" ht="12.75">
      <c r="A114" s="24" t="s">
        <v>45</v>
      </c>
      <c r="B114" s="24" t="s">
        <v>46</v>
      </c>
      <c r="C114" s="24" t="s">
        <v>56</v>
      </c>
      <c r="D114" s="35">
        <v>46350</v>
      </c>
      <c r="E114" s="35">
        <v>42402</v>
      </c>
      <c r="F114" s="35">
        <v>42403</v>
      </c>
      <c r="G114" s="26">
        <v>1000000</v>
      </c>
      <c r="H114" s="28">
        <v>103312083.33</v>
      </c>
      <c r="I114" s="30">
        <v>101.75</v>
      </c>
      <c r="J114" s="32">
        <v>7.9036</v>
      </c>
      <c r="K114" s="24" t="s">
        <v>22</v>
      </c>
      <c r="L114" s="24" t="s">
        <v>38</v>
      </c>
      <c r="M114" s="24" t="s">
        <v>41</v>
      </c>
      <c r="N114" s="21" t="str">
        <f t="shared" si="1"/>
        <v>Market Trade</v>
      </c>
    </row>
    <row r="115" spans="1:14" ht="12.75">
      <c r="A115" s="24" t="s">
        <v>157</v>
      </c>
      <c r="B115" s="24" t="s">
        <v>15</v>
      </c>
      <c r="C115" s="24" t="s">
        <v>67</v>
      </c>
      <c r="D115" s="35">
        <v>42404</v>
      </c>
      <c r="E115" s="35">
        <v>42403</v>
      </c>
      <c r="F115" s="35">
        <v>42403</v>
      </c>
      <c r="G115" s="26">
        <v>0</v>
      </c>
      <c r="H115" s="28">
        <v>84784535.53</v>
      </c>
      <c r="I115" s="30">
        <v>99.9817636</v>
      </c>
      <c r="J115" s="32">
        <v>6.6575</v>
      </c>
      <c r="K115" s="24"/>
      <c r="L115" s="24" t="s">
        <v>15</v>
      </c>
      <c r="M115" s="24" t="s">
        <v>41</v>
      </c>
      <c r="N115" s="21" t="str">
        <f t="shared" si="1"/>
        <v>Market Trade</v>
      </c>
    </row>
    <row r="116" spans="1:14" ht="12.75">
      <c r="A116" s="24" t="s">
        <v>20</v>
      </c>
      <c r="B116" s="24" t="s">
        <v>21</v>
      </c>
      <c r="C116" s="24" t="s">
        <v>67</v>
      </c>
      <c r="D116" s="35">
        <v>47561</v>
      </c>
      <c r="E116" s="35">
        <v>42402</v>
      </c>
      <c r="F116" s="35">
        <v>42403</v>
      </c>
      <c r="G116" s="26">
        <v>500000</v>
      </c>
      <c r="H116" s="28">
        <v>50841555.56</v>
      </c>
      <c r="I116" s="30">
        <v>98.75</v>
      </c>
      <c r="J116" s="32">
        <v>8.0278</v>
      </c>
      <c r="K116" s="24" t="s">
        <v>22</v>
      </c>
      <c r="L116" s="24" t="s">
        <v>38</v>
      </c>
      <c r="M116" s="24" t="s">
        <v>41</v>
      </c>
      <c r="N116" s="21" t="str">
        <f t="shared" si="1"/>
        <v>Market Trade</v>
      </c>
    </row>
    <row r="117" spans="1:14" ht="12.75">
      <c r="A117" s="24" t="s">
        <v>20</v>
      </c>
      <c r="B117" s="24" t="s">
        <v>21</v>
      </c>
      <c r="C117" s="24" t="s">
        <v>67</v>
      </c>
      <c r="D117" s="35">
        <v>47561</v>
      </c>
      <c r="E117" s="35">
        <v>42402</v>
      </c>
      <c r="F117" s="35">
        <v>42403</v>
      </c>
      <c r="G117" s="26">
        <v>200000</v>
      </c>
      <c r="H117" s="28">
        <v>20339622.22</v>
      </c>
      <c r="I117" s="30">
        <v>98.765</v>
      </c>
      <c r="J117" s="32">
        <v>8.0259</v>
      </c>
      <c r="K117" s="24" t="s">
        <v>22</v>
      </c>
      <c r="L117" s="24" t="s">
        <v>38</v>
      </c>
      <c r="M117" s="24" t="s">
        <v>41</v>
      </c>
      <c r="N117" s="21" t="str">
        <f t="shared" si="1"/>
        <v>Market Trade</v>
      </c>
    </row>
    <row r="118" spans="1:14" ht="12.75">
      <c r="A118" s="24" t="s">
        <v>157</v>
      </c>
      <c r="B118" s="24" t="s">
        <v>15</v>
      </c>
      <c r="C118" s="24" t="s">
        <v>57</v>
      </c>
      <c r="D118" s="35">
        <v>42404</v>
      </c>
      <c r="E118" s="35">
        <v>42403</v>
      </c>
      <c r="F118" s="35">
        <v>42403</v>
      </c>
      <c r="G118" s="26">
        <v>0</v>
      </c>
      <c r="H118" s="28">
        <v>1139792.11</v>
      </c>
      <c r="I118" s="30">
        <v>99.9817636</v>
      </c>
      <c r="J118" s="32">
        <v>6.6575</v>
      </c>
      <c r="K118" s="24"/>
      <c r="L118" s="24" t="s">
        <v>15</v>
      </c>
      <c r="M118" s="24" t="s">
        <v>41</v>
      </c>
      <c r="N118" s="21" t="str">
        <f t="shared" si="1"/>
        <v>Market Trade</v>
      </c>
    </row>
    <row r="119" spans="1:14" ht="12.75">
      <c r="A119" s="24" t="s">
        <v>157</v>
      </c>
      <c r="B119" s="24" t="s">
        <v>15</v>
      </c>
      <c r="C119" s="24" t="s">
        <v>58</v>
      </c>
      <c r="D119" s="35">
        <v>42404</v>
      </c>
      <c r="E119" s="35">
        <v>42403</v>
      </c>
      <c r="F119" s="35">
        <v>42403</v>
      </c>
      <c r="G119" s="26">
        <v>0</v>
      </c>
      <c r="H119" s="28">
        <v>32993981.99</v>
      </c>
      <c r="I119" s="30">
        <v>99.9817636</v>
      </c>
      <c r="J119" s="32">
        <v>6.6575</v>
      </c>
      <c r="K119" s="24"/>
      <c r="L119" s="24" t="s">
        <v>15</v>
      </c>
      <c r="M119" s="24" t="s">
        <v>41</v>
      </c>
      <c r="N119" s="21" t="str">
        <f t="shared" si="1"/>
        <v>Market Trade</v>
      </c>
    </row>
    <row r="120" spans="1:14" ht="12.75">
      <c r="A120" s="24" t="s">
        <v>77</v>
      </c>
      <c r="B120" s="24" t="s">
        <v>78</v>
      </c>
      <c r="C120" s="24" t="s">
        <v>59</v>
      </c>
      <c r="D120" s="35">
        <v>42443</v>
      </c>
      <c r="E120" s="35">
        <v>42402</v>
      </c>
      <c r="F120" s="35">
        <v>42403</v>
      </c>
      <c r="G120" s="26">
        <v>500000</v>
      </c>
      <c r="H120" s="28">
        <v>49591300</v>
      </c>
      <c r="I120" s="30">
        <v>99.1826</v>
      </c>
      <c r="J120" s="32">
        <v>7.52</v>
      </c>
      <c r="K120" s="24" t="s">
        <v>22</v>
      </c>
      <c r="L120" s="24" t="s">
        <v>35</v>
      </c>
      <c r="M120" s="24" t="s">
        <v>41</v>
      </c>
      <c r="N120" s="21" t="str">
        <f t="shared" si="1"/>
        <v>Market Trade</v>
      </c>
    </row>
    <row r="121" spans="1:14" ht="12.75">
      <c r="A121" s="24" t="s">
        <v>158</v>
      </c>
      <c r="B121" s="24" t="s">
        <v>159</v>
      </c>
      <c r="C121" s="24" t="s">
        <v>59</v>
      </c>
      <c r="D121" s="35">
        <v>42408</v>
      </c>
      <c r="E121" s="35">
        <v>42403</v>
      </c>
      <c r="F121" s="35">
        <v>42403</v>
      </c>
      <c r="G121" s="27">
        <v>500000</v>
      </c>
      <c r="H121" s="28">
        <v>49951100</v>
      </c>
      <c r="I121" s="30">
        <v>99.9022</v>
      </c>
      <c r="J121" s="32">
        <v>7.15</v>
      </c>
      <c r="K121" s="34" t="s">
        <v>22</v>
      </c>
      <c r="L121" s="24" t="s">
        <v>35</v>
      </c>
      <c r="M121" s="24" t="s">
        <v>41</v>
      </c>
      <c r="N121" s="21" t="str">
        <f t="shared" si="1"/>
        <v>Market Trade</v>
      </c>
    </row>
    <row r="122" spans="1:14" ht="12.75">
      <c r="A122" s="24" t="s">
        <v>157</v>
      </c>
      <c r="B122" s="24" t="s">
        <v>15</v>
      </c>
      <c r="C122" s="24" t="s">
        <v>59</v>
      </c>
      <c r="D122" s="35">
        <v>42404</v>
      </c>
      <c r="E122" s="35">
        <v>42403</v>
      </c>
      <c r="F122" s="35">
        <v>42403</v>
      </c>
      <c r="G122" s="26">
        <v>0</v>
      </c>
      <c r="H122" s="28">
        <v>1420231953.58</v>
      </c>
      <c r="I122" s="30">
        <v>99.9817636</v>
      </c>
      <c r="J122" s="32">
        <v>6.6575</v>
      </c>
      <c r="K122" s="24"/>
      <c r="L122" s="24" t="s">
        <v>15</v>
      </c>
      <c r="M122" s="24" t="s">
        <v>41</v>
      </c>
      <c r="N122" s="21" t="str">
        <f t="shared" si="1"/>
        <v>Market Trade</v>
      </c>
    </row>
    <row r="123" spans="1:14" ht="12.75">
      <c r="A123" s="24" t="s">
        <v>160</v>
      </c>
      <c r="B123" s="24" t="s">
        <v>161</v>
      </c>
      <c r="C123" s="24" t="s">
        <v>59</v>
      </c>
      <c r="D123" s="35">
        <v>42457</v>
      </c>
      <c r="E123" s="35">
        <v>42403</v>
      </c>
      <c r="F123" s="35">
        <v>42403</v>
      </c>
      <c r="G123" s="26">
        <v>2500000</v>
      </c>
      <c r="H123" s="28">
        <v>247126250</v>
      </c>
      <c r="I123" s="30">
        <v>98.8505</v>
      </c>
      <c r="J123" s="32">
        <v>7.86</v>
      </c>
      <c r="K123" s="24" t="s">
        <v>23</v>
      </c>
      <c r="L123" s="24" t="s">
        <v>36</v>
      </c>
      <c r="M123" s="24" t="s">
        <v>41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59</v>
      </c>
      <c r="D124" s="35">
        <v>42446</v>
      </c>
      <c r="E124" s="35">
        <v>42402</v>
      </c>
      <c r="F124" s="35">
        <v>42403</v>
      </c>
      <c r="G124" s="27">
        <v>10000000</v>
      </c>
      <c r="H124" s="28">
        <v>991786000</v>
      </c>
      <c r="I124" s="30">
        <v>99.1786</v>
      </c>
      <c r="J124" s="32">
        <v>7.03</v>
      </c>
      <c r="K124" s="34" t="s">
        <v>22</v>
      </c>
      <c r="L124" s="24" t="s">
        <v>39</v>
      </c>
      <c r="M124" s="24" t="s">
        <v>41</v>
      </c>
      <c r="N124" s="21" t="str">
        <f t="shared" si="1"/>
        <v>Market Trade</v>
      </c>
    </row>
    <row r="125" spans="1:14" ht="12.75">
      <c r="A125" s="24" t="s">
        <v>157</v>
      </c>
      <c r="B125" s="24" t="s">
        <v>15</v>
      </c>
      <c r="C125" s="24" t="s">
        <v>59</v>
      </c>
      <c r="D125" s="35">
        <v>42404</v>
      </c>
      <c r="E125" s="35">
        <v>42403</v>
      </c>
      <c r="F125" s="35">
        <v>42403</v>
      </c>
      <c r="G125" s="27">
        <v>0</v>
      </c>
      <c r="H125" s="28">
        <v>49991919.11</v>
      </c>
      <c r="I125" s="30">
        <v>99.98383823</v>
      </c>
      <c r="J125" s="32">
        <v>5.9</v>
      </c>
      <c r="K125" s="34"/>
      <c r="L125" s="24" t="s">
        <v>15</v>
      </c>
      <c r="M125" s="24" t="s">
        <v>41</v>
      </c>
      <c r="N125" s="21" t="str">
        <f t="shared" si="1"/>
        <v>Market Trade</v>
      </c>
    </row>
    <row r="126" spans="1:14" ht="12.75">
      <c r="A126" s="24" t="s">
        <v>157</v>
      </c>
      <c r="B126" s="24" t="s">
        <v>15</v>
      </c>
      <c r="C126" s="24" t="s">
        <v>60</v>
      </c>
      <c r="D126" s="35">
        <v>42404</v>
      </c>
      <c r="E126" s="35">
        <v>42403</v>
      </c>
      <c r="F126" s="35">
        <v>42403</v>
      </c>
      <c r="G126" s="27">
        <v>0</v>
      </c>
      <c r="H126" s="28">
        <v>127825684.95</v>
      </c>
      <c r="I126" s="30">
        <v>99.9817636</v>
      </c>
      <c r="J126" s="32">
        <v>6.6575</v>
      </c>
      <c r="K126" s="34"/>
      <c r="L126" s="24" t="s">
        <v>15</v>
      </c>
      <c r="M126" s="24" t="s">
        <v>41</v>
      </c>
      <c r="N126" s="21" t="str">
        <f t="shared" si="1"/>
        <v>Market Trade</v>
      </c>
    </row>
    <row r="127" spans="1:14" ht="12.75">
      <c r="A127" s="24" t="s">
        <v>157</v>
      </c>
      <c r="B127" s="24" t="s">
        <v>15</v>
      </c>
      <c r="C127" s="24" t="s">
        <v>61</v>
      </c>
      <c r="D127" s="35">
        <v>42404</v>
      </c>
      <c r="E127" s="35">
        <v>42403</v>
      </c>
      <c r="F127" s="35">
        <v>42403</v>
      </c>
      <c r="G127" s="27">
        <v>0</v>
      </c>
      <c r="H127" s="28">
        <v>27770934.66</v>
      </c>
      <c r="I127" s="30">
        <v>99.9817636</v>
      </c>
      <c r="J127" s="32">
        <v>6.6575</v>
      </c>
      <c r="K127" s="34"/>
      <c r="L127" s="24" t="s">
        <v>15</v>
      </c>
      <c r="M127" s="24" t="s">
        <v>41</v>
      </c>
      <c r="N127" s="21" t="str">
        <f t="shared" si="1"/>
        <v>Market Trade</v>
      </c>
    </row>
    <row r="128" spans="1:14" ht="12.75">
      <c r="A128" s="24" t="s">
        <v>157</v>
      </c>
      <c r="B128" s="24" t="s">
        <v>15</v>
      </c>
      <c r="C128" s="24" t="s">
        <v>62</v>
      </c>
      <c r="D128" s="35">
        <v>42404</v>
      </c>
      <c r="E128" s="35">
        <v>42403</v>
      </c>
      <c r="F128" s="35">
        <v>42403</v>
      </c>
      <c r="G128" s="26">
        <v>0</v>
      </c>
      <c r="H128" s="28">
        <v>50690754.15</v>
      </c>
      <c r="I128" s="30">
        <v>99.9817636</v>
      </c>
      <c r="J128" s="32">
        <v>6.6575</v>
      </c>
      <c r="K128" s="24"/>
      <c r="L128" s="24" t="s">
        <v>15</v>
      </c>
      <c r="M128" s="24" t="s">
        <v>41</v>
      </c>
      <c r="N128" s="21" t="str">
        <f t="shared" si="1"/>
        <v>Market Trade</v>
      </c>
    </row>
    <row r="129" spans="1:14" ht="12.75">
      <c r="A129" s="24" t="s">
        <v>157</v>
      </c>
      <c r="B129" s="24" t="s">
        <v>15</v>
      </c>
      <c r="C129" s="24" t="s">
        <v>68</v>
      </c>
      <c r="D129" s="35">
        <v>42404</v>
      </c>
      <c r="E129" s="35">
        <v>42403</v>
      </c>
      <c r="F129" s="35">
        <v>42403</v>
      </c>
      <c r="G129" s="26">
        <v>0</v>
      </c>
      <c r="H129" s="28">
        <v>76617025.26</v>
      </c>
      <c r="I129" s="30">
        <v>99.9817636</v>
      </c>
      <c r="J129" s="32">
        <v>6.6575</v>
      </c>
      <c r="K129" s="24"/>
      <c r="L129" s="24" t="s">
        <v>15</v>
      </c>
      <c r="M129" s="24" t="s">
        <v>41</v>
      </c>
      <c r="N129" s="21" t="str">
        <f t="shared" si="1"/>
        <v>Market Trade</v>
      </c>
    </row>
    <row r="130" spans="1:14" ht="12.75">
      <c r="A130" s="24" t="s">
        <v>157</v>
      </c>
      <c r="B130" s="24" t="s">
        <v>15</v>
      </c>
      <c r="C130" s="24" t="s">
        <v>63</v>
      </c>
      <c r="D130" s="35">
        <v>42404</v>
      </c>
      <c r="E130" s="35">
        <v>42403</v>
      </c>
      <c r="F130" s="35">
        <v>42403</v>
      </c>
      <c r="G130" s="26">
        <v>0</v>
      </c>
      <c r="H130" s="28">
        <v>334938.91</v>
      </c>
      <c r="I130" s="30">
        <v>99.9817636</v>
      </c>
      <c r="J130" s="32">
        <v>6.6575</v>
      </c>
      <c r="K130" s="24"/>
      <c r="L130" s="24" t="s">
        <v>15</v>
      </c>
      <c r="M130" s="24" t="s">
        <v>41</v>
      </c>
      <c r="N130" s="21" t="str">
        <f t="shared" si="1"/>
        <v>Market Trade</v>
      </c>
    </row>
    <row r="131" spans="1:14" ht="12.75">
      <c r="A131" s="24" t="s">
        <v>157</v>
      </c>
      <c r="B131" s="24" t="s">
        <v>15</v>
      </c>
      <c r="C131" s="24" t="s">
        <v>64</v>
      </c>
      <c r="D131" s="35">
        <v>42404</v>
      </c>
      <c r="E131" s="35">
        <v>42403</v>
      </c>
      <c r="F131" s="35">
        <v>42403</v>
      </c>
      <c r="G131" s="26">
        <v>0</v>
      </c>
      <c r="H131" s="28">
        <v>7062711.78</v>
      </c>
      <c r="I131" s="30">
        <v>99.9817636</v>
      </c>
      <c r="J131" s="32">
        <v>6.6575</v>
      </c>
      <c r="K131" s="24"/>
      <c r="L131" s="24" t="s">
        <v>15</v>
      </c>
      <c r="M131" s="24" t="s">
        <v>41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157</v>
      </c>
      <c r="B132" s="24" t="s">
        <v>15</v>
      </c>
      <c r="C132" s="24" t="s">
        <v>65</v>
      </c>
      <c r="D132" s="35">
        <v>42404</v>
      </c>
      <c r="E132" s="35">
        <v>42403</v>
      </c>
      <c r="F132" s="35">
        <v>42403</v>
      </c>
      <c r="G132" s="26">
        <v>0</v>
      </c>
      <c r="H132" s="28">
        <v>11867835.34</v>
      </c>
      <c r="I132" s="30">
        <v>99.9817636</v>
      </c>
      <c r="J132" s="32">
        <v>6.6575</v>
      </c>
      <c r="K132" s="24"/>
      <c r="L132" s="24" t="s">
        <v>15</v>
      </c>
      <c r="M132" s="24" t="s">
        <v>41</v>
      </c>
      <c r="N132" s="21" t="str">
        <f t="shared" si="2"/>
        <v>Market Trade</v>
      </c>
    </row>
    <row r="133" spans="1:14" ht="12.75">
      <c r="A133" s="24" t="s">
        <v>157</v>
      </c>
      <c r="B133" s="24" t="s">
        <v>15</v>
      </c>
      <c r="C133" s="24" t="s">
        <v>66</v>
      </c>
      <c r="D133" s="35">
        <v>42404</v>
      </c>
      <c r="E133" s="35">
        <v>42403</v>
      </c>
      <c r="F133" s="35">
        <v>42403</v>
      </c>
      <c r="G133" s="27">
        <v>0</v>
      </c>
      <c r="H133" s="28">
        <v>249954.41</v>
      </c>
      <c r="I133" s="30">
        <v>99.9817636</v>
      </c>
      <c r="J133" s="32">
        <v>6.6575</v>
      </c>
      <c r="K133" s="34"/>
      <c r="L133" s="24" t="s">
        <v>15</v>
      </c>
      <c r="M133" s="24" t="s">
        <v>41</v>
      </c>
      <c r="N133" s="21" t="str">
        <f t="shared" si="2"/>
        <v>Market Trade</v>
      </c>
    </row>
    <row r="134" spans="1:14" ht="12.75">
      <c r="A134" s="24" t="s">
        <v>162</v>
      </c>
      <c r="B134" s="24" t="s">
        <v>15</v>
      </c>
      <c r="C134" s="24" t="s">
        <v>53</v>
      </c>
      <c r="D134" s="35">
        <v>42405</v>
      </c>
      <c r="E134" s="35">
        <v>42404</v>
      </c>
      <c r="F134" s="35">
        <v>42404</v>
      </c>
      <c r="G134" s="26">
        <v>0</v>
      </c>
      <c r="H134" s="28">
        <v>261252224.48</v>
      </c>
      <c r="I134" s="30">
        <v>99.98171622</v>
      </c>
      <c r="J134" s="32">
        <v>6.6748</v>
      </c>
      <c r="K134" s="24"/>
      <c r="L134" s="24" t="s">
        <v>15</v>
      </c>
      <c r="M134" s="24" t="s">
        <v>41</v>
      </c>
      <c r="N134" s="21" t="str">
        <f t="shared" si="2"/>
        <v>Market Trade</v>
      </c>
    </row>
    <row r="135" spans="1:14" ht="12.75">
      <c r="A135" s="24" t="s">
        <v>45</v>
      </c>
      <c r="B135" s="24" t="s">
        <v>46</v>
      </c>
      <c r="C135" s="24" t="s">
        <v>53</v>
      </c>
      <c r="D135" s="35">
        <v>46350</v>
      </c>
      <c r="E135" s="35">
        <v>42403</v>
      </c>
      <c r="F135" s="35">
        <v>42404</v>
      </c>
      <c r="G135" s="26">
        <v>500000</v>
      </c>
      <c r="H135" s="28">
        <v>51282361.11</v>
      </c>
      <c r="I135" s="30">
        <v>100.98</v>
      </c>
      <c r="J135" s="32">
        <v>8.0101</v>
      </c>
      <c r="K135" s="24" t="s">
        <v>22</v>
      </c>
      <c r="L135" s="24" t="s">
        <v>38</v>
      </c>
      <c r="M135" s="24" t="s">
        <v>41</v>
      </c>
      <c r="N135" s="21" t="str">
        <f t="shared" si="2"/>
        <v>Market Trade</v>
      </c>
    </row>
    <row r="136" spans="1:14" ht="12.75">
      <c r="A136" s="24" t="s">
        <v>162</v>
      </c>
      <c r="B136" s="24" t="s">
        <v>15</v>
      </c>
      <c r="C136" s="24" t="s">
        <v>54</v>
      </c>
      <c r="D136" s="35">
        <v>42405</v>
      </c>
      <c r="E136" s="35">
        <v>42404</v>
      </c>
      <c r="F136" s="35">
        <v>42404</v>
      </c>
      <c r="G136" s="26">
        <v>0</v>
      </c>
      <c r="H136" s="28">
        <v>52190455.87</v>
      </c>
      <c r="I136" s="30">
        <v>99.98171622</v>
      </c>
      <c r="J136" s="32">
        <v>6.6748</v>
      </c>
      <c r="K136" s="24"/>
      <c r="L136" s="24" t="s">
        <v>15</v>
      </c>
      <c r="M136" s="24" t="s">
        <v>41</v>
      </c>
      <c r="N136" s="21" t="str">
        <f t="shared" si="2"/>
        <v>Market Trade</v>
      </c>
    </row>
    <row r="137" spans="1:14" ht="12.75">
      <c r="A137" s="24" t="s">
        <v>162</v>
      </c>
      <c r="B137" s="24" t="s">
        <v>15</v>
      </c>
      <c r="C137" s="24" t="s">
        <v>55</v>
      </c>
      <c r="D137" s="35">
        <v>42405</v>
      </c>
      <c r="E137" s="35">
        <v>42404</v>
      </c>
      <c r="F137" s="35">
        <v>42404</v>
      </c>
      <c r="G137" s="26">
        <v>0</v>
      </c>
      <c r="H137" s="28">
        <v>16328014.08</v>
      </c>
      <c r="I137" s="30">
        <v>99.98171622</v>
      </c>
      <c r="J137" s="32">
        <v>6.6748</v>
      </c>
      <c r="K137" s="24"/>
      <c r="L137" s="24" t="s">
        <v>15</v>
      </c>
      <c r="M137" s="24" t="s">
        <v>41</v>
      </c>
      <c r="N137" s="21" t="str">
        <f t="shared" si="2"/>
        <v>Market Trade</v>
      </c>
    </row>
    <row r="138" spans="1:14" ht="12.75">
      <c r="A138" s="24" t="s">
        <v>69</v>
      </c>
      <c r="B138" s="24" t="s">
        <v>70</v>
      </c>
      <c r="C138" s="24" t="s">
        <v>56</v>
      </c>
      <c r="D138" s="35">
        <v>47197</v>
      </c>
      <c r="E138" s="35">
        <v>42403</v>
      </c>
      <c r="F138" s="35">
        <v>42404</v>
      </c>
      <c r="G138" s="26">
        <v>2000000</v>
      </c>
      <c r="H138" s="28">
        <v>198522500</v>
      </c>
      <c r="I138" s="30">
        <v>97.0475</v>
      </c>
      <c r="J138" s="32">
        <v>7.9547</v>
      </c>
      <c r="K138" s="24" t="s">
        <v>22</v>
      </c>
      <c r="L138" s="24" t="s">
        <v>38</v>
      </c>
      <c r="M138" s="24" t="s">
        <v>41</v>
      </c>
      <c r="N138" s="21" t="str">
        <f t="shared" si="2"/>
        <v>Market Trade</v>
      </c>
    </row>
    <row r="139" spans="1:14" ht="12.75">
      <c r="A139" s="24" t="s">
        <v>69</v>
      </c>
      <c r="B139" s="24" t="s">
        <v>70</v>
      </c>
      <c r="C139" s="24" t="s">
        <v>56</v>
      </c>
      <c r="D139" s="35">
        <v>47197</v>
      </c>
      <c r="E139" s="35">
        <v>42403</v>
      </c>
      <c r="F139" s="35">
        <v>42404</v>
      </c>
      <c r="G139" s="26">
        <v>500000</v>
      </c>
      <c r="H139" s="28">
        <v>49606875</v>
      </c>
      <c r="I139" s="30">
        <v>97</v>
      </c>
      <c r="J139" s="32">
        <v>7.9607</v>
      </c>
      <c r="K139" s="24" t="s">
        <v>22</v>
      </c>
      <c r="L139" s="24" t="s">
        <v>38</v>
      </c>
      <c r="M139" s="24" t="s">
        <v>41</v>
      </c>
      <c r="N139" s="21" t="str">
        <f t="shared" si="2"/>
        <v>Market Trade</v>
      </c>
    </row>
    <row r="140" spans="1:14" ht="12.75">
      <c r="A140" s="24" t="s">
        <v>20</v>
      </c>
      <c r="B140" s="24" t="s">
        <v>21</v>
      </c>
      <c r="C140" s="24" t="s">
        <v>56</v>
      </c>
      <c r="D140" s="35">
        <v>47561</v>
      </c>
      <c r="E140" s="35">
        <v>42403</v>
      </c>
      <c r="F140" s="35">
        <v>42404</v>
      </c>
      <c r="G140" s="26">
        <v>5000000</v>
      </c>
      <c r="H140" s="28">
        <v>508475000</v>
      </c>
      <c r="I140" s="30">
        <v>98.74</v>
      </c>
      <c r="J140" s="32">
        <v>8.029</v>
      </c>
      <c r="K140" s="24" t="s">
        <v>22</v>
      </c>
      <c r="L140" s="24" t="s">
        <v>38</v>
      </c>
      <c r="M140" s="24" t="s">
        <v>41</v>
      </c>
      <c r="N140" s="21" t="str">
        <f t="shared" si="2"/>
        <v>Market Trade</v>
      </c>
    </row>
    <row r="141" spans="1:14" ht="12.75">
      <c r="A141" s="24" t="s">
        <v>69</v>
      </c>
      <c r="B141" s="24" t="s">
        <v>70</v>
      </c>
      <c r="C141" s="24" t="s">
        <v>56</v>
      </c>
      <c r="D141" s="35">
        <v>47197</v>
      </c>
      <c r="E141" s="35">
        <v>42403</v>
      </c>
      <c r="F141" s="35">
        <v>42404</v>
      </c>
      <c r="G141" s="26">
        <v>2500000</v>
      </c>
      <c r="H141" s="28">
        <v>248109375</v>
      </c>
      <c r="I141" s="30">
        <v>97.03</v>
      </c>
      <c r="J141" s="32">
        <v>7.9569</v>
      </c>
      <c r="K141" s="24" t="s">
        <v>22</v>
      </c>
      <c r="L141" s="24" t="s">
        <v>38</v>
      </c>
      <c r="M141" s="24" t="s">
        <v>41</v>
      </c>
      <c r="N141" s="21" t="str">
        <f t="shared" si="2"/>
        <v>Market Trade</v>
      </c>
    </row>
    <row r="142" spans="1:14" ht="12.75">
      <c r="A142" s="24" t="s">
        <v>69</v>
      </c>
      <c r="B142" s="24" t="s">
        <v>70</v>
      </c>
      <c r="C142" s="24" t="s">
        <v>56</v>
      </c>
      <c r="D142" s="35">
        <v>47197</v>
      </c>
      <c r="E142" s="35">
        <v>42403</v>
      </c>
      <c r="F142" s="35">
        <v>42404</v>
      </c>
      <c r="G142" s="26">
        <v>1500000</v>
      </c>
      <c r="H142" s="28">
        <v>148858125</v>
      </c>
      <c r="I142" s="30">
        <v>97.025</v>
      </c>
      <c r="J142" s="32">
        <v>7.9576</v>
      </c>
      <c r="K142" s="24" t="s">
        <v>22</v>
      </c>
      <c r="L142" s="24" t="s">
        <v>38</v>
      </c>
      <c r="M142" s="24" t="s">
        <v>41</v>
      </c>
      <c r="N142" s="21" t="str">
        <f t="shared" si="2"/>
        <v>Market Trade</v>
      </c>
    </row>
    <row r="143" spans="1:14" ht="12.75">
      <c r="A143" s="24" t="s">
        <v>69</v>
      </c>
      <c r="B143" s="24" t="s">
        <v>70</v>
      </c>
      <c r="C143" s="24" t="s">
        <v>56</v>
      </c>
      <c r="D143" s="35">
        <v>47197</v>
      </c>
      <c r="E143" s="35">
        <v>42403</v>
      </c>
      <c r="F143" s="35">
        <v>42404</v>
      </c>
      <c r="G143" s="26">
        <v>1000000</v>
      </c>
      <c r="H143" s="28">
        <v>99236250</v>
      </c>
      <c r="I143" s="30">
        <v>97.0225</v>
      </c>
      <c r="J143" s="32">
        <v>7.9579</v>
      </c>
      <c r="K143" s="24" t="s">
        <v>22</v>
      </c>
      <c r="L143" s="24" t="s">
        <v>38</v>
      </c>
      <c r="M143" s="24" t="s">
        <v>41</v>
      </c>
      <c r="N143" s="21" t="str">
        <f t="shared" si="2"/>
        <v>Market Trade</v>
      </c>
    </row>
    <row r="144" spans="1:14" ht="12.75">
      <c r="A144" s="24" t="s">
        <v>69</v>
      </c>
      <c r="B144" s="24" t="s">
        <v>70</v>
      </c>
      <c r="C144" s="24" t="s">
        <v>56</v>
      </c>
      <c r="D144" s="35">
        <v>47197</v>
      </c>
      <c r="E144" s="35">
        <v>42403</v>
      </c>
      <c r="F144" s="35">
        <v>42404</v>
      </c>
      <c r="G144" s="26">
        <v>2500000</v>
      </c>
      <c r="H144" s="28">
        <v>247890625</v>
      </c>
      <c r="I144" s="30">
        <v>96.9425</v>
      </c>
      <c r="J144" s="32">
        <v>7.968</v>
      </c>
      <c r="K144" s="24" t="s">
        <v>22</v>
      </c>
      <c r="L144" s="24" t="s">
        <v>38</v>
      </c>
      <c r="M144" s="24" t="s">
        <v>41</v>
      </c>
      <c r="N144" s="21" t="str">
        <f t="shared" si="2"/>
        <v>Market Trade</v>
      </c>
    </row>
    <row r="145" spans="1:14" ht="12.75">
      <c r="A145" s="24" t="s">
        <v>69</v>
      </c>
      <c r="B145" s="24" t="s">
        <v>70</v>
      </c>
      <c r="C145" s="24" t="s">
        <v>56</v>
      </c>
      <c r="D145" s="35">
        <v>47197</v>
      </c>
      <c r="E145" s="35">
        <v>42403</v>
      </c>
      <c r="F145" s="35">
        <v>42404</v>
      </c>
      <c r="G145" s="26">
        <v>2500000</v>
      </c>
      <c r="H145" s="28">
        <v>247865625</v>
      </c>
      <c r="I145" s="30">
        <v>96.9325</v>
      </c>
      <c r="J145" s="32">
        <v>7.9693</v>
      </c>
      <c r="K145" s="24" t="s">
        <v>22</v>
      </c>
      <c r="L145" s="24" t="s">
        <v>38</v>
      </c>
      <c r="M145" s="24" t="s">
        <v>41</v>
      </c>
      <c r="N145" s="21" t="str">
        <f t="shared" si="2"/>
        <v>Market Trade</v>
      </c>
    </row>
    <row r="146" spans="1:14" ht="12.75">
      <c r="A146" s="24" t="s">
        <v>69</v>
      </c>
      <c r="B146" s="24" t="s">
        <v>70</v>
      </c>
      <c r="C146" s="24" t="s">
        <v>56</v>
      </c>
      <c r="D146" s="35">
        <v>47197</v>
      </c>
      <c r="E146" s="35">
        <v>42403</v>
      </c>
      <c r="F146" s="35">
        <v>42404</v>
      </c>
      <c r="G146" s="26">
        <v>2000000</v>
      </c>
      <c r="H146" s="28">
        <v>198232500</v>
      </c>
      <c r="I146" s="30">
        <v>96.9025</v>
      </c>
      <c r="J146" s="32">
        <v>7.9731</v>
      </c>
      <c r="K146" s="24" t="s">
        <v>22</v>
      </c>
      <c r="L146" s="24" t="s">
        <v>38</v>
      </c>
      <c r="M146" s="24" t="s">
        <v>41</v>
      </c>
      <c r="N146" s="21" t="str">
        <f t="shared" si="2"/>
        <v>Market Trade</v>
      </c>
    </row>
    <row r="147" spans="1:14" ht="12.75">
      <c r="A147" s="24" t="s">
        <v>69</v>
      </c>
      <c r="B147" s="24" t="s">
        <v>70</v>
      </c>
      <c r="C147" s="24" t="s">
        <v>56</v>
      </c>
      <c r="D147" s="35">
        <v>47197</v>
      </c>
      <c r="E147" s="35">
        <v>42403</v>
      </c>
      <c r="F147" s="35">
        <v>42404</v>
      </c>
      <c r="G147" s="26">
        <v>1500000</v>
      </c>
      <c r="H147" s="28">
        <v>148786875</v>
      </c>
      <c r="I147" s="30">
        <v>96.9775</v>
      </c>
      <c r="J147" s="32">
        <v>7.9636</v>
      </c>
      <c r="K147" s="24" t="s">
        <v>22</v>
      </c>
      <c r="L147" s="24" t="s">
        <v>38</v>
      </c>
      <c r="M147" s="24" t="s">
        <v>41</v>
      </c>
      <c r="N147" s="21" t="str">
        <f t="shared" si="2"/>
        <v>Market Trade</v>
      </c>
    </row>
    <row r="148" spans="1:14" ht="12.75">
      <c r="A148" s="24" t="s">
        <v>69</v>
      </c>
      <c r="B148" s="24" t="s">
        <v>70</v>
      </c>
      <c r="C148" s="24" t="s">
        <v>56</v>
      </c>
      <c r="D148" s="35">
        <v>47197</v>
      </c>
      <c r="E148" s="35">
        <v>42403</v>
      </c>
      <c r="F148" s="35">
        <v>42404</v>
      </c>
      <c r="G148" s="26">
        <v>4000000</v>
      </c>
      <c r="H148" s="28">
        <v>396855000</v>
      </c>
      <c r="I148" s="30">
        <v>97</v>
      </c>
      <c r="J148" s="32">
        <v>7.9607</v>
      </c>
      <c r="K148" s="24" t="s">
        <v>22</v>
      </c>
      <c r="L148" s="24" t="s">
        <v>38</v>
      </c>
      <c r="M148" s="24" t="s">
        <v>41</v>
      </c>
      <c r="N148" s="21" t="str">
        <f t="shared" si="2"/>
        <v>Market Trade</v>
      </c>
    </row>
    <row r="149" spans="1:14" ht="12.75">
      <c r="A149" s="24" t="s">
        <v>69</v>
      </c>
      <c r="B149" s="24" t="s">
        <v>70</v>
      </c>
      <c r="C149" s="24" t="s">
        <v>56</v>
      </c>
      <c r="D149" s="35">
        <v>47197</v>
      </c>
      <c r="E149" s="35">
        <v>42403</v>
      </c>
      <c r="F149" s="35">
        <v>42404</v>
      </c>
      <c r="G149" s="27">
        <v>2500000</v>
      </c>
      <c r="H149" s="28">
        <v>248134375</v>
      </c>
      <c r="I149" s="30">
        <v>97.04</v>
      </c>
      <c r="J149" s="32">
        <v>7.9557</v>
      </c>
      <c r="K149" s="34" t="s">
        <v>22</v>
      </c>
      <c r="L149" s="24" t="s">
        <v>38</v>
      </c>
      <c r="M149" s="24" t="s">
        <v>41</v>
      </c>
      <c r="N149" s="21" t="str">
        <f t="shared" si="2"/>
        <v>Market Trade</v>
      </c>
    </row>
    <row r="150" spans="1:14" ht="12.75">
      <c r="A150" s="24" t="s">
        <v>162</v>
      </c>
      <c r="B150" s="24" t="s">
        <v>15</v>
      </c>
      <c r="C150" s="24" t="s">
        <v>56</v>
      </c>
      <c r="D150" s="35">
        <v>42405</v>
      </c>
      <c r="E150" s="35">
        <v>42404</v>
      </c>
      <c r="F150" s="35">
        <v>42404</v>
      </c>
      <c r="G150" s="27">
        <v>0</v>
      </c>
      <c r="H150" s="28">
        <v>927491388.51</v>
      </c>
      <c r="I150" s="30">
        <v>99.98171622</v>
      </c>
      <c r="J150" s="32">
        <v>6.6748</v>
      </c>
      <c r="K150" s="34"/>
      <c r="L150" s="24" t="s">
        <v>15</v>
      </c>
      <c r="M150" s="24" t="s">
        <v>41</v>
      </c>
      <c r="N150" s="21" t="str">
        <f t="shared" si="2"/>
        <v>Market Trade</v>
      </c>
    </row>
    <row r="151" spans="1:14" ht="12.75">
      <c r="A151" s="24" t="s">
        <v>69</v>
      </c>
      <c r="B151" s="24" t="s">
        <v>70</v>
      </c>
      <c r="C151" s="24" t="s">
        <v>56</v>
      </c>
      <c r="D151" s="35">
        <v>47197</v>
      </c>
      <c r="E151" s="35">
        <v>42403</v>
      </c>
      <c r="F151" s="35">
        <v>42404</v>
      </c>
      <c r="G151" s="27">
        <v>500000</v>
      </c>
      <c r="H151" s="28">
        <v>49673125</v>
      </c>
      <c r="I151" s="30">
        <v>97.1325</v>
      </c>
      <c r="J151" s="32">
        <v>7.944</v>
      </c>
      <c r="K151" s="34" t="s">
        <v>22</v>
      </c>
      <c r="L151" s="24" t="s">
        <v>38</v>
      </c>
      <c r="M151" s="24" t="s">
        <v>41</v>
      </c>
      <c r="N151" s="21" t="str">
        <f t="shared" si="2"/>
        <v>Market Trade</v>
      </c>
    </row>
    <row r="152" spans="1:14" ht="12.75">
      <c r="A152" s="24" t="s">
        <v>69</v>
      </c>
      <c r="B152" s="24" t="s">
        <v>70</v>
      </c>
      <c r="C152" s="24" t="s">
        <v>56</v>
      </c>
      <c r="D152" s="35">
        <v>47197</v>
      </c>
      <c r="E152" s="35">
        <v>42403</v>
      </c>
      <c r="F152" s="35">
        <v>42404</v>
      </c>
      <c r="G152" s="26">
        <v>500000</v>
      </c>
      <c r="H152" s="28">
        <v>49680625</v>
      </c>
      <c r="I152" s="30">
        <v>97.1475</v>
      </c>
      <c r="J152" s="32">
        <v>7.9421</v>
      </c>
      <c r="K152" s="24" t="s">
        <v>22</v>
      </c>
      <c r="L152" s="24" t="s">
        <v>38</v>
      </c>
      <c r="M152" s="24" t="s">
        <v>41</v>
      </c>
      <c r="N152" s="21" t="str">
        <f t="shared" si="2"/>
        <v>Market Trade</v>
      </c>
    </row>
    <row r="153" spans="1:14" ht="12.75">
      <c r="A153" s="24" t="s">
        <v>69</v>
      </c>
      <c r="B153" s="24" t="s">
        <v>70</v>
      </c>
      <c r="C153" s="24" t="s">
        <v>56</v>
      </c>
      <c r="D153" s="35">
        <v>47197</v>
      </c>
      <c r="E153" s="35">
        <v>42403</v>
      </c>
      <c r="F153" s="35">
        <v>42404</v>
      </c>
      <c r="G153" s="26">
        <v>500000</v>
      </c>
      <c r="H153" s="28">
        <v>49659375</v>
      </c>
      <c r="I153" s="30">
        <v>97.105</v>
      </c>
      <c r="J153" s="32">
        <v>7.9474</v>
      </c>
      <c r="K153" s="24" t="s">
        <v>22</v>
      </c>
      <c r="L153" s="24" t="s">
        <v>38</v>
      </c>
      <c r="M153" s="24" t="s">
        <v>41</v>
      </c>
      <c r="N153" s="21" t="str">
        <f t="shared" si="2"/>
        <v>Market Trade</v>
      </c>
    </row>
    <row r="154" spans="1:14" ht="12.75">
      <c r="A154" s="24" t="s">
        <v>69</v>
      </c>
      <c r="B154" s="24" t="s">
        <v>70</v>
      </c>
      <c r="C154" s="24" t="s">
        <v>56</v>
      </c>
      <c r="D154" s="35">
        <v>47197</v>
      </c>
      <c r="E154" s="35">
        <v>42403</v>
      </c>
      <c r="F154" s="35">
        <v>42404</v>
      </c>
      <c r="G154" s="26">
        <v>1000000</v>
      </c>
      <c r="H154" s="28">
        <v>99313750</v>
      </c>
      <c r="I154" s="30">
        <v>97.1</v>
      </c>
      <c r="J154" s="32">
        <v>7.9481</v>
      </c>
      <c r="K154" s="24" t="s">
        <v>22</v>
      </c>
      <c r="L154" s="24" t="s">
        <v>38</v>
      </c>
      <c r="M154" s="24" t="s">
        <v>41</v>
      </c>
      <c r="N154" s="21" t="str">
        <f t="shared" si="2"/>
        <v>Market Trade</v>
      </c>
    </row>
    <row r="155" spans="1:14" ht="12.75">
      <c r="A155" s="24" t="s">
        <v>45</v>
      </c>
      <c r="B155" s="24" t="s">
        <v>46</v>
      </c>
      <c r="C155" s="24" t="s">
        <v>56</v>
      </c>
      <c r="D155" s="35">
        <v>46350</v>
      </c>
      <c r="E155" s="35">
        <v>42403</v>
      </c>
      <c r="F155" s="35">
        <v>42404</v>
      </c>
      <c r="G155" s="26">
        <v>500000</v>
      </c>
      <c r="H155" s="28">
        <v>51317361.11</v>
      </c>
      <c r="I155" s="30">
        <v>101.05</v>
      </c>
      <c r="J155" s="32">
        <v>8.0004</v>
      </c>
      <c r="K155" s="24" t="s">
        <v>22</v>
      </c>
      <c r="L155" s="24" t="s">
        <v>38</v>
      </c>
      <c r="M155" s="24" t="s">
        <v>41</v>
      </c>
      <c r="N155" s="21" t="str">
        <f t="shared" si="2"/>
        <v>Market Trade</v>
      </c>
    </row>
    <row r="156" spans="1:14" ht="12.75">
      <c r="A156" s="24" t="s">
        <v>45</v>
      </c>
      <c r="B156" s="24" t="s">
        <v>46</v>
      </c>
      <c r="C156" s="24" t="s">
        <v>56</v>
      </c>
      <c r="D156" s="35">
        <v>46350</v>
      </c>
      <c r="E156" s="35">
        <v>42403</v>
      </c>
      <c r="F156" s="35">
        <v>42404</v>
      </c>
      <c r="G156" s="27">
        <v>1000000</v>
      </c>
      <c r="H156" s="28">
        <v>102564722.22</v>
      </c>
      <c r="I156" s="30">
        <v>100.98</v>
      </c>
      <c r="J156" s="32">
        <v>8.0101</v>
      </c>
      <c r="K156" s="34" t="s">
        <v>22</v>
      </c>
      <c r="L156" s="24" t="s">
        <v>38</v>
      </c>
      <c r="M156" s="24" t="s">
        <v>41</v>
      </c>
      <c r="N156" s="21" t="str">
        <f t="shared" si="2"/>
        <v>Market Trade</v>
      </c>
    </row>
    <row r="157" spans="1:14" ht="12.75">
      <c r="A157" s="24" t="s">
        <v>69</v>
      </c>
      <c r="B157" s="24" t="s">
        <v>70</v>
      </c>
      <c r="C157" s="24" t="s">
        <v>56</v>
      </c>
      <c r="D157" s="35">
        <v>47197</v>
      </c>
      <c r="E157" s="35">
        <v>42403</v>
      </c>
      <c r="F157" s="35">
        <v>42404</v>
      </c>
      <c r="G157" s="27">
        <v>5000000</v>
      </c>
      <c r="H157" s="28">
        <v>495868750</v>
      </c>
      <c r="I157" s="30">
        <v>96.96</v>
      </c>
      <c r="J157" s="32">
        <v>7.9658</v>
      </c>
      <c r="K157" s="34" t="s">
        <v>22</v>
      </c>
      <c r="L157" s="24" t="s">
        <v>38</v>
      </c>
      <c r="M157" s="24" t="s">
        <v>41</v>
      </c>
      <c r="N157" s="21" t="str">
        <f t="shared" si="2"/>
        <v>Market Trade</v>
      </c>
    </row>
    <row r="158" spans="1:14" ht="12.75">
      <c r="A158" s="24" t="s">
        <v>69</v>
      </c>
      <c r="B158" s="24" t="s">
        <v>70</v>
      </c>
      <c r="C158" s="24" t="s">
        <v>56</v>
      </c>
      <c r="D158" s="35">
        <v>47197</v>
      </c>
      <c r="E158" s="35">
        <v>42403</v>
      </c>
      <c r="F158" s="35">
        <v>42404</v>
      </c>
      <c r="G158" s="27">
        <v>2500000</v>
      </c>
      <c r="H158" s="28">
        <v>248009375</v>
      </c>
      <c r="I158" s="30">
        <v>96.99</v>
      </c>
      <c r="J158" s="32">
        <v>7.962</v>
      </c>
      <c r="K158" s="34" t="s">
        <v>22</v>
      </c>
      <c r="L158" s="24" t="s">
        <v>38</v>
      </c>
      <c r="M158" s="24" t="s">
        <v>41</v>
      </c>
      <c r="N158" s="21" t="str">
        <f t="shared" si="2"/>
        <v>Market Trade</v>
      </c>
    </row>
    <row r="159" spans="1:14" ht="12.75">
      <c r="A159" s="24" t="s">
        <v>162</v>
      </c>
      <c r="B159" s="24" t="s">
        <v>15</v>
      </c>
      <c r="C159" s="24" t="s">
        <v>67</v>
      </c>
      <c r="D159" s="35">
        <v>42405</v>
      </c>
      <c r="E159" s="35">
        <v>42404</v>
      </c>
      <c r="F159" s="35">
        <v>42404</v>
      </c>
      <c r="G159" s="27">
        <v>0</v>
      </c>
      <c r="H159" s="28">
        <v>84584531.92</v>
      </c>
      <c r="I159" s="30">
        <v>99.98171622</v>
      </c>
      <c r="J159" s="32">
        <v>6.6748</v>
      </c>
      <c r="K159" s="34"/>
      <c r="L159" s="24" t="s">
        <v>15</v>
      </c>
      <c r="M159" s="24" t="s">
        <v>41</v>
      </c>
      <c r="N159" s="21" t="str">
        <f t="shared" si="2"/>
        <v>Market Trade</v>
      </c>
    </row>
    <row r="160" spans="1:14" ht="12.75">
      <c r="A160" s="24" t="s">
        <v>162</v>
      </c>
      <c r="B160" s="24" t="s">
        <v>15</v>
      </c>
      <c r="C160" s="24" t="s">
        <v>57</v>
      </c>
      <c r="D160" s="35">
        <v>42405</v>
      </c>
      <c r="E160" s="35">
        <v>42404</v>
      </c>
      <c r="F160" s="35">
        <v>42404</v>
      </c>
      <c r="G160" s="27">
        <v>0</v>
      </c>
      <c r="H160" s="28">
        <v>1139791.56</v>
      </c>
      <c r="I160" s="30">
        <v>99.98171622</v>
      </c>
      <c r="J160" s="32">
        <v>6.6748</v>
      </c>
      <c r="K160" s="34"/>
      <c r="L160" s="24" t="s">
        <v>15</v>
      </c>
      <c r="M160" s="24" t="s">
        <v>41</v>
      </c>
      <c r="N160" s="21" t="str">
        <f t="shared" si="2"/>
        <v>Market Trade</v>
      </c>
    </row>
    <row r="161" spans="1:14" ht="12.75">
      <c r="A161" s="24" t="s">
        <v>162</v>
      </c>
      <c r="B161" s="24" t="s">
        <v>15</v>
      </c>
      <c r="C161" s="24" t="s">
        <v>58</v>
      </c>
      <c r="D161" s="35">
        <v>42405</v>
      </c>
      <c r="E161" s="35">
        <v>42404</v>
      </c>
      <c r="F161" s="35">
        <v>42404</v>
      </c>
      <c r="G161" s="26">
        <v>0</v>
      </c>
      <c r="H161" s="28">
        <v>32294094.34</v>
      </c>
      <c r="I161" s="30">
        <v>99.98171622</v>
      </c>
      <c r="J161" s="32">
        <v>6.6748</v>
      </c>
      <c r="K161" s="24"/>
      <c r="L161" s="24" t="s">
        <v>15</v>
      </c>
      <c r="M161" s="24" t="s">
        <v>41</v>
      </c>
      <c r="N161" s="21" t="str">
        <f t="shared" si="2"/>
        <v>Market Trade</v>
      </c>
    </row>
    <row r="162" spans="1:14" ht="12.75">
      <c r="A162" s="24" t="s">
        <v>163</v>
      </c>
      <c r="B162" s="24" t="s">
        <v>164</v>
      </c>
      <c r="C162" s="24" t="s">
        <v>59</v>
      </c>
      <c r="D162" s="35">
        <v>42433</v>
      </c>
      <c r="E162" s="35">
        <v>42403</v>
      </c>
      <c r="F162" s="35">
        <v>42404</v>
      </c>
      <c r="G162" s="27">
        <v>500000</v>
      </c>
      <c r="H162" s="28">
        <v>49705800</v>
      </c>
      <c r="I162" s="30">
        <v>99.4116</v>
      </c>
      <c r="J162" s="32">
        <v>7.45</v>
      </c>
      <c r="K162" s="34" t="s">
        <v>22</v>
      </c>
      <c r="L162" s="24" t="s">
        <v>36</v>
      </c>
      <c r="M162" s="24" t="s">
        <v>41</v>
      </c>
      <c r="N162" s="21" t="str">
        <f t="shared" si="2"/>
        <v>Market Trade</v>
      </c>
    </row>
    <row r="163" spans="1:14" ht="12.75">
      <c r="A163" s="24" t="s">
        <v>165</v>
      </c>
      <c r="B163" s="24" t="s">
        <v>166</v>
      </c>
      <c r="C163" s="24" t="s">
        <v>59</v>
      </c>
      <c r="D163" s="35">
        <v>42439</v>
      </c>
      <c r="E163" s="35">
        <v>42404</v>
      </c>
      <c r="F163" s="35">
        <v>42404</v>
      </c>
      <c r="G163" s="27">
        <v>500000</v>
      </c>
      <c r="H163" s="28">
        <v>49649950</v>
      </c>
      <c r="I163" s="30">
        <v>99.2999</v>
      </c>
      <c r="J163" s="32">
        <v>7.3525</v>
      </c>
      <c r="K163" s="34" t="s">
        <v>22</v>
      </c>
      <c r="L163" s="24" t="s">
        <v>35</v>
      </c>
      <c r="M163" s="24" t="s">
        <v>41</v>
      </c>
      <c r="N163" s="21" t="str">
        <f t="shared" si="2"/>
        <v>Market Trade</v>
      </c>
    </row>
    <row r="164" spans="1:14" ht="12.75">
      <c r="A164" s="24" t="s">
        <v>165</v>
      </c>
      <c r="B164" s="24" t="s">
        <v>166</v>
      </c>
      <c r="C164" s="24" t="s">
        <v>59</v>
      </c>
      <c r="D164" s="35">
        <v>42439</v>
      </c>
      <c r="E164" s="35">
        <v>42404</v>
      </c>
      <c r="F164" s="35">
        <v>42404</v>
      </c>
      <c r="G164" s="27">
        <v>4500000</v>
      </c>
      <c r="H164" s="28">
        <v>446849550</v>
      </c>
      <c r="I164" s="30">
        <v>99.2999</v>
      </c>
      <c r="J164" s="32">
        <v>7.3525</v>
      </c>
      <c r="K164" s="34" t="s">
        <v>22</v>
      </c>
      <c r="L164" s="24" t="s">
        <v>35</v>
      </c>
      <c r="M164" s="24" t="s">
        <v>41</v>
      </c>
      <c r="N164" s="21" t="str">
        <f t="shared" si="2"/>
        <v>Market Trade</v>
      </c>
    </row>
    <row r="165" spans="1:14" ht="12.75">
      <c r="A165" s="24" t="s">
        <v>167</v>
      </c>
      <c r="B165" s="24" t="s">
        <v>168</v>
      </c>
      <c r="C165" s="24" t="s">
        <v>59</v>
      </c>
      <c r="D165" s="35">
        <v>42408</v>
      </c>
      <c r="E165" s="35">
        <v>42404</v>
      </c>
      <c r="F165" s="35">
        <v>42404</v>
      </c>
      <c r="G165" s="27">
        <v>5000000</v>
      </c>
      <c r="H165" s="28">
        <v>499616500</v>
      </c>
      <c r="I165" s="30">
        <v>99.9233</v>
      </c>
      <c r="J165" s="32">
        <v>7</v>
      </c>
      <c r="K165" s="34" t="s">
        <v>22</v>
      </c>
      <c r="L165" s="24" t="s">
        <v>36</v>
      </c>
      <c r="M165" s="24" t="s">
        <v>41</v>
      </c>
      <c r="N165" s="21" t="str">
        <f t="shared" si="2"/>
        <v>Market Trade</v>
      </c>
    </row>
    <row r="166" spans="1:14" ht="12.75">
      <c r="A166" s="24" t="s">
        <v>162</v>
      </c>
      <c r="B166" s="24" t="s">
        <v>15</v>
      </c>
      <c r="C166" s="24" t="s">
        <v>59</v>
      </c>
      <c r="D166" s="35">
        <v>42405</v>
      </c>
      <c r="E166" s="35">
        <v>42404</v>
      </c>
      <c r="F166" s="35">
        <v>42404</v>
      </c>
      <c r="G166" s="27">
        <v>0</v>
      </c>
      <c r="H166" s="28">
        <v>959324567.14</v>
      </c>
      <c r="I166" s="30">
        <v>99.98171622</v>
      </c>
      <c r="J166" s="32">
        <v>6.6748</v>
      </c>
      <c r="K166" s="34"/>
      <c r="L166" s="24" t="s">
        <v>15</v>
      </c>
      <c r="M166" s="24" t="s">
        <v>41</v>
      </c>
      <c r="N166" s="21" t="str">
        <f t="shared" si="2"/>
        <v>Market Trade</v>
      </c>
    </row>
    <row r="167" spans="1:14" ht="12.75">
      <c r="A167" s="24" t="s">
        <v>132</v>
      </c>
      <c r="B167" s="24" t="s">
        <v>133</v>
      </c>
      <c r="C167" s="24" t="s">
        <v>59</v>
      </c>
      <c r="D167" s="35">
        <v>42438</v>
      </c>
      <c r="E167" s="35">
        <v>42403</v>
      </c>
      <c r="F167" s="35">
        <v>42404</v>
      </c>
      <c r="G167" s="27">
        <v>500000</v>
      </c>
      <c r="H167" s="28">
        <v>49655400</v>
      </c>
      <c r="I167" s="30">
        <v>99.3108</v>
      </c>
      <c r="J167" s="32">
        <v>7.45</v>
      </c>
      <c r="K167" s="34" t="s">
        <v>22</v>
      </c>
      <c r="L167" s="24" t="s">
        <v>36</v>
      </c>
      <c r="M167" s="24" t="s">
        <v>41</v>
      </c>
      <c r="N167" s="21" t="str">
        <f t="shared" si="2"/>
        <v>Market Trade</v>
      </c>
    </row>
    <row r="168" spans="1:14" ht="12.75">
      <c r="A168" s="24" t="s">
        <v>162</v>
      </c>
      <c r="B168" s="24" t="s">
        <v>15</v>
      </c>
      <c r="C168" s="24" t="s">
        <v>60</v>
      </c>
      <c r="D168" s="35">
        <v>42405</v>
      </c>
      <c r="E168" s="35">
        <v>42404</v>
      </c>
      <c r="F168" s="35">
        <v>42404</v>
      </c>
      <c r="G168" s="27">
        <v>0</v>
      </c>
      <c r="H168" s="28">
        <v>127133750.89</v>
      </c>
      <c r="I168" s="30">
        <v>99.98171622</v>
      </c>
      <c r="J168" s="32">
        <v>6.6748</v>
      </c>
      <c r="K168" s="34"/>
      <c r="L168" s="24" t="s">
        <v>15</v>
      </c>
      <c r="M168" s="24" t="s">
        <v>41</v>
      </c>
      <c r="N168" s="21" t="str">
        <f t="shared" si="2"/>
        <v>Market Trade</v>
      </c>
    </row>
    <row r="169" spans="1:14" ht="12.75">
      <c r="A169" s="24" t="s">
        <v>162</v>
      </c>
      <c r="B169" s="24" t="s">
        <v>15</v>
      </c>
      <c r="C169" s="24" t="s">
        <v>61</v>
      </c>
      <c r="D169" s="35">
        <v>42405</v>
      </c>
      <c r="E169" s="35">
        <v>42404</v>
      </c>
      <c r="F169" s="35">
        <v>42404</v>
      </c>
      <c r="G169" s="27">
        <v>0</v>
      </c>
      <c r="H169" s="28">
        <v>27794917.11</v>
      </c>
      <c r="I169" s="30">
        <v>99.98171622</v>
      </c>
      <c r="J169" s="32">
        <v>6.6748</v>
      </c>
      <c r="K169" s="34"/>
      <c r="L169" s="24" t="s">
        <v>15</v>
      </c>
      <c r="M169" s="24" t="s">
        <v>41</v>
      </c>
      <c r="N169" s="21" t="str">
        <f t="shared" si="2"/>
        <v>Market Trade</v>
      </c>
    </row>
    <row r="170" spans="1:14" ht="12.75">
      <c r="A170" s="24" t="s">
        <v>162</v>
      </c>
      <c r="B170" s="24" t="s">
        <v>15</v>
      </c>
      <c r="C170" s="24" t="s">
        <v>62</v>
      </c>
      <c r="D170" s="35">
        <v>42405</v>
      </c>
      <c r="E170" s="35">
        <v>42404</v>
      </c>
      <c r="F170" s="35">
        <v>42404</v>
      </c>
      <c r="G170" s="27">
        <v>0</v>
      </c>
      <c r="H170" s="28">
        <v>50590748.41</v>
      </c>
      <c r="I170" s="30">
        <v>99.98171622</v>
      </c>
      <c r="J170" s="32">
        <v>6.6748</v>
      </c>
      <c r="K170" s="34"/>
      <c r="L170" s="24" t="s">
        <v>15</v>
      </c>
      <c r="M170" s="24" t="s">
        <v>41</v>
      </c>
      <c r="N170" s="21" t="str">
        <f t="shared" si="2"/>
        <v>Market Trade</v>
      </c>
    </row>
    <row r="171" spans="1:14" ht="12.75">
      <c r="A171" s="24" t="s">
        <v>162</v>
      </c>
      <c r="B171" s="24" t="s">
        <v>15</v>
      </c>
      <c r="C171" s="24" t="s">
        <v>68</v>
      </c>
      <c r="D171" s="35">
        <v>42405</v>
      </c>
      <c r="E171" s="35">
        <v>42404</v>
      </c>
      <c r="F171" s="35">
        <v>42404</v>
      </c>
      <c r="G171" s="27">
        <v>0</v>
      </c>
      <c r="H171" s="28">
        <v>78385665.52</v>
      </c>
      <c r="I171" s="30">
        <v>99.98171622</v>
      </c>
      <c r="J171" s="32">
        <v>6.6748</v>
      </c>
      <c r="K171" s="34"/>
      <c r="L171" s="24" t="s">
        <v>15</v>
      </c>
      <c r="M171" s="24" t="s">
        <v>41</v>
      </c>
      <c r="N171" s="21" t="str">
        <f t="shared" si="2"/>
        <v>Market Trade</v>
      </c>
    </row>
    <row r="172" spans="1:14" ht="12.75">
      <c r="A172" s="24" t="s">
        <v>162</v>
      </c>
      <c r="B172" s="24" t="s">
        <v>15</v>
      </c>
      <c r="C172" s="24" t="s">
        <v>63</v>
      </c>
      <c r="D172" s="35">
        <v>42405</v>
      </c>
      <c r="E172" s="35">
        <v>42404</v>
      </c>
      <c r="F172" s="35">
        <v>42404</v>
      </c>
      <c r="G172" s="26">
        <v>0</v>
      </c>
      <c r="H172" s="28">
        <v>334938.75</v>
      </c>
      <c r="I172" s="30">
        <v>99.98171622</v>
      </c>
      <c r="J172" s="32">
        <v>6.6748</v>
      </c>
      <c r="K172" s="24"/>
      <c r="L172" s="24" t="s">
        <v>15</v>
      </c>
      <c r="M172" s="24" t="s">
        <v>41</v>
      </c>
      <c r="N172" s="21" t="str">
        <f t="shared" si="2"/>
        <v>Market Trade</v>
      </c>
    </row>
    <row r="173" spans="1:14" ht="12.75">
      <c r="A173" s="24" t="s">
        <v>162</v>
      </c>
      <c r="B173" s="24" t="s">
        <v>15</v>
      </c>
      <c r="C173" s="24" t="s">
        <v>64</v>
      </c>
      <c r="D173" s="35">
        <v>42405</v>
      </c>
      <c r="E173" s="35">
        <v>42404</v>
      </c>
      <c r="F173" s="35">
        <v>42404</v>
      </c>
      <c r="G173" s="26">
        <v>0</v>
      </c>
      <c r="H173" s="28">
        <v>49546939.29</v>
      </c>
      <c r="I173" s="30">
        <v>99.98171622</v>
      </c>
      <c r="J173" s="32">
        <v>6.6748</v>
      </c>
      <c r="K173" s="24"/>
      <c r="L173" s="24" t="s">
        <v>15</v>
      </c>
      <c r="M173" s="24" t="s">
        <v>41</v>
      </c>
      <c r="N173" s="21" t="str">
        <f t="shared" si="2"/>
        <v>Market Trade</v>
      </c>
    </row>
    <row r="174" spans="1:14" ht="12.75">
      <c r="A174" s="24" t="s">
        <v>169</v>
      </c>
      <c r="B174" s="24" t="s">
        <v>170</v>
      </c>
      <c r="C174" s="24" t="s">
        <v>64</v>
      </c>
      <c r="D174" s="35">
        <v>42412</v>
      </c>
      <c r="E174" s="35">
        <v>42404</v>
      </c>
      <c r="F174" s="35">
        <v>42404</v>
      </c>
      <c r="G174" s="26">
        <v>500000</v>
      </c>
      <c r="H174" s="28">
        <v>49912500</v>
      </c>
      <c r="I174" s="30">
        <v>99.825</v>
      </c>
      <c r="J174" s="32">
        <v>8</v>
      </c>
      <c r="K174" s="24" t="s">
        <v>22</v>
      </c>
      <c r="L174" s="24" t="s">
        <v>36</v>
      </c>
      <c r="M174" s="24" t="s">
        <v>41</v>
      </c>
      <c r="N174" s="21" t="str">
        <f t="shared" si="2"/>
        <v>Market Trade</v>
      </c>
    </row>
    <row r="175" spans="1:14" ht="12.75">
      <c r="A175" s="24" t="s">
        <v>162</v>
      </c>
      <c r="B175" s="24" t="s">
        <v>15</v>
      </c>
      <c r="C175" s="24" t="s">
        <v>65</v>
      </c>
      <c r="D175" s="35">
        <v>42405</v>
      </c>
      <c r="E175" s="35">
        <v>42404</v>
      </c>
      <c r="F175" s="35">
        <v>42404</v>
      </c>
      <c r="G175" s="27">
        <v>0</v>
      </c>
      <c r="H175" s="28">
        <v>11867829.72</v>
      </c>
      <c r="I175" s="30">
        <v>99.98171622</v>
      </c>
      <c r="J175" s="32">
        <v>6.6748</v>
      </c>
      <c r="K175" s="34"/>
      <c r="L175" s="24" t="s">
        <v>15</v>
      </c>
      <c r="M175" s="24" t="s">
        <v>41</v>
      </c>
      <c r="N175" s="21" t="str">
        <f t="shared" si="2"/>
        <v>Market Trade</v>
      </c>
    </row>
    <row r="176" spans="1:14" ht="12.75">
      <c r="A176" s="24" t="s">
        <v>162</v>
      </c>
      <c r="B176" s="24" t="s">
        <v>15</v>
      </c>
      <c r="C176" s="24" t="s">
        <v>66</v>
      </c>
      <c r="D176" s="35">
        <v>42405</v>
      </c>
      <c r="E176" s="35">
        <v>42404</v>
      </c>
      <c r="F176" s="35">
        <v>42404</v>
      </c>
      <c r="G176" s="27">
        <v>0</v>
      </c>
      <c r="H176" s="28">
        <v>249954.29</v>
      </c>
      <c r="I176" s="30">
        <v>99.98171622</v>
      </c>
      <c r="J176" s="32">
        <v>6.6748</v>
      </c>
      <c r="K176" s="34"/>
      <c r="L176" s="24" t="s">
        <v>15</v>
      </c>
      <c r="M176" s="24" t="s">
        <v>41</v>
      </c>
      <c r="N176" s="21" t="str">
        <f t="shared" si="2"/>
        <v>Market Trade</v>
      </c>
    </row>
    <row r="177" spans="1:14" ht="12.75">
      <c r="A177" s="24" t="s">
        <v>171</v>
      </c>
      <c r="B177" s="24" t="s">
        <v>172</v>
      </c>
      <c r="C177" s="24" t="s">
        <v>53</v>
      </c>
      <c r="D177" s="35">
        <v>42537</v>
      </c>
      <c r="E177" s="35">
        <v>42405</v>
      </c>
      <c r="F177" s="35">
        <v>42405</v>
      </c>
      <c r="G177" s="27">
        <v>2637000</v>
      </c>
      <c r="H177" s="28">
        <v>257026807.8</v>
      </c>
      <c r="I177" s="30">
        <v>97.4694</v>
      </c>
      <c r="J177" s="32">
        <v>6.75</v>
      </c>
      <c r="K177" s="34" t="s">
        <v>22</v>
      </c>
      <c r="L177" s="24" t="s">
        <v>39</v>
      </c>
      <c r="M177" s="24" t="s">
        <v>41</v>
      </c>
      <c r="N177" s="21" t="str">
        <f t="shared" si="2"/>
        <v>Market Trade</v>
      </c>
    </row>
    <row r="178" spans="1:14" ht="12.75">
      <c r="A178" s="24" t="s">
        <v>173</v>
      </c>
      <c r="B178" s="24" t="s">
        <v>174</v>
      </c>
      <c r="C178" s="24" t="s">
        <v>54</v>
      </c>
      <c r="D178" s="35">
        <v>42412</v>
      </c>
      <c r="E178" s="35">
        <v>42405</v>
      </c>
      <c r="F178" s="35">
        <v>42405</v>
      </c>
      <c r="G178" s="27">
        <v>328500</v>
      </c>
      <c r="H178" s="28">
        <v>32807229.3</v>
      </c>
      <c r="I178" s="30">
        <v>99.8698</v>
      </c>
      <c r="J178" s="32">
        <v>6.6</v>
      </c>
      <c r="K178" s="34" t="s">
        <v>22</v>
      </c>
      <c r="L178" s="24" t="s">
        <v>39</v>
      </c>
      <c r="M178" s="24" t="s">
        <v>41</v>
      </c>
      <c r="N178" s="21" t="str">
        <f t="shared" si="2"/>
        <v>Market Trade</v>
      </c>
    </row>
    <row r="179" spans="1:14" ht="12.75">
      <c r="A179" s="24" t="s">
        <v>171</v>
      </c>
      <c r="B179" s="24" t="s">
        <v>172</v>
      </c>
      <c r="C179" s="24" t="s">
        <v>54</v>
      </c>
      <c r="D179" s="35">
        <v>42537</v>
      </c>
      <c r="E179" s="35">
        <v>42405</v>
      </c>
      <c r="F179" s="35">
        <v>42405</v>
      </c>
      <c r="G179" s="27">
        <v>253500</v>
      </c>
      <c r="H179" s="28">
        <v>24708492.9</v>
      </c>
      <c r="I179" s="30">
        <v>97.4694</v>
      </c>
      <c r="J179" s="32">
        <v>6.75</v>
      </c>
      <c r="K179" s="34" t="s">
        <v>22</v>
      </c>
      <c r="L179" s="24" t="s">
        <v>39</v>
      </c>
      <c r="M179" s="24" t="s">
        <v>41</v>
      </c>
      <c r="N179" s="21" t="str">
        <f t="shared" si="2"/>
        <v>Market Trade</v>
      </c>
    </row>
    <row r="180" spans="1:14" ht="12.75">
      <c r="A180" s="24" t="s">
        <v>175</v>
      </c>
      <c r="B180" s="24" t="s">
        <v>176</v>
      </c>
      <c r="C180" s="24" t="s">
        <v>55</v>
      </c>
      <c r="D180" s="35">
        <v>42432</v>
      </c>
      <c r="E180" s="35">
        <v>42405</v>
      </c>
      <c r="F180" s="35">
        <v>42405</v>
      </c>
      <c r="G180" s="27">
        <v>166000</v>
      </c>
      <c r="H180" s="28">
        <v>16508185.4</v>
      </c>
      <c r="I180" s="30">
        <v>99.4469</v>
      </c>
      <c r="J180" s="32">
        <v>6.5</v>
      </c>
      <c r="K180" s="34" t="s">
        <v>22</v>
      </c>
      <c r="L180" s="24" t="s">
        <v>39</v>
      </c>
      <c r="M180" s="24" t="s">
        <v>41</v>
      </c>
      <c r="N180" s="21" t="str">
        <f t="shared" si="2"/>
        <v>Market Trade</v>
      </c>
    </row>
    <row r="181" spans="1:14" ht="12.75">
      <c r="A181" s="24" t="s">
        <v>69</v>
      </c>
      <c r="B181" s="24" t="s">
        <v>70</v>
      </c>
      <c r="C181" s="24" t="s">
        <v>56</v>
      </c>
      <c r="D181" s="35">
        <v>47197</v>
      </c>
      <c r="E181" s="35">
        <v>42404</v>
      </c>
      <c r="F181" s="35">
        <v>42405</v>
      </c>
      <c r="G181" s="27">
        <v>1000000</v>
      </c>
      <c r="H181" s="28">
        <v>99294833.33</v>
      </c>
      <c r="I181" s="30">
        <v>97.06</v>
      </c>
      <c r="J181" s="32">
        <v>7.9532</v>
      </c>
      <c r="K181" s="34" t="s">
        <v>22</v>
      </c>
      <c r="L181" s="24" t="s">
        <v>38</v>
      </c>
      <c r="M181" s="24" t="s">
        <v>41</v>
      </c>
      <c r="N181" s="21" t="str">
        <f t="shared" si="2"/>
        <v>Market Trade</v>
      </c>
    </row>
    <row r="182" spans="1:14" ht="12.75">
      <c r="A182" s="24" t="s">
        <v>177</v>
      </c>
      <c r="B182" s="24" t="s">
        <v>178</v>
      </c>
      <c r="C182" s="24" t="s">
        <v>56</v>
      </c>
      <c r="D182" s="35">
        <v>45465</v>
      </c>
      <c r="E182" s="35">
        <v>42404</v>
      </c>
      <c r="F182" s="35">
        <v>42405</v>
      </c>
      <c r="G182" s="26">
        <v>5000000</v>
      </c>
      <c r="H182" s="28">
        <v>488889583.33</v>
      </c>
      <c r="I182" s="30">
        <v>96.9</v>
      </c>
      <c r="J182" s="32">
        <v>7.8599</v>
      </c>
      <c r="K182" s="24" t="s">
        <v>22</v>
      </c>
      <c r="L182" s="24" t="s">
        <v>38</v>
      </c>
      <c r="M182" s="24" t="s">
        <v>41</v>
      </c>
      <c r="N182" s="21" t="str">
        <f t="shared" si="2"/>
        <v>Market Trade</v>
      </c>
    </row>
    <row r="183" spans="1:14" ht="12.75">
      <c r="A183" s="24" t="s">
        <v>16</v>
      </c>
      <c r="B183" s="24" t="s">
        <v>17</v>
      </c>
      <c r="C183" s="24" t="s">
        <v>56</v>
      </c>
      <c r="D183" s="35">
        <v>45501</v>
      </c>
      <c r="E183" s="35">
        <v>42404</v>
      </c>
      <c r="F183" s="35">
        <v>42405</v>
      </c>
      <c r="G183" s="27">
        <v>500000</v>
      </c>
      <c r="H183" s="28">
        <v>51471666.67</v>
      </c>
      <c r="I183" s="30">
        <v>102.78</v>
      </c>
      <c r="J183" s="32">
        <v>7.9428</v>
      </c>
      <c r="K183" s="34" t="s">
        <v>22</v>
      </c>
      <c r="L183" s="24" t="s">
        <v>38</v>
      </c>
      <c r="M183" s="24" t="s">
        <v>41</v>
      </c>
      <c r="N183" s="21" t="str">
        <f t="shared" si="2"/>
        <v>Market Trade</v>
      </c>
    </row>
    <row r="184" spans="1:14" ht="12.75">
      <c r="A184" s="24" t="s">
        <v>16</v>
      </c>
      <c r="B184" s="24" t="s">
        <v>17</v>
      </c>
      <c r="C184" s="24" t="s">
        <v>56</v>
      </c>
      <c r="D184" s="35">
        <v>45501</v>
      </c>
      <c r="E184" s="35">
        <v>42404</v>
      </c>
      <c r="F184" s="35">
        <v>42405</v>
      </c>
      <c r="G184" s="26">
        <v>2000000</v>
      </c>
      <c r="H184" s="28">
        <v>205926666.67</v>
      </c>
      <c r="I184" s="30">
        <v>102.8</v>
      </c>
      <c r="J184" s="32">
        <v>7.9395</v>
      </c>
      <c r="K184" s="24" t="s">
        <v>22</v>
      </c>
      <c r="L184" s="24" t="s">
        <v>38</v>
      </c>
      <c r="M184" s="24" t="s">
        <v>41</v>
      </c>
      <c r="N184" s="21" t="str">
        <f t="shared" si="2"/>
        <v>Market Trade</v>
      </c>
    </row>
    <row r="185" spans="1:14" ht="12.75">
      <c r="A185" s="24" t="s">
        <v>177</v>
      </c>
      <c r="B185" s="24" t="s">
        <v>178</v>
      </c>
      <c r="C185" s="24" t="s">
        <v>56</v>
      </c>
      <c r="D185" s="35">
        <v>45465</v>
      </c>
      <c r="E185" s="35">
        <v>42404</v>
      </c>
      <c r="F185" s="35">
        <v>42405</v>
      </c>
      <c r="G185" s="27">
        <v>2500000</v>
      </c>
      <c r="H185" s="28">
        <v>244544791.67</v>
      </c>
      <c r="I185" s="30">
        <v>96.94</v>
      </c>
      <c r="J185" s="32">
        <v>7.8531</v>
      </c>
      <c r="K185" s="34" t="s">
        <v>22</v>
      </c>
      <c r="L185" s="24" t="s">
        <v>38</v>
      </c>
      <c r="M185" s="24" t="s">
        <v>41</v>
      </c>
      <c r="N185" s="21" t="str">
        <f t="shared" si="2"/>
        <v>Market Trade</v>
      </c>
    </row>
    <row r="186" spans="1:14" ht="12.75">
      <c r="A186" s="24" t="s">
        <v>177</v>
      </c>
      <c r="B186" s="24" t="s">
        <v>178</v>
      </c>
      <c r="C186" s="24" t="s">
        <v>56</v>
      </c>
      <c r="D186" s="35">
        <v>45465</v>
      </c>
      <c r="E186" s="35">
        <v>42404</v>
      </c>
      <c r="F186" s="35">
        <v>42405</v>
      </c>
      <c r="G186" s="27">
        <v>500000</v>
      </c>
      <c r="H186" s="28">
        <v>48893958.33</v>
      </c>
      <c r="I186" s="30">
        <v>96.91</v>
      </c>
      <c r="J186" s="32">
        <v>7.8582</v>
      </c>
      <c r="K186" s="34" t="s">
        <v>22</v>
      </c>
      <c r="L186" s="24" t="s">
        <v>38</v>
      </c>
      <c r="M186" s="24" t="s">
        <v>41</v>
      </c>
      <c r="N186" s="21" t="str">
        <f t="shared" si="2"/>
        <v>Market Trade</v>
      </c>
    </row>
    <row r="187" spans="1:14" ht="12.75">
      <c r="A187" s="24" t="s">
        <v>177</v>
      </c>
      <c r="B187" s="24" t="s">
        <v>178</v>
      </c>
      <c r="C187" s="24" t="s">
        <v>56</v>
      </c>
      <c r="D187" s="35">
        <v>45465</v>
      </c>
      <c r="E187" s="35">
        <v>42404</v>
      </c>
      <c r="F187" s="35">
        <v>42405</v>
      </c>
      <c r="G187" s="26">
        <v>500000</v>
      </c>
      <c r="H187" s="28">
        <v>48891458.33</v>
      </c>
      <c r="I187" s="30">
        <v>96.905</v>
      </c>
      <c r="J187" s="32">
        <v>7.859</v>
      </c>
      <c r="K187" s="24" t="s">
        <v>22</v>
      </c>
      <c r="L187" s="24" t="s">
        <v>38</v>
      </c>
      <c r="M187" s="24" t="s">
        <v>41</v>
      </c>
      <c r="N187" s="21" t="str">
        <f t="shared" si="2"/>
        <v>Market Trade</v>
      </c>
    </row>
    <row r="188" spans="1:14" ht="12.75">
      <c r="A188" s="24" t="s">
        <v>171</v>
      </c>
      <c r="B188" s="24" t="s">
        <v>172</v>
      </c>
      <c r="C188" s="24" t="s">
        <v>56</v>
      </c>
      <c r="D188" s="35">
        <v>42537</v>
      </c>
      <c r="E188" s="35">
        <v>42405</v>
      </c>
      <c r="F188" s="35">
        <v>42405</v>
      </c>
      <c r="G188" s="26">
        <v>3441500</v>
      </c>
      <c r="H188" s="28">
        <v>335440940.1</v>
      </c>
      <c r="I188" s="30">
        <v>97.4694</v>
      </c>
      <c r="J188" s="32">
        <v>6.75</v>
      </c>
      <c r="K188" s="24" t="s">
        <v>22</v>
      </c>
      <c r="L188" s="24" t="s">
        <v>39</v>
      </c>
      <c r="M188" s="24" t="s">
        <v>41</v>
      </c>
      <c r="N188" s="21" t="str">
        <f t="shared" si="2"/>
        <v>Market Trade</v>
      </c>
    </row>
    <row r="189" spans="1:14" ht="12.75">
      <c r="A189" s="24" t="s">
        <v>69</v>
      </c>
      <c r="B189" s="24" t="s">
        <v>70</v>
      </c>
      <c r="C189" s="24" t="s">
        <v>56</v>
      </c>
      <c r="D189" s="35">
        <v>47197</v>
      </c>
      <c r="E189" s="35">
        <v>42404</v>
      </c>
      <c r="F189" s="35">
        <v>42405</v>
      </c>
      <c r="G189" s="26">
        <v>500000</v>
      </c>
      <c r="H189" s="28">
        <v>49694916.67</v>
      </c>
      <c r="I189" s="30">
        <v>97.155</v>
      </c>
      <c r="J189" s="32">
        <v>7.9412</v>
      </c>
      <c r="K189" s="24" t="s">
        <v>22</v>
      </c>
      <c r="L189" s="24" t="s">
        <v>38</v>
      </c>
      <c r="M189" s="24" t="s">
        <v>41</v>
      </c>
      <c r="N189" s="21" t="str">
        <f t="shared" si="2"/>
        <v>Market Trade</v>
      </c>
    </row>
    <row r="190" spans="1:14" ht="12.75">
      <c r="A190" s="24" t="s">
        <v>69</v>
      </c>
      <c r="B190" s="24" t="s">
        <v>70</v>
      </c>
      <c r="C190" s="24" t="s">
        <v>56</v>
      </c>
      <c r="D190" s="35">
        <v>47197</v>
      </c>
      <c r="E190" s="35">
        <v>42404</v>
      </c>
      <c r="F190" s="35">
        <v>42405</v>
      </c>
      <c r="G190" s="27">
        <v>1000000</v>
      </c>
      <c r="H190" s="28">
        <v>99367333.33</v>
      </c>
      <c r="I190" s="30">
        <v>97.1325</v>
      </c>
      <c r="J190" s="32">
        <v>7.944</v>
      </c>
      <c r="K190" s="34" t="s">
        <v>22</v>
      </c>
      <c r="L190" s="24" t="s">
        <v>38</v>
      </c>
      <c r="M190" s="24" t="s">
        <v>41</v>
      </c>
      <c r="N190" s="21" t="str">
        <f t="shared" si="2"/>
        <v>Market Trade</v>
      </c>
    </row>
    <row r="191" spans="1:14" ht="12.75">
      <c r="A191" s="24" t="s">
        <v>69</v>
      </c>
      <c r="B191" s="24" t="s">
        <v>70</v>
      </c>
      <c r="C191" s="24" t="s">
        <v>56</v>
      </c>
      <c r="D191" s="35">
        <v>47197</v>
      </c>
      <c r="E191" s="35">
        <v>42404</v>
      </c>
      <c r="F191" s="35">
        <v>42405</v>
      </c>
      <c r="G191" s="26">
        <v>4000000</v>
      </c>
      <c r="H191" s="28">
        <v>397459333.33</v>
      </c>
      <c r="I191" s="30">
        <v>97.13</v>
      </c>
      <c r="J191" s="32">
        <v>7.9444</v>
      </c>
      <c r="K191" s="24" t="s">
        <v>22</v>
      </c>
      <c r="L191" s="24" t="s">
        <v>38</v>
      </c>
      <c r="M191" s="24" t="s">
        <v>41</v>
      </c>
      <c r="N191" s="21" t="str">
        <f t="shared" si="2"/>
        <v>Market Trade</v>
      </c>
    </row>
    <row r="192" spans="1:14" ht="12.75">
      <c r="A192" s="24" t="s">
        <v>69</v>
      </c>
      <c r="B192" s="24" t="s">
        <v>70</v>
      </c>
      <c r="C192" s="24" t="s">
        <v>56</v>
      </c>
      <c r="D192" s="35">
        <v>47197</v>
      </c>
      <c r="E192" s="35">
        <v>42404</v>
      </c>
      <c r="F192" s="35">
        <v>42405</v>
      </c>
      <c r="G192" s="26">
        <v>500000</v>
      </c>
      <c r="H192" s="28">
        <v>49691166.67</v>
      </c>
      <c r="I192" s="30">
        <v>97.1475</v>
      </c>
      <c r="J192" s="32">
        <v>7.9421</v>
      </c>
      <c r="K192" s="24" t="s">
        <v>22</v>
      </c>
      <c r="L192" s="24" t="s">
        <v>38</v>
      </c>
      <c r="M192" s="24" t="s">
        <v>41</v>
      </c>
      <c r="N192" s="21" t="str">
        <f t="shared" si="2"/>
        <v>Market Trade</v>
      </c>
    </row>
    <row r="193" spans="1:14" ht="12.75">
      <c r="A193" s="24" t="s">
        <v>16</v>
      </c>
      <c r="B193" s="24" t="s">
        <v>17</v>
      </c>
      <c r="C193" s="24" t="s">
        <v>56</v>
      </c>
      <c r="D193" s="35">
        <v>45501</v>
      </c>
      <c r="E193" s="35">
        <v>42404</v>
      </c>
      <c r="F193" s="35">
        <v>42405</v>
      </c>
      <c r="G193" s="26">
        <v>500000</v>
      </c>
      <c r="H193" s="28">
        <v>51501666.67</v>
      </c>
      <c r="I193" s="30">
        <v>102.84</v>
      </c>
      <c r="J193" s="32">
        <v>7.9331</v>
      </c>
      <c r="K193" s="24" t="s">
        <v>22</v>
      </c>
      <c r="L193" s="24" t="s">
        <v>38</v>
      </c>
      <c r="M193" s="24" t="s">
        <v>41</v>
      </c>
      <c r="N193" s="21" t="str">
        <f t="shared" si="2"/>
        <v>Market Trade</v>
      </c>
    </row>
    <row r="194" spans="1:14" ht="12.75">
      <c r="A194" s="24" t="s">
        <v>175</v>
      </c>
      <c r="B194" s="24" t="s">
        <v>176</v>
      </c>
      <c r="C194" s="24" t="s">
        <v>67</v>
      </c>
      <c r="D194" s="35">
        <v>42432</v>
      </c>
      <c r="E194" s="35">
        <v>42405</v>
      </c>
      <c r="F194" s="35">
        <v>42405</v>
      </c>
      <c r="G194" s="26">
        <v>851000</v>
      </c>
      <c r="H194" s="28">
        <v>84629311.9</v>
      </c>
      <c r="I194" s="30">
        <v>99.4469</v>
      </c>
      <c r="J194" s="32">
        <v>6.5</v>
      </c>
      <c r="K194" s="24" t="s">
        <v>22</v>
      </c>
      <c r="L194" s="24" t="s">
        <v>39</v>
      </c>
      <c r="M194" s="24" t="s">
        <v>41</v>
      </c>
      <c r="N194" s="21" t="str">
        <f t="shared" si="2"/>
        <v>Market Trade</v>
      </c>
    </row>
    <row r="195" spans="1:14" ht="12.75">
      <c r="A195" s="24" t="s">
        <v>171</v>
      </c>
      <c r="B195" s="24" t="s">
        <v>172</v>
      </c>
      <c r="C195" s="24" t="s">
        <v>57</v>
      </c>
      <c r="D195" s="35">
        <v>42537</v>
      </c>
      <c r="E195" s="35">
        <v>42405</v>
      </c>
      <c r="F195" s="35">
        <v>42405</v>
      </c>
      <c r="G195" s="27">
        <v>12000</v>
      </c>
      <c r="H195" s="28">
        <v>1169632.8</v>
      </c>
      <c r="I195" s="30">
        <v>97.4694</v>
      </c>
      <c r="J195" s="32">
        <v>6.75</v>
      </c>
      <c r="K195" s="34" t="s">
        <v>22</v>
      </c>
      <c r="L195" s="24" t="s">
        <v>39</v>
      </c>
      <c r="M195" s="24" t="s">
        <v>41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175</v>
      </c>
      <c r="B196" s="24" t="s">
        <v>176</v>
      </c>
      <c r="C196" s="24" t="s">
        <v>58</v>
      </c>
      <c r="D196" s="35">
        <v>42432</v>
      </c>
      <c r="E196" s="35">
        <v>42405</v>
      </c>
      <c r="F196" s="35">
        <v>42405</v>
      </c>
      <c r="G196" s="27">
        <v>319000</v>
      </c>
      <c r="H196" s="28">
        <v>31723561.1</v>
      </c>
      <c r="I196" s="30">
        <v>99.4469</v>
      </c>
      <c r="J196" s="32">
        <v>6.5</v>
      </c>
      <c r="K196" s="34" t="s">
        <v>22</v>
      </c>
      <c r="L196" s="24" t="s">
        <v>39</v>
      </c>
      <c r="M196" s="24" t="s">
        <v>41</v>
      </c>
      <c r="N196" s="21" t="str">
        <f t="shared" si="3"/>
        <v>Market Trade</v>
      </c>
    </row>
    <row r="197" spans="1:14" ht="12.75">
      <c r="A197" s="24" t="s">
        <v>79</v>
      </c>
      <c r="B197" s="24" t="s">
        <v>80</v>
      </c>
      <c r="C197" s="24" t="s">
        <v>59</v>
      </c>
      <c r="D197" s="35">
        <v>42433</v>
      </c>
      <c r="E197" s="35">
        <v>42404</v>
      </c>
      <c r="F197" s="35">
        <v>42405</v>
      </c>
      <c r="G197" s="26">
        <v>500000</v>
      </c>
      <c r="H197" s="28">
        <v>49731050</v>
      </c>
      <c r="I197" s="30">
        <v>99.4621</v>
      </c>
      <c r="J197" s="32">
        <v>7.05</v>
      </c>
      <c r="K197" s="24" t="s">
        <v>22</v>
      </c>
      <c r="L197" s="24" t="s">
        <v>36</v>
      </c>
      <c r="M197" s="24" t="s">
        <v>41</v>
      </c>
      <c r="N197" s="21" t="str">
        <f t="shared" si="3"/>
        <v>Market Trade</v>
      </c>
    </row>
    <row r="198" spans="1:14" ht="12.75">
      <c r="A198" s="24" t="s">
        <v>179</v>
      </c>
      <c r="B198" s="24" t="s">
        <v>180</v>
      </c>
      <c r="C198" s="24" t="s">
        <v>59</v>
      </c>
      <c r="D198" s="35">
        <v>42410</v>
      </c>
      <c r="E198" s="35">
        <v>42405</v>
      </c>
      <c r="F198" s="35">
        <v>42405</v>
      </c>
      <c r="G198" s="26">
        <v>1500000</v>
      </c>
      <c r="H198" s="28">
        <v>149853300</v>
      </c>
      <c r="I198" s="30">
        <v>99.9022</v>
      </c>
      <c r="J198" s="32">
        <v>7.15</v>
      </c>
      <c r="K198" s="24" t="s">
        <v>22</v>
      </c>
      <c r="L198" s="24" t="s">
        <v>35</v>
      </c>
      <c r="M198" s="24" t="s">
        <v>41</v>
      </c>
      <c r="N198" s="21" t="str">
        <f t="shared" si="3"/>
        <v>Market Trade</v>
      </c>
    </row>
    <row r="199" spans="1:14" ht="12.75">
      <c r="A199" s="24" t="s">
        <v>181</v>
      </c>
      <c r="B199" s="24" t="s">
        <v>15</v>
      </c>
      <c r="C199" s="24" t="s">
        <v>59</v>
      </c>
      <c r="D199" s="35">
        <v>42408</v>
      </c>
      <c r="E199" s="35">
        <v>42405</v>
      </c>
      <c r="F199" s="35">
        <v>42405</v>
      </c>
      <c r="G199" s="27">
        <v>0</v>
      </c>
      <c r="H199" s="28">
        <v>115942727.47</v>
      </c>
      <c r="I199" s="30">
        <v>99.95062713</v>
      </c>
      <c r="J199" s="32">
        <v>6.01</v>
      </c>
      <c r="K199" s="34"/>
      <c r="L199" s="24" t="s">
        <v>15</v>
      </c>
      <c r="M199" s="24" t="s">
        <v>41</v>
      </c>
      <c r="N199" s="21" t="str">
        <f t="shared" si="3"/>
        <v>Market Trade</v>
      </c>
    </row>
    <row r="200" spans="1:14" ht="12.75">
      <c r="A200" s="24" t="s">
        <v>182</v>
      </c>
      <c r="B200" s="24" t="s">
        <v>183</v>
      </c>
      <c r="C200" s="24" t="s">
        <v>59</v>
      </c>
      <c r="D200" s="35">
        <v>42429</v>
      </c>
      <c r="E200" s="35">
        <v>42405</v>
      </c>
      <c r="F200" s="35">
        <v>42405</v>
      </c>
      <c r="G200" s="26">
        <v>2500000</v>
      </c>
      <c r="H200" s="28">
        <v>248610500</v>
      </c>
      <c r="I200" s="30">
        <v>99.4442</v>
      </c>
      <c r="J200" s="32">
        <v>8.5</v>
      </c>
      <c r="K200" s="24" t="s">
        <v>23</v>
      </c>
      <c r="L200" s="24" t="s">
        <v>36</v>
      </c>
      <c r="M200" s="24" t="s">
        <v>41</v>
      </c>
      <c r="N200" s="21" t="str">
        <f t="shared" si="3"/>
        <v>Market Trade</v>
      </c>
    </row>
    <row r="201" spans="1:14" ht="12.75">
      <c r="A201" s="24" t="s">
        <v>184</v>
      </c>
      <c r="B201" s="24" t="s">
        <v>185</v>
      </c>
      <c r="C201" s="24" t="s">
        <v>59</v>
      </c>
      <c r="D201" s="35">
        <v>42444</v>
      </c>
      <c r="E201" s="35">
        <v>42405</v>
      </c>
      <c r="F201" s="35">
        <v>42405</v>
      </c>
      <c r="G201" s="26">
        <v>2500000</v>
      </c>
      <c r="H201" s="28">
        <v>247750000</v>
      </c>
      <c r="I201" s="30">
        <v>99.1</v>
      </c>
      <c r="J201" s="32">
        <v>8.5</v>
      </c>
      <c r="K201" s="24" t="s">
        <v>23</v>
      </c>
      <c r="L201" s="24" t="s">
        <v>36</v>
      </c>
      <c r="M201" s="24" t="s">
        <v>41</v>
      </c>
      <c r="N201" s="21" t="str">
        <f t="shared" si="3"/>
        <v>Market Trade</v>
      </c>
    </row>
    <row r="202" spans="1:14" ht="12.75">
      <c r="A202" s="24" t="s">
        <v>186</v>
      </c>
      <c r="B202" s="24" t="s">
        <v>187</v>
      </c>
      <c r="C202" s="24" t="s">
        <v>59</v>
      </c>
      <c r="D202" s="35">
        <v>42423</v>
      </c>
      <c r="E202" s="35">
        <v>42405</v>
      </c>
      <c r="F202" s="35">
        <v>42405</v>
      </c>
      <c r="G202" s="26">
        <v>2500000</v>
      </c>
      <c r="H202" s="28">
        <v>248834250</v>
      </c>
      <c r="I202" s="30">
        <v>99.5337</v>
      </c>
      <c r="J202" s="32">
        <v>9.5</v>
      </c>
      <c r="K202" s="24" t="s">
        <v>23</v>
      </c>
      <c r="L202" s="24" t="s">
        <v>36</v>
      </c>
      <c r="M202" s="24" t="s">
        <v>41</v>
      </c>
      <c r="N202" s="21" t="str">
        <f t="shared" si="3"/>
        <v>Market Trade</v>
      </c>
    </row>
    <row r="203" spans="1:14" ht="12.75">
      <c r="A203" s="24" t="s">
        <v>188</v>
      </c>
      <c r="B203" s="24" t="s">
        <v>189</v>
      </c>
      <c r="C203" s="24" t="s">
        <v>59</v>
      </c>
      <c r="D203" s="35">
        <v>42423</v>
      </c>
      <c r="E203" s="35">
        <v>42405</v>
      </c>
      <c r="F203" s="35">
        <v>42405</v>
      </c>
      <c r="G203" s="26">
        <v>2500000</v>
      </c>
      <c r="H203" s="28">
        <v>248834250</v>
      </c>
      <c r="I203" s="30">
        <v>99.5337</v>
      </c>
      <c r="J203" s="32">
        <v>9.5</v>
      </c>
      <c r="K203" s="24" t="s">
        <v>23</v>
      </c>
      <c r="L203" s="24" t="s">
        <v>36</v>
      </c>
      <c r="M203" s="24" t="s">
        <v>41</v>
      </c>
      <c r="N203" s="21" t="str">
        <f t="shared" si="3"/>
        <v>Market Trade</v>
      </c>
    </row>
    <row r="204" spans="1:14" ht="12.75">
      <c r="A204" s="24" t="s">
        <v>171</v>
      </c>
      <c r="B204" s="24" t="s">
        <v>172</v>
      </c>
      <c r="C204" s="24" t="s">
        <v>59</v>
      </c>
      <c r="D204" s="35">
        <v>42537</v>
      </c>
      <c r="E204" s="35">
        <v>42405</v>
      </c>
      <c r="F204" s="35">
        <v>42405</v>
      </c>
      <c r="G204" s="26">
        <v>1623000</v>
      </c>
      <c r="H204" s="28">
        <v>158192836.2</v>
      </c>
      <c r="I204" s="30">
        <v>97.4694</v>
      </c>
      <c r="J204" s="32">
        <v>6.75</v>
      </c>
      <c r="K204" s="24" t="s">
        <v>22</v>
      </c>
      <c r="L204" s="24" t="s">
        <v>39</v>
      </c>
      <c r="M204" s="24" t="s">
        <v>41</v>
      </c>
      <c r="N204" s="21" t="str">
        <f t="shared" si="3"/>
        <v>Market Trade</v>
      </c>
    </row>
    <row r="205" spans="1:14" ht="12.75">
      <c r="A205" s="24" t="s">
        <v>190</v>
      </c>
      <c r="B205" s="24" t="s">
        <v>191</v>
      </c>
      <c r="C205" s="24" t="s">
        <v>59</v>
      </c>
      <c r="D205" s="35">
        <v>42426</v>
      </c>
      <c r="E205" s="35">
        <v>42404</v>
      </c>
      <c r="F205" s="35">
        <v>42405</v>
      </c>
      <c r="G205" s="26">
        <v>500000</v>
      </c>
      <c r="H205" s="28">
        <v>49793750</v>
      </c>
      <c r="I205" s="30">
        <v>99.5875</v>
      </c>
      <c r="J205" s="32">
        <v>7.2</v>
      </c>
      <c r="K205" s="24" t="s">
        <v>22</v>
      </c>
      <c r="L205" s="24" t="s">
        <v>35</v>
      </c>
      <c r="M205" s="24" t="s">
        <v>41</v>
      </c>
      <c r="N205" s="21" t="str">
        <f t="shared" si="3"/>
        <v>Market Trade</v>
      </c>
    </row>
    <row r="206" spans="1:14" ht="12.75">
      <c r="A206" s="24" t="s">
        <v>167</v>
      </c>
      <c r="B206" s="24" t="s">
        <v>168</v>
      </c>
      <c r="C206" s="24" t="s">
        <v>59</v>
      </c>
      <c r="D206" s="35">
        <v>42408</v>
      </c>
      <c r="E206" s="35">
        <v>42405</v>
      </c>
      <c r="F206" s="35">
        <v>42405</v>
      </c>
      <c r="G206" s="26">
        <v>5000000</v>
      </c>
      <c r="H206" s="28">
        <v>499716500</v>
      </c>
      <c r="I206" s="30">
        <v>99.9433</v>
      </c>
      <c r="J206" s="32">
        <v>6.9</v>
      </c>
      <c r="K206" s="24" t="s">
        <v>22</v>
      </c>
      <c r="L206" s="24" t="s">
        <v>36</v>
      </c>
      <c r="M206" s="24" t="s">
        <v>41</v>
      </c>
      <c r="N206" s="21" t="str">
        <f t="shared" si="3"/>
        <v>Market Trade</v>
      </c>
    </row>
    <row r="207" spans="1:14" ht="12.75">
      <c r="A207" s="24" t="s">
        <v>181</v>
      </c>
      <c r="B207" s="24" t="s">
        <v>15</v>
      </c>
      <c r="C207" s="24" t="s">
        <v>59</v>
      </c>
      <c r="D207" s="35">
        <v>42408</v>
      </c>
      <c r="E207" s="35">
        <v>42405</v>
      </c>
      <c r="F207" s="35">
        <v>42405</v>
      </c>
      <c r="G207" s="27">
        <v>0</v>
      </c>
      <c r="H207" s="28">
        <v>79956954.68</v>
      </c>
      <c r="I207" s="30">
        <v>99.94619335</v>
      </c>
      <c r="J207" s="32">
        <v>6.55</v>
      </c>
      <c r="K207" s="34"/>
      <c r="L207" s="24" t="s">
        <v>15</v>
      </c>
      <c r="M207" s="24" t="s">
        <v>41</v>
      </c>
      <c r="N207" s="21" t="str">
        <f t="shared" si="3"/>
        <v>Market Trade</v>
      </c>
    </row>
    <row r="208" spans="1:14" ht="12.75">
      <c r="A208" s="24" t="s">
        <v>175</v>
      </c>
      <c r="B208" s="24" t="s">
        <v>176</v>
      </c>
      <c r="C208" s="24" t="s">
        <v>60</v>
      </c>
      <c r="D208" s="35">
        <v>42432</v>
      </c>
      <c r="E208" s="35">
        <v>42405</v>
      </c>
      <c r="F208" s="35">
        <v>42405</v>
      </c>
      <c r="G208" s="27">
        <v>775000</v>
      </c>
      <c r="H208" s="28">
        <v>77071347.5</v>
      </c>
      <c r="I208" s="30">
        <v>99.4469</v>
      </c>
      <c r="J208" s="32">
        <v>6.5</v>
      </c>
      <c r="K208" s="34" t="s">
        <v>22</v>
      </c>
      <c r="L208" s="24" t="s">
        <v>39</v>
      </c>
      <c r="M208" s="24" t="s">
        <v>41</v>
      </c>
      <c r="N208" s="21" t="str">
        <f t="shared" si="3"/>
        <v>Market Trade</v>
      </c>
    </row>
    <row r="209" spans="1:14" ht="12.75">
      <c r="A209" s="24" t="s">
        <v>173</v>
      </c>
      <c r="B209" s="24" t="s">
        <v>174</v>
      </c>
      <c r="C209" s="24" t="s">
        <v>60</v>
      </c>
      <c r="D209" s="35">
        <v>42412</v>
      </c>
      <c r="E209" s="35">
        <v>42405</v>
      </c>
      <c r="F209" s="35">
        <v>42405</v>
      </c>
      <c r="G209" s="26">
        <v>572500</v>
      </c>
      <c r="H209" s="28">
        <v>57175460.5</v>
      </c>
      <c r="I209" s="30">
        <v>99.8698</v>
      </c>
      <c r="J209" s="32">
        <v>6.6</v>
      </c>
      <c r="K209" s="24" t="s">
        <v>22</v>
      </c>
      <c r="L209" s="24" t="s">
        <v>39</v>
      </c>
      <c r="M209" s="24" t="s">
        <v>41</v>
      </c>
      <c r="N209" s="21" t="str">
        <f t="shared" si="3"/>
        <v>Market Trade</v>
      </c>
    </row>
    <row r="210" spans="1:14" ht="12.75">
      <c r="A210" s="24" t="s">
        <v>171</v>
      </c>
      <c r="B210" s="24" t="s">
        <v>172</v>
      </c>
      <c r="C210" s="24" t="s">
        <v>61</v>
      </c>
      <c r="D210" s="35">
        <v>42537</v>
      </c>
      <c r="E210" s="35">
        <v>42405</v>
      </c>
      <c r="F210" s="35">
        <v>42405</v>
      </c>
      <c r="G210" s="27">
        <v>286200</v>
      </c>
      <c r="H210" s="28">
        <v>27895742.28</v>
      </c>
      <c r="I210" s="30">
        <v>97.4694</v>
      </c>
      <c r="J210" s="32">
        <v>6.75</v>
      </c>
      <c r="K210" s="34" t="s">
        <v>22</v>
      </c>
      <c r="L210" s="24" t="s">
        <v>39</v>
      </c>
      <c r="M210" s="24" t="s">
        <v>41</v>
      </c>
      <c r="N210" s="21" t="str">
        <f t="shared" si="3"/>
        <v>Market Trade</v>
      </c>
    </row>
    <row r="211" spans="1:14" ht="12.75">
      <c r="A211" s="24" t="s">
        <v>171</v>
      </c>
      <c r="B211" s="24" t="s">
        <v>172</v>
      </c>
      <c r="C211" s="24" t="s">
        <v>62</v>
      </c>
      <c r="D211" s="35">
        <v>42537</v>
      </c>
      <c r="E211" s="35">
        <v>42405</v>
      </c>
      <c r="F211" s="35">
        <v>42405</v>
      </c>
      <c r="G211" s="26">
        <v>434000</v>
      </c>
      <c r="H211" s="28">
        <v>42301719.6</v>
      </c>
      <c r="I211" s="30">
        <v>97.4694</v>
      </c>
      <c r="J211" s="32">
        <v>6.75</v>
      </c>
      <c r="K211" s="24" t="s">
        <v>22</v>
      </c>
      <c r="L211" s="24" t="s">
        <v>39</v>
      </c>
      <c r="M211" s="24" t="s">
        <v>41</v>
      </c>
      <c r="N211" s="21" t="str">
        <f t="shared" si="3"/>
        <v>Market Trade</v>
      </c>
    </row>
    <row r="212" spans="1:14" ht="12.75">
      <c r="A212" s="24" t="s">
        <v>171</v>
      </c>
      <c r="B212" s="24" t="s">
        <v>172</v>
      </c>
      <c r="C212" s="24" t="s">
        <v>62</v>
      </c>
      <c r="D212" s="35">
        <v>42537</v>
      </c>
      <c r="E212" s="35">
        <v>42405</v>
      </c>
      <c r="F212" s="35">
        <v>42405</v>
      </c>
      <c r="G212" s="27">
        <v>84000</v>
      </c>
      <c r="H212" s="28">
        <v>8187429.6</v>
      </c>
      <c r="I212" s="30">
        <v>97.4694</v>
      </c>
      <c r="J212" s="32">
        <v>6.75</v>
      </c>
      <c r="K212" s="34" t="s">
        <v>22</v>
      </c>
      <c r="L212" s="24" t="s">
        <v>39</v>
      </c>
      <c r="M212" s="24" t="s">
        <v>41</v>
      </c>
      <c r="N212" s="21" t="str">
        <f t="shared" si="3"/>
        <v>Market Trade</v>
      </c>
    </row>
    <row r="213" spans="1:14" ht="12.75">
      <c r="A213" s="24" t="s">
        <v>171</v>
      </c>
      <c r="B213" s="24" t="s">
        <v>172</v>
      </c>
      <c r="C213" s="24" t="s">
        <v>68</v>
      </c>
      <c r="D213" s="35">
        <v>42537</v>
      </c>
      <c r="E213" s="35">
        <v>42405</v>
      </c>
      <c r="F213" s="35">
        <v>42405</v>
      </c>
      <c r="G213" s="26">
        <v>854500</v>
      </c>
      <c r="H213" s="28">
        <v>83287602.3</v>
      </c>
      <c r="I213" s="30">
        <v>97.4694</v>
      </c>
      <c r="J213" s="32">
        <v>6.75</v>
      </c>
      <c r="K213" s="24" t="s">
        <v>22</v>
      </c>
      <c r="L213" s="24" t="s">
        <v>39</v>
      </c>
      <c r="M213" s="24" t="s">
        <v>41</v>
      </c>
      <c r="N213" s="21" t="str">
        <f t="shared" si="3"/>
        <v>Market Trade</v>
      </c>
    </row>
    <row r="214" spans="1:14" ht="12.75">
      <c r="A214" s="24" t="s">
        <v>171</v>
      </c>
      <c r="B214" s="24" t="s">
        <v>172</v>
      </c>
      <c r="C214" s="24" t="s">
        <v>63</v>
      </c>
      <c r="D214" s="35">
        <v>42537</v>
      </c>
      <c r="E214" s="35">
        <v>42405</v>
      </c>
      <c r="F214" s="35">
        <v>42405</v>
      </c>
      <c r="G214" s="27">
        <v>3300</v>
      </c>
      <c r="H214" s="28">
        <v>321649.02</v>
      </c>
      <c r="I214" s="30">
        <v>97.4694</v>
      </c>
      <c r="J214" s="32">
        <v>6.75</v>
      </c>
      <c r="K214" s="34" t="s">
        <v>22</v>
      </c>
      <c r="L214" s="24" t="s">
        <v>39</v>
      </c>
      <c r="M214" s="24" t="s">
        <v>41</v>
      </c>
      <c r="N214" s="21" t="str">
        <f t="shared" si="3"/>
        <v>Market Trade</v>
      </c>
    </row>
    <row r="215" spans="1:14" ht="12.75">
      <c r="A215" s="24" t="s">
        <v>171</v>
      </c>
      <c r="B215" s="24" t="s">
        <v>172</v>
      </c>
      <c r="C215" s="24" t="s">
        <v>64</v>
      </c>
      <c r="D215" s="35">
        <v>42537</v>
      </c>
      <c r="E215" s="35">
        <v>42405</v>
      </c>
      <c r="F215" s="35">
        <v>42405</v>
      </c>
      <c r="G215" s="27">
        <v>507000</v>
      </c>
      <c r="H215" s="28">
        <v>49416985.8</v>
      </c>
      <c r="I215" s="30">
        <v>97.4694</v>
      </c>
      <c r="J215" s="32">
        <v>6.75</v>
      </c>
      <c r="K215" s="34" t="s">
        <v>22</v>
      </c>
      <c r="L215" s="24" t="s">
        <v>39</v>
      </c>
      <c r="M215" s="24" t="s">
        <v>41</v>
      </c>
      <c r="N215" s="21" t="str">
        <f t="shared" si="3"/>
        <v>Market Trade</v>
      </c>
    </row>
    <row r="216" spans="1:14" ht="12.75">
      <c r="A216" s="24" t="s">
        <v>171</v>
      </c>
      <c r="B216" s="24" t="s">
        <v>172</v>
      </c>
      <c r="C216" s="24" t="s">
        <v>65</v>
      </c>
      <c r="D216" s="35">
        <v>42537</v>
      </c>
      <c r="E216" s="35">
        <v>42405</v>
      </c>
      <c r="F216" s="35">
        <v>42405</v>
      </c>
      <c r="G216" s="27">
        <v>119500</v>
      </c>
      <c r="H216" s="28">
        <v>11647593.3</v>
      </c>
      <c r="I216" s="30">
        <v>97.4694</v>
      </c>
      <c r="J216" s="32">
        <v>6.75</v>
      </c>
      <c r="K216" s="34" t="s">
        <v>22</v>
      </c>
      <c r="L216" s="24" t="s">
        <v>39</v>
      </c>
      <c r="M216" s="24" t="s">
        <v>41</v>
      </c>
      <c r="N216" s="21" t="str">
        <f t="shared" si="3"/>
        <v>Market Trade</v>
      </c>
    </row>
    <row r="217" spans="1:14" ht="12.75">
      <c r="A217" s="24" t="s">
        <v>171</v>
      </c>
      <c r="B217" s="24" t="s">
        <v>172</v>
      </c>
      <c r="C217" s="24" t="s">
        <v>66</v>
      </c>
      <c r="D217" s="35">
        <v>42537</v>
      </c>
      <c r="E217" s="35">
        <v>42405</v>
      </c>
      <c r="F217" s="35">
        <v>42405</v>
      </c>
      <c r="G217" s="26">
        <v>2500</v>
      </c>
      <c r="H217" s="28">
        <v>243673.5</v>
      </c>
      <c r="I217" s="30">
        <v>97.4694</v>
      </c>
      <c r="J217" s="32">
        <v>6.75</v>
      </c>
      <c r="K217" s="24" t="s">
        <v>22</v>
      </c>
      <c r="L217" s="24" t="s">
        <v>39</v>
      </c>
      <c r="M217" s="24" t="s">
        <v>41</v>
      </c>
      <c r="N217" s="21" t="str">
        <f t="shared" si="3"/>
        <v>Market Trade</v>
      </c>
    </row>
    <row r="218" spans="1:14" ht="12.75">
      <c r="A218" s="24" t="s">
        <v>192</v>
      </c>
      <c r="B218" s="24" t="s">
        <v>15</v>
      </c>
      <c r="C218" s="24" t="s">
        <v>53</v>
      </c>
      <c r="D218" s="35">
        <v>42409</v>
      </c>
      <c r="E218" s="35">
        <v>42408</v>
      </c>
      <c r="F218" s="35">
        <v>42408</v>
      </c>
      <c r="G218" s="27">
        <v>0</v>
      </c>
      <c r="H218" s="28">
        <v>308098532.76</v>
      </c>
      <c r="I218" s="30">
        <v>99.98070235</v>
      </c>
      <c r="J218" s="32">
        <v>7.045</v>
      </c>
      <c r="K218" s="34"/>
      <c r="L218" s="24" t="s">
        <v>15</v>
      </c>
      <c r="M218" s="24" t="s">
        <v>41</v>
      </c>
      <c r="N218" s="21" t="str">
        <f t="shared" si="3"/>
        <v>Market Trade</v>
      </c>
    </row>
    <row r="219" spans="1:14" ht="12.75">
      <c r="A219" s="24" t="s">
        <v>193</v>
      </c>
      <c r="B219" s="24" t="s">
        <v>194</v>
      </c>
      <c r="C219" s="24" t="s">
        <v>53</v>
      </c>
      <c r="D219" s="35">
        <v>42433</v>
      </c>
      <c r="E219" s="35">
        <v>42408</v>
      </c>
      <c r="F219" s="35">
        <v>42408</v>
      </c>
      <c r="G219" s="26">
        <v>500000</v>
      </c>
      <c r="H219" s="28">
        <v>49752950</v>
      </c>
      <c r="I219" s="30">
        <v>99.5059</v>
      </c>
      <c r="J219" s="32">
        <v>7.25</v>
      </c>
      <c r="K219" s="24" t="s">
        <v>22</v>
      </c>
      <c r="L219" s="24" t="s">
        <v>35</v>
      </c>
      <c r="M219" s="24" t="s">
        <v>41</v>
      </c>
      <c r="N219" s="21" t="str">
        <f t="shared" si="3"/>
        <v>Market Trade</v>
      </c>
    </row>
    <row r="220" spans="1:14" ht="12.75">
      <c r="A220" s="24" t="s">
        <v>192</v>
      </c>
      <c r="B220" s="24" t="s">
        <v>15</v>
      </c>
      <c r="C220" s="24" t="s">
        <v>54</v>
      </c>
      <c r="D220" s="35">
        <v>42409</v>
      </c>
      <c r="E220" s="35">
        <v>42408</v>
      </c>
      <c r="F220" s="35">
        <v>42408</v>
      </c>
      <c r="G220" s="27">
        <v>0</v>
      </c>
      <c r="H220" s="28">
        <v>32793670.37</v>
      </c>
      <c r="I220" s="30">
        <v>99.98070235</v>
      </c>
      <c r="J220" s="32">
        <v>7.045</v>
      </c>
      <c r="K220" s="34"/>
      <c r="L220" s="24" t="s">
        <v>15</v>
      </c>
      <c r="M220" s="24" t="s">
        <v>41</v>
      </c>
      <c r="N220" s="21" t="str">
        <f t="shared" si="3"/>
        <v>Market Trade</v>
      </c>
    </row>
    <row r="221" spans="1:14" ht="12.75">
      <c r="A221" s="24" t="s">
        <v>89</v>
      </c>
      <c r="B221" s="24" t="s">
        <v>90</v>
      </c>
      <c r="C221" s="24" t="s">
        <v>55</v>
      </c>
      <c r="D221" s="35">
        <v>46033</v>
      </c>
      <c r="E221" s="35">
        <v>42405</v>
      </c>
      <c r="F221" s="35">
        <v>42408</v>
      </c>
      <c r="G221" s="26">
        <v>200000</v>
      </c>
      <c r="H221" s="28">
        <v>19953850</v>
      </c>
      <c r="I221" s="30">
        <v>99.2</v>
      </c>
      <c r="J221" s="32">
        <v>7.7055</v>
      </c>
      <c r="K221" s="24" t="s">
        <v>22</v>
      </c>
      <c r="L221" s="24" t="s">
        <v>38</v>
      </c>
      <c r="M221" s="24" t="s">
        <v>41</v>
      </c>
      <c r="N221" s="21" t="str">
        <f t="shared" si="3"/>
        <v>Market Trade</v>
      </c>
    </row>
    <row r="222" spans="1:14" ht="12.75">
      <c r="A222" s="24" t="s">
        <v>192</v>
      </c>
      <c r="B222" s="24" t="s">
        <v>15</v>
      </c>
      <c r="C222" s="24" t="s">
        <v>55</v>
      </c>
      <c r="D222" s="35">
        <v>42409</v>
      </c>
      <c r="E222" s="35">
        <v>42408</v>
      </c>
      <c r="F222" s="35">
        <v>42408</v>
      </c>
      <c r="G222" s="27">
        <v>0</v>
      </c>
      <c r="H222" s="28">
        <v>17104698.56</v>
      </c>
      <c r="I222" s="30">
        <v>99.98070235</v>
      </c>
      <c r="J222" s="32">
        <v>7.045</v>
      </c>
      <c r="K222" s="34"/>
      <c r="L222" s="24" t="s">
        <v>15</v>
      </c>
      <c r="M222" s="24" t="s">
        <v>41</v>
      </c>
      <c r="N222" s="21" t="str">
        <f t="shared" si="3"/>
        <v>Market Trade</v>
      </c>
    </row>
    <row r="223" spans="1:14" ht="12.75">
      <c r="A223" s="24" t="s">
        <v>16</v>
      </c>
      <c r="B223" s="24" t="s">
        <v>17</v>
      </c>
      <c r="C223" s="24" t="s">
        <v>55</v>
      </c>
      <c r="D223" s="35">
        <v>45501</v>
      </c>
      <c r="E223" s="35">
        <v>42405</v>
      </c>
      <c r="F223" s="35">
        <v>42408</v>
      </c>
      <c r="G223" s="26">
        <v>200000</v>
      </c>
      <c r="H223" s="28">
        <v>20620666.67</v>
      </c>
      <c r="I223" s="30">
        <v>102.87</v>
      </c>
      <c r="J223" s="32">
        <v>7.9277</v>
      </c>
      <c r="K223" s="24" t="s">
        <v>22</v>
      </c>
      <c r="L223" s="24" t="s">
        <v>38</v>
      </c>
      <c r="M223" s="24" t="s">
        <v>41</v>
      </c>
      <c r="N223" s="21" t="str">
        <f t="shared" si="3"/>
        <v>Market Trade</v>
      </c>
    </row>
    <row r="224" spans="1:14" ht="12.75">
      <c r="A224" s="24" t="s">
        <v>89</v>
      </c>
      <c r="B224" s="24" t="s">
        <v>90</v>
      </c>
      <c r="C224" s="24" t="s">
        <v>56</v>
      </c>
      <c r="D224" s="35">
        <v>46033</v>
      </c>
      <c r="E224" s="35">
        <v>42405</v>
      </c>
      <c r="F224" s="35">
        <v>42408</v>
      </c>
      <c r="G224" s="27">
        <v>1500000</v>
      </c>
      <c r="H224" s="28">
        <v>149650125</v>
      </c>
      <c r="I224" s="30">
        <v>99.1975</v>
      </c>
      <c r="J224" s="32">
        <v>7.7058</v>
      </c>
      <c r="K224" s="34" t="s">
        <v>22</v>
      </c>
      <c r="L224" s="24" t="s">
        <v>38</v>
      </c>
      <c r="M224" s="24" t="s">
        <v>41</v>
      </c>
      <c r="N224" s="21" t="str">
        <f t="shared" si="3"/>
        <v>Market Trade</v>
      </c>
    </row>
    <row r="225" spans="1:14" ht="12.75">
      <c r="A225" s="24" t="s">
        <v>89</v>
      </c>
      <c r="B225" s="24" t="s">
        <v>90</v>
      </c>
      <c r="C225" s="24" t="s">
        <v>56</v>
      </c>
      <c r="D225" s="35">
        <v>46033</v>
      </c>
      <c r="E225" s="35">
        <v>42405</v>
      </c>
      <c r="F225" s="35">
        <v>42408</v>
      </c>
      <c r="G225" s="26">
        <v>500000</v>
      </c>
      <c r="H225" s="28">
        <v>49879625</v>
      </c>
      <c r="I225" s="30">
        <v>99.19</v>
      </c>
      <c r="J225" s="32">
        <v>7.7069</v>
      </c>
      <c r="K225" s="24" t="s">
        <v>22</v>
      </c>
      <c r="L225" s="24" t="s">
        <v>38</v>
      </c>
      <c r="M225" s="24" t="s">
        <v>41</v>
      </c>
      <c r="N225" s="21" t="str">
        <f t="shared" si="3"/>
        <v>Market Trade</v>
      </c>
    </row>
    <row r="226" spans="1:14" ht="12.75">
      <c r="A226" s="24" t="s">
        <v>89</v>
      </c>
      <c r="B226" s="24" t="s">
        <v>90</v>
      </c>
      <c r="C226" s="24" t="s">
        <v>56</v>
      </c>
      <c r="D226" s="35">
        <v>46033</v>
      </c>
      <c r="E226" s="35">
        <v>42405</v>
      </c>
      <c r="F226" s="35">
        <v>42408</v>
      </c>
      <c r="G226" s="26">
        <v>2500000</v>
      </c>
      <c r="H226" s="28">
        <v>249423125</v>
      </c>
      <c r="I226" s="30">
        <v>99.2</v>
      </c>
      <c r="J226" s="32">
        <v>7.7055</v>
      </c>
      <c r="K226" s="24" t="s">
        <v>22</v>
      </c>
      <c r="L226" s="24" t="s">
        <v>38</v>
      </c>
      <c r="M226" s="24" t="s">
        <v>41</v>
      </c>
      <c r="N226" s="21" t="str">
        <f t="shared" si="3"/>
        <v>Market Trade</v>
      </c>
    </row>
    <row r="227" spans="1:14" ht="12.75">
      <c r="A227" s="24" t="s">
        <v>89</v>
      </c>
      <c r="B227" s="24" t="s">
        <v>90</v>
      </c>
      <c r="C227" s="24" t="s">
        <v>56</v>
      </c>
      <c r="D227" s="35">
        <v>46033</v>
      </c>
      <c r="E227" s="35">
        <v>42405</v>
      </c>
      <c r="F227" s="35">
        <v>42408</v>
      </c>
      <c r="G227" s="27">
        <v>300000</v>
      </c>
      <c r="H227" s="28">
        <v>29930775</v>
      </c>
      <c r="I227" s="30">
        <v>99.2</v>
      </c>
      <c r="J227" s="32">
        <v>7.7055</v>
      </c>
      <c r="K227" s="34" t="s">
        <v>22</v>
      </c>
      <c r="L227" s="24" t="s">
        <v>38</v>
      </c>
      <c r="M227" s="24" t="s">
        <v>41</v>
      </c>
      <c r="N227" s="21" t="str">
        <f t="shared" si="3"/>
        <v>Market Trade</v>
      </c>
    </row>
    <row r="228" spans="1:14" ht="12.75">
      <c r="A228" s="24" t="s">
        <v>192</v>
      </c>
      <c r="B228" s="24" t="s">
        <v>15</v>
      </c>
      <c r="C228" s="24" t="s">
        <v>56</v>
      </c>
      <c r="D228" s="35">
        <v>42409</v>
      </c>
      <c r="E228" s="35">
        <v>42408</v>
      </c>
      <c r="F228" s="35">
        <v>42408</v>
      </c>
      <c r="G228" s="26">
        <v>0</v>
      </c>
      <c r="H228" s="28">
        <v>187477814.21</v>
      </c>
      <c r="I228" s="30">
        <v>99.98070235</v>
      </c>
      <c r="J228" s="32">
        <v>7.045</v>
      </c>
      <c r="K228" s="24"/>
      <c r="L228" s="24" t="s">
        <v>15</v>
      </c>
      <c r="M228" s="24" t="s">
        <v>41</v>
      </c>
      <c r="N228" s="21" t="str">
        <f t="shared" si="3"/>
        <v>Market Trade</v>
      </c>
    </row>
    <row r="229" spans="1:14" ht="12.75">
      <c r="A229" s="24" t="s">
        <v>141</v>
      </c>
      <c r="B229" s="24" t="s">
        <v>142</v>
      </c>
      <c r="C229" s="24" t="s">
        <v>56</v>
      </c>
      <c r="D229" s="35">
        <v>42706</v>
      </c>
      <c r="E229" s="35">
        <v>42405</v>
      </c>
      <c r="F229" s="35">
        <v>42408</v>
      </c>
      <c r="G229" s="26">
        <v>1000000</v>
      </c>
      <c r="H229" s="28">
        <v>93797100</v>
      </c>
      <c r="I229" s="30">
        <v>93.7971</v>
      </c>
      <c r="J229" s="32">
        <v>8.1</v>
      </c>
      <c r="K229" s="24" t="s">
        <v>22</v>
      </c>
      <c r="L229" s="24" t="s">
        <v>35</v>
      </c>
      <c r="M229" s="24" t="s">
        <v>41</v>
      </c>
      <c r="N229" s="21" t="str">
        <f t="shared" si="3"/>
        <v>Market Trade</v>
      </c>
    </row>
    <row r="230" spans="1:14" ht="12.75">
      <c r="A230" s="24" t="s">
        <v>16</v>
      </c>
      <c r="B230" s="24" t="s">
        <v>17</v>
      </c>
      <c r="C230" s="24" t="s">
        <v>56</v>
      </c>
      <c r="D230" s="35">
        <v>45501</v>
      </c>
      <c r="E230" s="35">
        <v>42405</v>
      </c>
      <c r="F230" s="35">
        <v>42408</v>
      </c>
      <c r="G230" s="27">
        <v>1500000</v>
      </c>
      <c r="H230" s="28">
        <v>154700000</v>
      </c>
      <c r="I230" s="30">
        <v>102.9</v>
      </c>
      <c r="J230" s="32">
        <v>7.9229</v>
      </c>
      <c r="K230" s="34" t="s">
        <v>22</v>
      </c>
      <c r="L230" s="24" t="s">
        <v>38</v>
      </c>
      <c r="M230" s="24" t="s">
        <v>41</v>
      </c>
      <c r="N230" s="21" t="str">
        <f t="shared" si="3"/>
        <v>Market Trade</v>
      </c>
    </row>
    <row r="231" spans="1:14" ht="12.75">
      <c r="A231" s="24" t="s">
        <v>45</v>
      </c>
      <c r="B231" s="24" t="s">
        <v>46</v>
      </c>
      <c r="C231" s="24" t="s">
        <v>56</v>
      </c>
      <c r="D231" s="35">
        <v>46350</v>
      </c>
      <c r="E231" s="35">
        <v>42405</v>
      </c>
      <c r="F231" s="35">
        <v>42408</v>
      </c>
      <c r="G231" s="27">
        <v>500000</v>
      </c>
      <c r="H231" s="28">
        <v>51477638.89</v>
      </c>
      <c r="I231" s="30">
        <v>101.28</v>
      </c>
      <c r="J231" s="32">
        <v>7.9683</v>
      </c>
      <c r="K231" s="34" t="s">
        <v>22</v>
      </c>
      <c r="L231" s="24" t="s">
        <v>38</v>
      </c>
      <c r="M231" s="24" t="s">
        <v>41</v>
      </c>
      <c r="N231" s="21" t="str">
        <f t="shared" si="3"/>
        <v>Market Trade</v>
      </c>
    </row>
    <row r="232" spans="1:14" ht="12.75">
      <c r="A232" s="24" t="s">
        <v>16</v>
      </c>
      <c r="B232" s="24" t="s">
        <v>17</v>
      </c>
      <c r="C232" s="24" t="s">
        <v>56</v>
      </c>
      <c r="D232" s="35">
        <v>45501</v>
      </c>
      <c r="E232" s="35">
        <v>42405</v>
      </c>
      <c r="F232" s="35">
        <v>42408</v>
      </c>
      <c r="G232" s="26">
        <v>300000</v>
      </c>
      <c r="H232" s="28">
        <v>30931000</v>
      </c>
      <c r="I232" s="30">
        <v>102.87</v>
      </c>
      <c r="J232" s="32">
        <v>7.9277</v>
      </c>
      <c r="K232" s="24" t="s">
        <v>22</v>
      </c>
      <c r="L232" s="24" t="s">
        <v>38</v>
      </c>
      <c r="M232" s="24" t="s">
        <v>41</v>
      </c>
      <c r="N232" s="21" t="str">
        <f t="shared" si="3"/>
        <v>Market Trade</v>
      </c>
    </row>
    <row r="233" spans="1:14" ht="12.75">
      <c r="A233" s="24" t="s">
        <v>192</v>
      </c>
      <c r="B233" s="24" t="s">
        <v>15</v>
      </c>
      <c r="C233" s="24" t="s">
        <v>67</v>
      </c>
      <c r="D233" s="35">
        <v>42409</v>
      </c>
      <c r="E233" s="35">
        <v>42408</v>
      </c>
      <c r="F233" s="35">
        <v>42408</v>
      </c>
      <c r="G233" s="26">
        <v>0</v>
      </c>
      <c r="H233" s="28">
        <v>90082612.82</v>
      </c>
      <c r="I233" s="30">
        <v>99.98070235</v>
      </c>
      <c r="J233" s="32">
        <v>7.045</v>
      </c>
      <c r="K233" s="24"/>
      <c r="L233" s="24" t="s">
        <v>15</v>
      </c>
      <c r="M233" s="24" t="s">
        <v>41</v>
      </c>
      <c r="N233" s="21" t="str">
        <f t="shared" si="3"/>
        <v>Market Trade</v>
      </c>
    </row>
    <row r="234" spans="1:14" ht="12.75">
      <c r="A234" s="24" t="s">
        <v>192</v>
      </c>
      <c r="B234" s="24" t="s">
        <v>15</v>
      </c>
      <c r="C234" s="24" t="s">
        <v>57</v>
      </c>
      <c r="D234" s="35">
        <v>42409</v>
      </c>
      <c r="E234" s="35">
        <v>42408</v>
      </c>
      <c r="F234" s="35">
        <v>42408</v>
      </c>
      <c r="G234" s="26">
        <v>0</v>
      </c>
      <c r="H234" s="28">
        <v>1139780.01</v>
      </c>
      <c r="I234" s="30">
        <v>99.98070235</v>
      </c>
      <c r="J234" s="32">
        <v>7.045</v>
      </c>
      <c r="K234" s="24"/>
      <c r="L234" s="24" t="s">
        <v>15</v>
      </c>
      <c r="M234" s="24" t="s">
        <v>41</v>
      </c>
      <c r="N234" s="21" t="str">
        <f t="shared" si="3"/>
        <v>Market Trade</v>
      </c>
    </row>
    <row r="235" spans="1:14" ht="12.75">
      <c r="A235" s="24" t="s">
        <v>192</v>
      </c>
      <c r="B235" s="24" t="s">
        <v>15</v>
      </c>
      <c r="C235" s="24" t="s">
        <v>58</v>
      </c>
      <c r="D235" s="35">
        <v>42409</v>
      </c>
      <c r="E235" s="35">
        <v>42408</v>
      </c>
      <c r="F235" s="35">
        <v>42408</v>
      </c>
      <c r="G235" s="27">
        <v>0</v>
      </c>
      <c r="H235" s="28">
        <v>32993631.78</v>
      </c>
      <c r="I235" s="30">
        <v>99.98070235</v>
      </c>
      <c r="J235" s="32">
        <v>7.045</v>
      </c>
      <c r="K235" s="34"/>
      <c r="L235" s="24" t="s">
        <v>15</v>
      </c>
      <c r="M235" s="24" t="s">
        <v>41</v>
      </c>
      <c r="N235" s="21" t="str">
        <f t="shared" si="3"/>
        <v>Market Trade</v>
      </c>
    </row>
    <row r="236" spans="1:14" ht="12.75">
      <c r="A236" s="24" t="s">
        <v>192</v>
      </c>
      <c r="B236" s="24" t="s">
        <v>15</v>
      </c>
      <c r="C236" s="24" t="s">
        <v>59</v>
      </c>
      <c r="D236" s="35">
        <v>42409</v>
      </c>
      <c r="E236" s="35">
        <v>42408</v>
      </c>
      <c r="F236" s="35">
        <v>42408</v>
      </c>
      <c r="G236" s="26">
        <v>0</v>
      </c>
      <c r="H236" s="28">
        <v>195869194.56</v>
      </c>
      <c r="I236" s="30">
        <v>99.98070235</v>
      </c>
      <c r="J236" s="32">
        <v>7.045</v>
      </c>
      <c r="K236" s="24"/>
      <c r="L236" s="24" t="s">
        <v>15</v>
      </c>
      <c r="M236" s="24" t="s">
        <v>41</v>
      </c>
      <c r="N236" s="21" t="str">
        <f t="shared" si="3"/>
        <v>Market Trade</v>
      </c>
    </row>
    <row r="237" spans="1:14" ht="12.75">
      <c r="A237" s="24" t="s">
        <v>195</v>
      </c>
      <c r="B237" s="24" t="s">
        <v>196</v>
      </c>
      <c r="C237" s="24" t="s">
        <v>59</v>
      </c>
      <c r="D237" s="35">
        <v>42460</v>
      </c>
      <c r="E237" s="35">
        <v>42408</v>
      </c>
      <c r="F237" s="35">
        <v>42408</v>
      </c>
      <c r="G237" s="26">
        <v>2500000</v>
      </c>
      <c r="H237" s="28">
        <v>246852500</v>
      </c>
      <c r="I237" s="30">
        <v>98.741</v>
      </c>
      <c r="J237" s="32">
        <v>8.95</v>
      </c>
      <c r="K237" s="24" t="s">
        <v>23</v>
      </c>
      <c r="L237" s="24" t="s">
        <v>36</v>
      </c>
      <c r="M237" s="24" t="s">
        <v>41</v>
      </c>
      <c r="N237" s="21" t="str">
        <f t="shared" si="3"/>
        <v>Market Trade</v>
      </c>
    </row>
    <row r="238" spans="1:14" ht="12.75">
      <c r="A238" s="24" t="s">
        <v>197</v>
      </c>
      <c r="B238" s="24" t="s">
        <v>198</v>
      </c>
      <c r="C238" s="24" t="s">
        <v>59</v>
      </c>
      <c r="D238" s="35">
        <v>42423</v>
      </c>
      <c r="E238" s="35">
        <v>42408</v>
      </c>
      <c r="F238" s="35">
        <v>42408</v>
      </c>
      <c r="G238" s="27">
        <v>1000000</v>
      </c>
      <c r="H238" s="28">
        <v>99696800</v>
      </c>
      <c r="I238" s="30">
        <v>99.6968</v>
      </c>
      <c r="J238" s="32">
        <v>7.4</v>
      </c>
      <c r="K238" s="34" t="s">
        <v>22</v>
      </c>
      <c r="L238" s="24" t="s">
        <v>36</v>
      </c>
      <c r="M238" s="24" t="s">
        <v>41</v>
      </c>
      <c r="N238" s="21" t="str">
        <f t="shared" si="3"/>
        <v>Market Trade</v>
      </c>
    </row>
    <row r="239" spans="1:14" ht="12.75">
      <c r="A239" s="24" t="s">
        <v>192</v>
      </c>
      <c r="B239" s="24" t="s">
        <v>15</v>
      </c>
      <c r="C239" s="24" t="s">
        <v>60</v>
      </c>
      <c r="D239" s="35">
        <v>42409</v>
      </c>
      <c r="E239" s="35">
        <v>42408</v>
      </c>
      <c r="F239" s="35">
        <v>42408</v>
      </c>
      <c r="G239" s="26">
        <v>0</v>
      </c>
      <c r="H239" s="28">
        <v>137298499.51</v>
      </c>
      <c r="I239" s="30">
        <v>99.98070235</v>
      </c>
      <c r="J239" s="32">
        <v>7.045</v>
      </c>
      <c r="K239" s="24"/>
      <c r="L239" s="24" t="s">
        <v>15</v>
      </c>
      <c r="M239" s="24" t="s">
        <v>41</v>
      </c>
      <c r="N239" s="21" t="str">
        <f t="shared" si="3"/>
        <v>Market Trade</v>
      </c>
    </row>
    <row r="240" spans="1:14" ht="12.75">
      <c r="A240" s="24" t="s">
        <v>192</v>
      </c>
      <c r="B240" s="24" t="s">
        <v>15</v>
      </c>
      <c r="C240" s="24" t="s">
        <v>61</v>
      </c>
      <c r="D240" s="35">
        <v>42409</v>
      </c>
      <c r="E240" s="35">
        <v>42408</v>
      </c>
      <c r="F240" s="35">
        <v>42408</v>
      </c>
      <c r="G240" s="27">
        <v>0</v>
      </c>
      <c r="H240" s="28">
        <v>28111574.08</v>
      </c>
      <c r="I240" s="30">
        <v>99.98070235</v>
      </c>
      <c r="J240" s="32">
        <v>7.045</v>
      </c>
      <c r="K240" s="34"/>
      <c r="L240" s="24" t="s">
        <v>15</v>
      </c>
      <c r="M240" s="24" t="s">
        <v>41</v>
      </c>
      <c r="N240" s="21" t="str">
        <f t="shared" si="3"/>
        <v>Market Trade</v>
      </c>
    </row>
    <row r="241" spans="1:14" ht="12.75">
      <c r="A241" s="24" t="s">
        <v>192</v>
      </c>
      <c r="B241" s="24" t="s">
        <v>15</v>
      </c>
      <c r="C241" s="24" t="s">
        <v>62</v>
      </c>
      <c r="D241" s="35">
        <v>42409</v>
      </c>
      <c r="E241" s="35">
        <v>42408</v>
      </c>
      <c r="F241" s="35">
        <v>42408</v>
      </c>
      <c r="G241" s="26">
        <v>0</v>
      </c>
      <c r="H241" s="28">
        <v>50490254.69</v>
      </c>
      <c r="I241" s="30">
        <v>99.98070235</v>
      </c>
      <c r="J241" s="32">
        <v>7.045</v>
      </c>
      <c r="K241" s="24"/>
      <c r="L241" s="24" t="s">
        <v>15</v>
      </c>
      <c r="M241" s="24" t="s">
        <v>41</v>
      </c>
      <c r="N241" s="21" t="str">
        <f t="shared" si="3"/>
        <v>Market Trade</v>
      </c>
    </row>
    <row r="242" spans="1:14" ht="12.75">
      <c r="A242" s="24" t="s">
        <v>192</v>
      </c>
      <c r="B242" s="24" t="s">
        <v>15</v>
      </c>
      <c r="C242" s="24" t="s">
        <v>68</v>
      </c>
      <c r="D242" s="35">
        <v>42409</v>
      </c>
      <c r="E242" s="35">
        <v>42408</v>
      </c>
      <c r="F242" s="35">
        <v>42408</v>
      </c>
      <c r="G242" s="27">
        <v>0</v>
      </c>
      <c r="H242" s="28">
        <v>82036165.9</v>
      </c>
      <c r="I242" s="30">
        <v>99.98070235</v>
      </c>
      <c r="J242" s="32">
        <v>7.045</v>
      </c>
      <c r="K242" s="34"/>
      <c r="L242" s="24" t="s">
        <v>15</v>
      </c>
      <c r="M242" s="24" t="s">
        <v>41</v>
      </c>
      <c r="N242" s="21" t="str">
        <f t="shared" si="3"/>
        <v>Market Trade</v>
      </c>
    </row>
    <row r="243" spans="1:14" ht="12.75">
      <c r="A243" s="24" t="s">
        <v>192</v>
      </c>
      <c r="B243" s="24" t="s">
        <v>15</v>
      </c>
      <c r="C243" s="24" t="s">
        <v>63</v>
      </c>
      <c r="D243" s="35">
        <v>42409</v>
      </c>
      <c r="E243" s="35">
        <v>42408</v>
      </c>
      <c r="F243" s="35">
        <v>42408</v>
      </c>
      <c r="G243" s="26">
        <v>0</v>
      </c>
      <c r="H243" s="28">
        <v>30153180.02</v>
      </c>
      <c r="I243" s="30">
        <v>99.98070235</v>
      </c>
      <c r="J243" s="32">
        <v>7.045</v>
      </c>
      <c r="K243" s="24"/>
      <c r="L243" s="24" t="s">
        <v>15</v>
      </c>
      <c r="M243" s="24" t="s">
        <v>41</v>
      </c>
      <c r="N243" s="21" t="str">
        <f t="shared" si="3"/>
        <v>Market Trade</v>
      </c>
    </row>
    <row r="244" spans="1:14" ht="12.75">
      <c r="A244" s="24" t="s">
        <v>193</v>
      </c>
      <c r="B244" s="24" t="s">
        <v>194</v>
      </c>
      <c r="C244" s="24" t="s">
        <v>63</v>
      </c>
      <c r="D244" s="35">
        <v>42433</v>
      </c>
      <c r="E244" s="35">
        <v>42408</v>
      </c>
      <c r="F244" s="35">
        <v>42408</v>
      </c>
      <c r="G244" s="27">
        <v>300000</v>
      </c>
      <c r="H244" s="28">
        <v>29851770</v>
      </c>
      <c r="I244" s="30">
        <v>99.5059</v>
      </c>
      <c r="J244" s="32">
        <v>7.25</v>
      </c>
      <c r="K244" s="34" t="s">
        <v>22</v>
      </c>
      <c r="L244" s="24" t="s">
        <v>35</v>
      </c>
      <c r="M244" s="24" t="s">
        <v>41</v>
      </c>
      <c r="N244" s="21" t="str">
        <f t="shared" si="3"/>
        <v>Market Trade</v>
      </c>
    </row>
    <row r="245" spans="1:14" ht="12.75">
      <c r="A245" s="24" t="s">
        <v>199</v>
      </c>
      <c r="B245" s="24" t="s">
        <v>200</v>
      </c>
      <c r="C245" s="24" t="s">
        <v>64</v>
      </c>
      <c r="D245" s="35">
        <v>42678</v>
      </c>
      <c r="E245" s="35">
        <v>42405</v>
      </c>
      <c r="F245" s="35">
        <v>42408</v>
      </c>
      <c r="G245" s="26">
        <v>1000000</v>
      </c>
      <c r="H245" s="28">
        <v>94346900</v>
      </c>
      <c r="I245" s="30">
        <v>94.3469</v>
      </c>
      <c r="J245" s="32">
        <v>8.1</v>
      </c>
      <c r="K245" s="24" t="s">
        <v>22</v>
      </c>
      <c r="L245" s="24" t="s">
        <v>35</v>
      </c>
      <c r="M245" s="24" t="s">
        <v>41</v>
      </c>
      <c r="N245" s="21" t="str">
        <f t="shared" si="3"/>
        <v>Market Trade</v>
      </c>
    </row>
    <row r="246" spans="1:14" ht="12.75">
      <c r="A246" s="24" t="s">
        <v>192</v>
      </c>
      <c r="B246" s="24" t="s">
        <v>15</v>
      </c>
      <c r="C246" s="24" t="s">
        <v>64</v>
      </c>
      <c r="D246" s="35">
        <v>42409</v>
      </c>
      <c r="E246" s="35">
        <v>42408</v>
      </c>
      <c r="F246" s="35">
        <v>42408</v>
      </c>
      <c r="G246" s="27">
        <v>0</v>
      </c>
      <c r="H246" s="28">
        <v>119976842.83</v>
      </c>
      <c r="I246" s="30">
        <v>99.98070235</v>
      </c>
      <c r="J246" s="32">
        <v>7.045</v>
      </c>
      <c r="K246" s="34"/>
      <c r="L246" s="24" t="s">
        <v>15</v>
      </c>
      <c r="M246" s="24" t="s">
        <v>41</v>
      </c>
      <c r="N246" s="21" t="str">
        <f t="shared" si="3"/>
        <v>Market Trade</v>
      </c>
    </row>
    <row r="247" spans="1:14" ht="12.75">
      <c r="A247" s="24" t="s">
        <v>201</v>
      </c>
      <c r="B247" s="24" t="s">
        <v>202</v>
      </c>
      <c r="C247" s="24" t="s">
        <v>64</v>
      </c>
      <c r="D247" s="35">
        <v>42773</v>
      </c>
      <c r="E247" s="35">
        <v>42408</v>
      </c>
      <c r="F247" s="35">
        <v>42408</v>
      </c>
      <c r="G247" s="26">
        <v>1500000</v>
      </c>
      <c r="H247" s="28">
        <v>138645000</v>
      </c>
      <c r="I247" s="30">
        <v>92.43</v>
      </c>
      <c r="J247" s="32">
        <v>8.19</v>
      </c>
      <c r="K247" s="24" t="s">
        <v>23</v>
      </c>
      <c r="L247" s="24" t="s">
        <v>35</v>
      </c>
      <c r="M247" s="24" t="s">
        <v>41</v>
      </c>
      <c r="N247" s="21" t="str">
        <f t="shared" si="3"/>
        <v>Market Trade</v>
      </c>
    </row>
    <row r="248" spans="1:14" ht="12.75">
      <c r="A248" s="24" t="s">
        <v>193</v>
      </c>
      <c r="B248" s="24" t="s">
        <v>194</v>
      </c>
      <c r="C248" s="24" t="s">
        <v>64</v>
      </c>
      <c r="D248" s="35">
        <v>42433</v>
      </c>
      <c r="E248" s="35">
        <v>42408</v>
      </c>
      <c r="F248" s="35">
        <v>42408</v>
      </c>
      <c r="G248" s="26">
        <v>1700000</v>
      </c>
      <c r="H248" s="28">
        <v>169160030</v>
      </c>
      <c r="I248" s="30">
        <v>99.5059</v>
      </c>
      <c r="J248" s="32">
        <v>7.25</v>
      </c>
      <c r="K248" s="24" t="s">
        <v>22</v>
      </c>
      <c r="L248" s="24" t="s">
        <v>35</v>
      </c>
      <c r="M248" s="24" t="s">
        <v>41</v>
      </c>
      <c r="N248" s="21" t="str">
        <f t="shared" si="3"/>
        <v>Market Trade</v>
      </c>
    </row>
    <row r="249" spans="1:14" ht="12.75">
      <c r="A249" s="24" t="s">
        <v>197</v>
      </c>
      <c r="B249" s="24" t="s">
        <v>198</v>
      </c>
      <c r="C249" s="24" t="s">
        <v>64</v>
      </c>
      <c r="D249" s="35">
        <v>42423</v>
      </c>
      <c r="E249" s="35">
        <v>42408</v>
      </c>
      <c r="F249" s="35">
        <v>42408</v>
      </c>
      <c r="G249" s="26">
        <v>1500000</v>
      </c>
      <c r="H249" s="28">
        <v>149545200</v>
      </c>
      <c r="I249" s="30">
        <v>99.6968</v>
      </c>
      <c r="J249" s="32">
        <v>7.4</v>
      </c>
      <c r="K249" s="24" t="s">
        <v>22</v>
      </c>
      <c r="L249" s="24" t="s">
        <v>36</v>
      </c>
      <c r="M249" s="24" t="s">
        <v>41</v>
      </c>
      <c r="N249" s="21" t="str">
        <f t="shared" si="3"/>
        <v>Market Trade</v>
      </c>
    </row>
    <row r="250" spans="1:14" ht="12.75">
      <c r="A250" s="24" t="s">
        <v>192</v>
      </c>
      <c r="B250" s="24" t="s">
        <v>15</v>
      </c>
      <c r="C250" s="24" t="s">
        <v>65</v>
      </c>
      <c r="D250" s="35">
        <v>42409</v>
      </c>
      <c r="E250" s="35">
        <v>42408</v>
      </c>
      <c r="F250" s="35">
        <v>42408</v>
      </c>
      <c r="G250" s="26">
        <v>0</v>
      </c>
      <c r="H250" s="28">
        <v>11867709.37</v>
      </c>
      <c r="I250" s="30">
        <v>99.98070235</v>
      </c>
      <c r="J250" s="32">
        <v>7.045</v>
      </c>
      <c r="K250" s="24"/>
      <c r="L250" s="24" t="s">
        <v>15</v>
      </c>
      <c r="M250" s="24" t="s">
        <v>41</v>
      </c>
      <c r="N250" s="21" t="str">
        <f t="shared" si="3"/>
        <v>Market Trade</v>
      </c>
    </row>
    <row r="251" spans="1:14" ht="12.75">
      <c r="A251" s="24" t="s">
        <v>192</v>
      </c>
      <c r="B251" s="24" t="s">
        <v>15</v>
      </c>
      <c r="C251" s="24" t="s">
        <v>66</v>
      </c>
      <c r="D251" s="35">
        <v>42409</v>
      </c>
      <c r="E251" s="35">
        <v>42408</v>
      </c>
      <c r="F251" s="35">
        <v>42408</v>
      </c>
      <c r="G251" s="26">
        <v>0</v>
      </c>
      <c r="H251" s="28">
        <v>249951.76</v>
      </c>
      <c r="I251" s="30">
        <v>99.98070235</v>
      </c>
      <c r="J251" s="32">
        <v>7.045</v>
      </c>
      <c r="K251" s="24"/>
      <c r="L251" s="24" t="s">
        <v>15</v>
      </c>
      <c r="M251" s="24" t="s">
        <v>41</v>
      </c>
      <c r="N251" s="21" t="str">
        <f t="shared" si="3"/>
        <v>Market Trade</v>
      </c>
    </row>
    <row r="252" spans="1:14" ht="12.75">
      <c r="A252" s="24" t="s">
        <v>203</v>
      </c>
      <c r="B252" s="24" t="s">
        <v>15</v>
      </c>
      <c r="C252" s="24" t="s">
        <v>53</v>
      </c>
      <c r="D252" s="35">
        <v>42410</v>
      </c>
      <c r="E252" s="35">
        <v>42409</v>
      </c>
      <c r="F252" s="35">
        <v>42409</v>
      </c>
      <c r="G252" s="27">
        <v>0</v>
      </c>
      <c r="H252" s="28">
        <v>386262752.89</v>
      </c>
      <c r="I252" s="30">
        <v>99.98078178</v>
      </c>
      <c r="J252" s="32">
        <v>7.016</v>
      </c>
      <c r="K252" s="34"/>
      <c r="L252" s="24" t="s">
        <v>15</v>
      </c>
      <c r="M252" s="24" t="s">
        <v>41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53</v>
      </c>
      <c r="D253" s="35">
        <v>46350</v>
      </c>
      <c r="E253" s="35">
        <v>42408</v>
      </c>
      <c r="F253" s="35">
        <v>42409</v>
      </c>
      <c r="G253" s="26">
        <v>1000000</v>
      </c>
      <c r="H253" s="28">
        <v>102847916.67</v>
      </c>
      <c r="I253" s="30">
        <v>101.15</v>
      </c>
      <c r="J253" s="32">
        <v>7.9863</v>
      </c>
      <c r="K253" s="24" t="s">
        <v>22</v>
      </c>
      <c r="L253" s="24" t="s">
        <v>38</v>
      </c>
      <c r="M253" s="24" t="s">
        <v>41</v>
      </c>
      <c r="N253" s="21" t="str">
        <f t="shared" si="3"/>
        <v>Market Trade</v>
      </c>
    </row>
    <row r="254" spans="1:14" ht="12.75">
      <c r="A254" s="24" t="s">
        <v>203</v>
      </c>
      <c r="B254" s="24" t="s">
        <v>15</v>
      </c>
      <c r="C254" s="24" t="s">
        <v>54</v>
      </c>
      <c r="D254" s="35">
        <v>42410</v>
      </c>
      <c r="E254" s="35">
        <v>42409</v>
      </c>
      <c r="F254" s="35">
        <v>42409</v>
      </c>
      <c r="G254" s="27">
        <v>0</v>
      </c>
      <c r="H254" s="28">
        <v>37159857.16</v>
      </c>
      <c r="I254" s="30">
        <v>99.98078178</v>
      </c>
      <c r="J254" s="32">
        <v>7.016</v>
      </c>
      <c r="K254" s="34"/>
      <c r="L254" s="24" t="s">
        <v>15</v>
      </c>
      <c r="M254" s="24" t="s">
        <v>41</v>
      </c>
      <c r="N254" s="21" t="str">
        <f t="shared" si="3"/>
        <v>Market Trade</v>
      </c>
    </row>
    <row r="255" spans="1:14" ht="12.75">
      <c r="A255" s="24" t="s">
        <v>203</v>
      </c>
      <c r="B255" s="24" t="s">
        <v>15</v>
      </c>
      <c r="C255" s="24" t="s">
        <v>55</v>
      </c>
      <c r="D255" s="35">
        <v>42410</v>
      </c>
      <c r="E255" s="35">
        <v>42409</v>
      </c>
      <c r="F255" s="35">
        <v>42409</v>
      </c>
      <c r="G255" s="27">
        <v>0</v>
      </c>
      <c r="H255" s="28">
        <v>17827573.2</v>
      </c>
      <c r="I255" s="30">
        <v>99.98078178</v>
      </c>
      <c r="J255" s="32">
        <v>7.016</v>
      </c>
      <c r="K255" s="34"/>
      <c r="L255" s="24" t="s">
        <v>15</v>
      </c>
      <c r="M255" s="24" t="s">
        <v>41</v>
      </c>
      <c r="N255" s="21" t="str">
        <f t="shared" si="3"/>
        <v>Market Trade</v>
      </c>
    </row>
    <row r="256" spans="1:14" ht="12.75">
      <c r="A256" s="24" t="s">
        <v>203</v>
      </c>
      <c r="B256" s="24" t="s">
        <v>15</v>
      </c>
      <c r="C256" s="24" t="s">
        <v>56</v>
      </c>
      <c r="D256" s="35">
        <v>42410</v>
      </c>
      <c r="E256" s="35">
        <v>42409</v>
      </c>
      <c r="F256" s="35">
        <v>42409</v>
      </c>
      <c r="G256" s="27">
        <v>0</v>
      </c>
      <c r="H256" s="28">
        <v>2083399530.65</v>
      </c>
      <c r="I256" s="30">
        <v>99.98078178</v>
      </c>
      <c r="J256" s="32">
        <v>7.016</v>
      </c>
      <c r="K256" s="34"/>
      <c r="L256" s="24" t="s">
        <v>15</v>
      </c>
      <c r="M256" s="24" t="s">
        <v>41</v>
      </c>
      <c r="N256" s="21" t="str">
        <f t="shared" si="3"/>
        <v>Market Trade</v>
      </c>
    </row>
    <row r="257" spans="1:14" ht="12.75">
      <c r="A257" s="24" t="s">
        <v>69</v>
      </c>
      <c r="B257" s="24" t="s">
        <v>70</v>
      </c>
      <c r="C257" s="24" t="s">
        <v>56</v>
      </c>
      <c r="D257" s="35">
        <v>47197</v>
      </c>
      <c r="E257" s="35">
        <v>42408</v>
      </c>
      <c r="F257" s="35">
        <v>42409</v>
      </c>
      <c r="G257" s="27">
        <v>1000000</v>
      </c>
      <c r="H257" s="28">
        <v>99549166.67</v>
      </c>
      <c r="I257" s="30">
        <v>97.23</v>
      </c>
      <c r="J257" s="32">
        <v>7.932</v>
      </c>
      <c r="K257" s="34" t="s">
        <v>22</v>
      </c>
      <c r="L257" s="24" t="s">
        <v>38</v>
      </c>
      <c r="M257" s="24" t="s">
        <v>41</v>
      </c>
      <c r="N257" s="21" t="str">
        <f t="shared" si="3"/>
        <v>Market Trade</v>
      </c>
    </row>
    <row r="258" spans="1:14" ht="12.75">
      <c r="A258" s="24" t="s">
        <v>69</v>
      </c>
      <c r="B258" s="24" t="s">
        <v>70</v>
      </c>
      <c r="C258" s="24" t="s">
        <v>56</v>
      </c>
      <c r="D258" s="35">
        <v>47197</v>
      </c>
      <c r="E258" s="35">
        <v>42408</v>
      </c>
      <c r="F258" s="35">
        <v>42409</v>
      </c>
      <c r="G258" s="27">
        <v>1000000</v>
      </c>
      <c r="H258" s="28">
        <v>99519166.67</v>
      </c>
      <c r="I258" s="30">
        <v>97.2</v>
      </c>
      <c r="J258" s="32">
        <v>7.9358</v>
      </c>
      <c r="K258" s="34" t="s">
        <v>22</v>
      </c>
      <c r="L258" s="24" t="s">
        <v>38</v>
      </c>
      <c r="M258" s="24" t="s">
        <v>41</v>
      </c>
      <c r="N258" s="21" t="str">
        <f t="shared" si="3"/>
        <v>Market Trade</v>
      </c>
    </row>
    <row r="259" spans="1:14" ht="12.75">
      <c r="A259" s="24" t="s">
        <v>69</v>
      </c>
      <c r="B259" s="24" t="s">
        <v>70</v>
      </c>
      <c r="C259" s="24" t="s">
        <v>56</v>
      </c>
      <c r="D259" s="35">
        <v>47197</v>
      </c>
      <c r="E259" s="35">
        <v>42408</v>
      </c>
      <c r="F259" s="35">
        <v>42409</v>
      </c>
      <c r="G259" s="27">
        <v>2000000</v>
      </c>
      <c r="H259" s="28">
        <v>199058333.33</v>
      </c>
      <c r="I259" s="30">
        <v>97.21</v>
      </c>
      <c r="J259" s="32">
        <v>7.9345</v>
      </c>
      <c r="K259" s="34" t="s">
        <v>22</v>
      </c>
      <c r="L259" s="24" t="s">
        <v>38</v>
      </c>
      <c r="M259" s="24" t="s">
        <v>41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69</v>
      </c>
      <c r="B260" s="24" t="s">
        <v>70</v>
      </c>
      <c r="C260" s="24" t="s">
        <v>56</v>
      </c>
      <c r="D260" s="35">
        <v>47197</v>
      </c>
      <c r="E260" s="35">
        <v>42408</v>
      </c>
      <c r="F260" s="35">
        <v>42409</v>
      </c>
      <c r="G260" s="27">
        <v>1000000</v>
      </c>
      <c r="H260" s="28">
        <v>99499166.67</v>
      </c>
      <c r="I260" s="30">
        <v>97.18</v>
      </c>
      <c r="J260" s="32">
        <v>7.9383</v>
      </c>
      <c r="K260" s="34" t="s">
        <v>22</v>
      </c>
      <c r="L260" s="24" t="s">
        <v>38</v>
      </c>
      <c r="M260" s="24" t="s">
        <v>41</v>
      </c>
      <c r="N260" s="21" t="str">
        <f t="shared" si="4"/>
        <v>Market Trade</v>
      </c>
    </row>
    <row r="261" spans="1:14" ht="12.75">
      <c r="A261" s="24" t="s">
        <v>69</v>
      </c>
      <c r="B261" s="24" t="s">
        <v>70</v>
      </c>
      <c r="C261" s="24" t="s">
        <v>56</v>
      </c>
      <c r="D261" s="35">
        <v>47197</v>
      </c>
      <c r="E261" s="35">
        <v>42408</v>
      </c>
      <c r="F261" s="35">
        <v>42409</v>
      </c>
      <c r="G261" s="26">
        <v>1000000</v>
      </c>
      <c r="H261" s="28">
        <v>99469166.67</v>
      </c>
      <c r="I261" s="30">
        <v>97.15</v>
      </c>
      <c r="J261" s="32">
        <v>7.9421</v>
      </c>
      <c r="K261" s="24" t="s">
        <v>22</v>
      </c>
      <c r="L261" s="24" t="s">
        <v>38</v>
      </c>
      <c r="M261" s="24" t="s">
        <v>41</v>
      </c>
      <c r="N261" s="21" t="str">
        <f t="shared" si="4"/>
        <v>Market Trade</v>
      </c>
    </row>
    <row r="262" spans="1:14" ht="12.75">
      <c r="A262" s="24" t="s">
        <v>69</v>
      </c>
      <c r="B262" s="24" t="s">
        <v>70</v>
      </c>
      <c r="C262" s="24" t="s">
        <v>56</v>
      </c>
      <c r="D262" s="35">
        <v>47197</v>
      </c>
      <c r="E262" s="35">
        <v>42408</v>
      </c>
      <c r="F262" s="35">
        <v>42409</v>
      </c>
      <c r="G262" s="26">
        <v>1000000</v>
      </c>
      <c r="H262" s="28">
        <v>99514166.67</v>
      </c>
      <c r="I262" s="30">
        <v>97.195</v>
      </c>
      <c r="J262" s="32">
        <v>7.9364</v>
      </c>
      <c r="K262" s="24" t="s">
        <v>22</v>
      </c>
      <c r="L262" s="24" t="s">
        <v>38</v>
      </c>
      <c r="M262" s="24" t="s">
        <v>41</v>
      </c>
      <c r="N262" s="21" t="str">
        <f t="shared" si="4"/>
        <v>Market Trade</v>
      </c>
    </row>
    <row r="263" spans="1:14" ht="12.75">
      <c r="A263" s="24" t="s">
        <v>69</v>
      </c>
      <c r="B263" s="24" t="s">
        <v>70</v>
      </c>
      <c r="C263" s="24" t="s">
        <v>56</v>
      </c>
      <c r="D263" s="35">
        <v>47197</v>
      </c>
      <c r="E263" s="35">
        <v>42408</v>
      </c>
      <c r="F263" s="35">
        <v>42409</v>
      </c>
      <c r="G263" s="27">
        <v>3000000</v>
      </c>
      <c r="H263" s="28">
        <v>298647500</v>
      </c>
      <c r="I263" s="30">
        <v>97.23</v>
      </c>
      <c r="J263" s="32">
        <v>7.932</v>
      </c>
      <c r="K263" s="34" t="s">
        <v>22</v>
      </c>
      <c r="L263" s="24" t="s">
        <v>38</v>
      </c>
      <c r="M263" s="24" t="s">
        <v>41</v>
      </c>
      <c r="N263" s="21" t="str">
        <f t="shared" si="4"/>
        <v>Market Trade</v>
      </c>
    </row>
    <row r="264" spans="1:14" ht="12.75">
      <c r="A264" s="24" t="s">
        <v>20</v>
      </c>
      <c r="B264" s="24" t="s">
        <v>21</v>
      </c>
      <c r="C264" s="24" t="s">
        <v>56</v>
      </c>
      <c r="D264" s="35">
        <v>47561</v>
      </c>
      <c r="E264" s="35">
        <v>42408</v>
      </c>
      <c r="F264" s="35">
        <v>42409</v>
      </c>
      <c r="G264" s="26">
        <v>500000</v>
      </c>
      <c r="H264" s="28">
        <v>51062222.22</v>
      </c>
      <c r="I264" s="30">
        <v>99.06</v>
      </c>
      <c r="J264" s="32">
        <v>7.9907</v>
      </c>
      <c r="K264" s="24" t="s">
        <v>22</v>
      </c>
      <c r="L264" s="24" t="s">
        <v>38</v>
      </c>
      <c r="M264" s="24" t="s">
        <v>41</v>
      </c>
      <c r="N264" s="21" t="str">
        <f t="shared" si="4"/>
        <v>Market Trade</v>
      </c>
    </row>
    <row r="265" spans="1:14" ht="12.75">
      <c r="A265" s="24" t="s">
        <v>20</v>
      </c>
      <c r="B265" s="24" t="s">
        <v>21</v>
      </c>
      <c r="C265" s="24" t="s">
        <v>56</v>
      </c>
      <c r="D265" s="35">
        <v>47561</v>
      </c>
      <c r="E265" s="35">
        <v>42408</v>
      </c>
      <c r="F265" s="35">
        <v>42409</v>
      </c>
      <c r="G265" s="26">
        <v>500000</v>
      </c>
      <c r="H265" s="28">
        <v>51037222.22</v>
      </c>
      <c r="I265" s="30">
        <v>99.01</v>
      </c>
      <c r="J265" s="32">
        <v>7.9967</v>
      </c>
      <c r="K265" s="24" t="s">
        <v>22</v>
      </c>
      <c r="L265" s="24" t="s">
        <v>38</v>
      </c>
      <c r="M265" s="24" t="s">
        <v>41</v>
      </c>
      <c r="N265" s="21" t="str">
        <f t="shared" si="4"/>
        <v>Market Trade</v>
      </c>
    </row>
    <row r="266" spans="1:14" ht="12.75">
      <c r="A266" s="24" t="s">
        <v>20</v>
      </c>
      <c r="B266" s="24" t="s">
        <v>21</v>
      </c>
      <c r="C266" s="24" t="s">
        <v>56</v>
      </c>
      <c r="D266" s="35">
        <v>47561</v>
      </c>
      <c r="E266" s="35">
        <v>42408</v>
      </c>
      <c r="F266" s="35">
        <v>42409</v>
      </c>
      <c r="G266" s="26">
        <v>1500000</v>
      </c>
      <c r="H266" s="28">
        <v>153051666.67</v>
      </c>
      <c r="I266" s="30">
        <v>98.97</v>
      </c>
      <c r="J266" s="32">
        <v>8.0015</v>
      </c>
      <c r="K266" s="24" t="s">
        <v>22</v>
      </c>
      <c r="L266" s="24" t="s">
        <v>38</v>
      </c>
      <c r="M266" s="24" t="s">
        <v>41</v>
      </c>
      <c r="N266" s="21" t="str">
        <f t="shared" si="4"/>
        <v>Market Trade</v>
      </c>
    </row>
    <row r="267" spans="1:14" ht="12.75">
      <c r="A267" s="24" t="s">
        <v>89</v>
      </c>
      <c r="B267" s="24" t="s">
        <v>90</v>
      </c>
      <c r="C267" s="24" t="s">
        <v>56</v>
      </c>
      <c r="D267" s="35">
        <v>46033</v>
      </c>
      <c r="E267" s="35">
        <v>42408</v>
      </c>
      <c r="F267" s="35">
        <v>42409</v>
      </c>
      <c r="G267" s="26">
        <v>2500000</v>
      </c>
      <c r="H267" s="28">
        <v>249225833.33</v>
      </c>
      <c r="I267" s="30">
        <v>99.1</v>
      </c>
      <c r="J267" s="32">
        <v>7.7201</v>
      </c>
      <c r="K267" s="24" t="s">
        <v>22</v>
      </c>
      <c r="L267" s="24" t="s">
        <v>38</v>
      </c>
      <c r="M267" s="24" t="s">
        <v>41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56</v>
      </c>
      <c r="D268" s="35">
        <v>45465</v>
      </c>
      <c r="E268" s="35">
        <v>42408</v>
      </c>
      <c r="F268" s="35">
        <v>42409</v>
      </c>
      <c r="G268" s="26">
        <v>500000</v>
      </c>
      <c r="H268" s="28">
        <v>48934791.67</v>
      </c>
      <c r="I268" s="30">
        <v>96.91</v>
      </c>
      <c r="J268" s="32">
        <v>7.8585</v>
      </c>
      <c r="K268" s="24" t="s">
        <v>22</v>
      </c>
      <c r="L268" s="24" t="s">
        <v>38</v>
      </c>
      <c r="M268" s="24" t="s">
        <v>41</v>
      </c>
      <c r="N268" s="21" t="str">
        <f t="shared" si="4"/>
        <v>Market Trade</v>
      </c>
    </row>
    <row r="269" spans="1:14" ht="12.75">
      <c r="A269" s="24" t="s">
        <v>177</v>
      </c>
      <c r="B269" s="24" t="s">
        <v>178</v>
      </c>
      <c r="C269" s="24" t="s">
        <v>56</v>
      </c>
      <c r="D269" s="35">
        <v>45465</v>
      </c>
      <c r="E269" s="35">
        <v>42408</v>
      </c>
      <c r="F269" s="35">
        <v>42409</v>
      </c>
      <c r="G269" s="27">
        <v>1000000</v>
      </c>
      <c r="H269" s="28">
        <v>97779583.33</v>
      </c>
      <c r="I269" s="30">
        <v>96.82</v>
      </c>
      <c r="J269" s="32">
        <v>7.8737</v>
      </c>
      <c r="K269" s="34" t="s">
        <v>22</v>
      </c>
      <c r="L269" s="24" t="s">
        <v>38</v>
      </c>
      <c r="M269" s="24" t="s">
        <v>41</v>
      </c>
      <c r="N269" s="21" t="str">
        <f t="shared" si="4"/>
        <v>Market Trade</v>
      </c>
    </row>
    <row r="270" spans="1:14" ht="12.75">
      <c r="A270" s="24" t="s">
        <v>20</v>
      </c>
      <c r="B270" s="24" t="s">
        <v>21</v>
      </c>
      <c r="C270" s="24" t="s">
        <v>56</v>
      </c>
      <c r="D270" s="35">
        <v>47561</v>
      </c>
      <c r="E270" s="35">
        <v>42408</v>
      </c>
      <c r="F270" s="35">
        <v>42409</v>
      </c>
      <c r="G270" s="27">
        <v>2500000</v>
      </c>
      <c r="H270" s="28">
        <v>255536111.11</v>
      </c>
      <c r="I270" s="30">
        <v>99.15</v>
      </c>
      <c r="J270" s="32">
        <v>7.9799</v>
      </c>
      <c r="K270" s="34" t="s">
        <v>22</v>
      </c>
      <c r="L270" s="24" t="s">
        <v>38</v>
      </c>
      <c r="M270" s="24" t="s">
        <v>41</v>
      </c>
      <c r="N270" s="21" t="str">
        <f t="shared" si="4"/>
        <v>Market Trade</v>
      </c>
    </row>
    <row r="271" spans="1:14" ht="12.75">
      <c r="A271" s="24" t="s">
        <v>203</v>
      </c>
      <c r="B271" s="24" t="s">
        <v>15</v>
      </c>
      <c r="C271" s="24" t="s">
        <v>67</v>
      </c>
      <c r="D271" s="35">
        <v>42410</v>
      </c>
      <c r="E271" s="35">
        <v>42409</v>
      </c>
      <c r="F271" s="35">
        <v>42409</v>
      </c>
      <c r="G271" s="27">
        <v>0</v>
      </c>
      <c r="H271" s="28">
        <v>94881761.91</v>
      </c>
      <c r="I271" s="30">
        <v>99.98078178</v>
      </c>
      <c r="J271" s="32">
        <v>7.016</v>
      </c>
      <c r="K271" s="34"/>
      <c r="L271" s="24" t="s">
        <v>15</v>
      </c>
      <c r="M271" s="24" t="s">
        <v>41</v>
      </c>
      <c r="N271" s="21" t="str">
        <f t="shared" si="4"/>
        <v>Market Trade</v>
      </c>
    </row>
    <row r="272" spans="1:14" ht="12.75">
      <c r="A272" s="24" t="s">
        <v>203</v>
      </c>
      <c r="B272" s="24" t="s">
        <v>15</v>
      </c>
      <c r="C272" s="24" t="s">
        <v>57</v>
      </c>
      <c r="D272" s="35">
        <v>42410</v>
      </c>
      <c r="E272" s="35">
        <v>42409</v>
      </c>
      <c r="F272" s="35">
        <v>42409</v>
      </c>
      <c r="G272" s="27">
        <v>0</v>
      </c>
      <c r="H272" s="28">
        <v>1139780.91</v>
      </c>
      <c r="I272" s="30">
        <v>99.98078178</v>
      </c>
      <c r="J272" s="32">
        <v>7.016</v>
      </c>
      <c r="K272" s="34"/>
      <c r="L272" s="24" t="s">
        <v>15</v>
      </c>
      <c r="M272" s="24" t="s">
        <v>41</v>
      </c>
      <c r="N272" s="21" t="str">
        <f t="shared" si="4"/>
        <v>Market Trade</v>
      </c>
    </row>
    <row r="273" spans="1:14" ht="12.75">
      <c r="A273" s="24" t="s">
        <v>203</v>
      </c>
      <c r="B273" s="24" t="s">
        <v>15</v>
      </c>
      <c r="C273" s="24" t="s">
        <v>58</v>
      </c>
      <c r="D273" s="35">
        <v>42410</v>
      </c>
      <c r="E273" s="35">
        <v>42409</v>
      </c>
      <c r="F273" s="35">
        <v>42409</v>
      </c>
      <c r="G273" s="26">
        <v>0</v>
      </c>
      <c r="H273" s="28">
        <v>36992889.26</v>
      </c>
      <c r="I273" s="30">
        <v>99.98078178</v>
      </c>
      <c r="J273" s="32">
        <v>7.016</v>
      </c>
      <c r="K273" s="24"/>
      <c r="L273" s="24" t="s">
        <v>15</v>
      </c>
      <c r="M273" s="24" t="s">
        <v>41</v>
      </c>
      <c r="N273" s="21" t="str">
        <f t="shared" si="4"/>
        <v>Market Trade</v>
      </c>
    </row>
    <row r="274" spans="1:14" ht="12.75">
      <c r="A274" s="24" t="s">
        <v>204</v>
      </c>
      <c r="B274" s="24" t="s">
        <v>205</v>
      </c>
      <c r="C274" s="24" t="s">
        <v>59</v>
      </c>
      <c r="D274" s="35">
        <v>42412</v>
      </c>
      <c r="E274" s="35">
        <v>42408</v>
      </c>
      <c r="F274" s="35">
        <v>42409</v>
      </c>
      <c r="G274" s="27">
        <v>500000</v>
      </c>
      <c r="H274" s="28">
        <v>49966750</v>
      </c>
      <c r="I274" s="30">
        <v>99.9335</v>
      </c>
      <c r="J274" s="32">
        <v>8.1</v>
      </c>
      <c r="K274" s="34" t="s">
        <v>22</v>
      </c>
      <c r="L274" s="24" t="s">
        <v>36</v>
      </c>
      <c r="M274" s="24" t="s">
        <v>41</v>
      </c>
      <c r="N274" s="21" t="str">
        <f t="shared" si="4"/>
        <v>Market Trade</v>
      </c>
    </row>
    <row r="275" spans="1:14" ht="12.75">
      <c r="A275" s="24" t="s">
        <v>203</v>
      </c>
      <c r="B275" s="24" t="s">
        <v>15</v>
      </c>
      <c r="C275" s="24" t="s">
        <v>59</v>
      </c>
      <c r="D275" s="35">
        <v>42410</v>
      </c>
      <c r="E275" s="35">
        <v>42409</v>
      </c>
      <c r="F275" s="35">
        <v>42409</v>
      </c>
      <c r="G275" s="26">
        <v>0</v>
      </c>
      <c r="H275" s="28">
        <v>141972.71</v>
      </c>
      <c r="I275" s="30">
        <v>99.98078178</v>
      </c>
      <c r="J275" s="32">
        <v>7.016</v>
      </c>
      <c r="K275" s="24"/>
      <c r="L275" s="24" t="s">
        <v>15</v>
      </c>
      <c r="M275" s="24" t="s">
        <v>41</v>
      </c>
      <c r="N275" s="21" t="str">
        <f t="shared" si="4"/>
        <v>Market Trade</v>
      </c>
    </row>
    <row r="276" spans="1:14" ht="12.75">
      <c r="A276" s="24" t="s">
        <v>206</v>
      </c>
      <c r="B276" s="24" t="s">
        <v>207</v>
      </c>
      <c r="C276" s="24" t="s">
        <v>59</v>
      </c>
      <c r="D276" s="35">
        <v>42452</v>
      </c>
      <c r="E276" s="35">
        <v>42409</v>
      </c>
      <c r="F276" s="35">
        <v>42409</v>
      </c>
      <c r="G276" s="26">
        <v>2500000</v>
      </c>
      <c r="H276" s="28">
        <v>247420500</v>
      </c>
      <c r="I276" s="30">
        <v>98.9682</v>
      </c>
      <c r="J276" s="32">
        <v>8.85</v>
      </c>
      <c r="K276" s="24" t="s">
        <v>23</v>
      </c>
      <c r="L276" s="24" t="s">
        <v>36</v>
      </c>
      <c r="M276" s="24" t="s">
        <v>41</v>
      </c>
      <c r="N276" s="21" t="str">
        <f t="shared" si="4"/>
        <v>Market Trade</v>
      </c>
    </row>
    <row r="277" spans="1:14" ht="12.75">
      <c r="A277" s="24" t="s">
        <v>77</v>
      </c>
      <c r="B277" s="24" t="s">
        <v>78</v>
      </c>
      <c r="C277" s="24" t="s">
        <v>59</v>
      </c>
      <c r="D277" s="35">
        <v>42443</v>
      </c>
      <c r="E277" s="35">
        <v>42408</v>
      </c>
      <c r="F277" s="35">
        <v>42409</v>
      </c>
      <c r="G277" s="26">
        <v>1000000</v>
      </c>
      <c r="H277" s="28">
        <v>99326400</v>
      </c>
      <c r="I277" s="30">
        <v>99.3264</v>
      </c>
      <c r="J277" s="32">
        <v>7.28</v>
      </c>
      <c r="K277" s="24" t="s">
        <v>22</v>
      </c>
      <c r="L277" s="24" t="s">
        <v>35</v>
      </c>
      <c r="M277" s="24" t="s">
        <v>41</v>
      </c>
      <c r="N277" s="21" t="str">
        <f t="shared" si="4"/>
        <v>Market Trade</v>
      </c>
    </row>
    <row r="278" spans="1:14" ht="12.75">
      <c r="A278" s="24" t="s">
        <v>77</v>
      </c>
      <c r="B278" s="24" t="s">
        <v>78</v>
      </c>
      <c r="C278" s="24" t="s">
        <v>59</v>
      </c>
      <c r="D278" s="35">
        <v>42443</v>
      </c>
      <c r="E278" s="35">
        <v>42408</v>
      </c>
      <c r="F278" s="35">
        <v>42409</v>
      </c>
      <c r="G278" s="27">
        <v>1500000</v>
      </c>
      <c r="H278" s="28">
        <v>148989600</v>
      </c>
      <c r="I278" s="30">
        <v>99.3264</v>
      </c>
      <c r="J278" s="32">
        <v>7.28</v>
      </c>
      <c r="K278" s="34" t="s">
        <v>22</v>
      </c>
      <c r="L278" s="24" t="s">
        <v>35</v>
      </c>
      <c r="M278" s="24" t="s">
        <v>41</v>
      </c>
      <c r="N278" s="21" t="str">
        <f t="shared" si="4"/>
        <v>Market Trade</v>
      </c>
    </row>
    <row r="279" spans="1:14" ht="12.75">
      <c r="A279" s="24" t="s">
        <v>165</v>
      </c>
      <c r="B279" s="24" t="s">
        <v>166</v>
      </c>
      <c r="C279" s="24" t="s">
        <v>59</v>
      </c>
      <c r="D279" s="35">
        <v>42439</v>
      </c>
      <c r="E279" s="35">
        <v>42409</v>
      </c>
      <c r="F279" s="35">
        <v>42409</v>
      </c>
      <c r="G279" s="27">
        <v>2500000</v>
      </c>
      <c r="H279" s="28">
        <v>248502750</v>
      </c>
      <c r="I279" s="30">
        <v>99.4011</v>
      </c>
      <c r="J279" s="32">
        <v>7.33</v>
      </c>
      <c r="K279" s="34" t="s">
        <v>22</v>
      </c>
      <c r="L279" s="24" t="s">
        <v>35</v>
      </c>
      <c r="M279" s="24" t="s">
        <v>41</v>
      </c>
      <c r="N279" s="21" t="str">
        <f t="shared" si="4"/>
        <v>Market Trade</v>
      </c>
    </row>
    <row r="280" spans="1:14" ht="12.75">
      <c r="A280" s="24" t="s">
        <v>208</v>
      </c>
      <c r="B280" s="24" t="s">
        <v>209</v>
      </c>
      <c r="C280" s="24" t="s">
        <v>59</v>
      </c>
      <c r="D280" s="35">
        <v>42411</v>
      </c>
      <c r="E280" s="35">
        <v>42409</v>
      </c>
      <c r="F280" s="35">
        <v>42409</v>
      </c>
      <c r="G280" s="26">
        <v>1800000</v>
      </c>
      <c r="H280" s="28">
        <v>179920080</v>
      </c>
      <c r="I280" s="30">
        <v>99.9556</v>
      </c>
      <c r="J280" s="32">
        <v>8.1</v>
      </c>
      <c r="K280" s="24" t="s">
        <v>22</v>
      </c>
      <c r="L280" s="24" t="s">
        <v>36</v>
      </c>
      <c r="M280" s="24" t="s">
        <v>41</v>
      </c>
      <c r="N280" s="21" t="str">
        <f t="shared" si="4"/>
        <v>Market Trade</v>
      </c>
    </row>
    <row r="281" spans="1:14" ht="12.75">
      <c r="A281" s="24" t="s">
        <v>203</v>
      </c>
      <c r="B281" s="24" t="s">
        <v>15</v>
      </c>
      <c r="C281" s="24" t="s">
        <v>60</v>
      </c>
      <c r="D281" s="35">
        <v>42410</v>
      </c>
      <c r="E281" s="35">
        <v>42409</v>
      </c>
      <c r="F281" s="35">
        <v>42409</v>
      </c>
      <c r="G281" s="26">
        <v>0</v>
      </c>
      <c r="H281" s="28">
        <v>158131604.07</v>
      </c>
      <c r="I281" s="30">
        <v>99.98078178</v>
      </c>
      <c r="J281" s="32">
        <v>7.016</v>
      </c>
      <c r="K281" s="24"/>
      <c r="L281" s="24" t="s">
        <v>15</v>
      </c>
      <c r="M281" s="24" t="s">
        <v>41</v>
      </c>
      <c r="N281" s="21" t="str">
        <f t="shared" si="4"/>
        <v>Market Trade</v>
      </c>
    </row>
    <row r="282" spans="1:14" ht="12.75">
      <c r="A282" s="24" t="s">
        <v>203</v>
      </c>
      <c r="B282" s="24" t="s">
        <v>15</v>
      </c>
      <c r="C282" s="24" t="s">
        <v>61</v>
      </c>
      <c r="D282" s="35">
        <v>42410</v>
      </c>
      <c r="E282" s="35">
        <v>42409</v>
      </c>
      <c r="F282" s="35">
        <v>42409</v>
      </c>
      <c r="G282" s="26">
        <v>0</v>
      </c>
      <c r="H282" s="28">
        <v>28630496.67</v>
      </c>
      <c r="I282" s="30">
        <v>99.98078178</v>
      </c>
      <c r="J282" s="32">
        <v>7.016</v>
      </c>
      <c r="K282" s="24"/>
      <c r="L282" s="24" t="s">
        <v>15</v>
      </c>
      <c r="M282" s="24" t="s">
        <v>41</v>
      </c>
      <c r="N282" s="21" t="str">
        <f t="shared" si="4"/>
        <v>Market Trade</v>
      </c>
    </row>
    <row r="283" spans="1:14" ht="12.75">
      <c r="A283" s="24" t="s">
        <v>203</v>
      </c>
      <c r="B283" s="24" t="s">
        <v>15</v>
      </c>
      <c r="C283" s="24" t="s">
        <v>62</v>
      </c>
      <c r="D283" s="35">
        <v>42410</v>
      </c>
      <c r="E283" s="35">
        <v>42409</v>
      </c>
      <c r="F283" s="35">
        <v>42409</v>
      </c>
      <c r="G283" s="26">
        <v>0</v>
      </c>
      <c r="H283" s="28">
        <v>50490294.8</v>
      </c>
      <c r="I283" s="30">
        <v>99.98078178</v>
      </c>
      <c r="J283" s="32">
        <v>7.016</v>
      </c>
      <c r="K283" s="24"/>
      <c r="L283" s="24" t="s">
        <v>15</v>
      </c>
      <c r="M283" s="24" t="s">
        <v>41</v>
      </c>
      <c r="N283" s="21" t="str">
        <f t="shared" si="4"/>
        <v>Market Trade</v>
      </c>
    </row>
    <row r="284" spans="1:14" ht="12.75">
      <c r="A284" s="24" t="s">
        <v>203</v>
      </c>
      <c r="B284" s="24" t="s">
        <v>15</v>
      </c>
      <c r="C284" s="24" t="s">
        <v>68</v>
      </c>
      <c r="D284" s="35">
        <v>42410</v>
      </c>
      <c r="E284" s="35">
        <v>42409</v>
      </c>
      <c r="F284" s="35">
        <v>42409</v>
      </c>
      <c r="G284" s="27">
        <v>0</v>
      </c>
      <c r="H284" s="28">
        <v>86023464.64</v>
      </c>
      <c r="I284" s="30">
        <v>99.98078178</v>
      </c>
      <c r="J284" s="32">
        <v>7.016</v>
      </c>
      <c r="K284" s="34"/>
      <c r="L284" s="24" t="s">
        <v>15</v>
      </c>
      <c r="M284" s="24" t="s">
        <v>41</v>
      </c>
      <c r="N284" s="21" t="str">
        <f t="shared" si="4"/>
        <v>Market Trade</v>
      </c>
    </row>
    <row r="285" spans="1:14" ht="12.75">
      <c r="A285" s="24" t="s">
        <v>203</v>
      </c>
      <c r="B285" s="24" t="s">
        <v>15</v>
      </c>
      <c r="C285" s="24" t="s">
        <v>63</v>
      </c>
      <c r="D285" s="35">
        <v>42410</v>
      </c>
      <c r="E285" s="35">
        <v>42409</v>
      </c>
      <c r="F285" s="35">
        <v>42409</v>
      </c>
      <c r="G285" s="26">
        <v>0</v>
      </c>
      <c r="H285" s="28">
        <v>30153203.98</v>
      </c>
      <c r="I285" s="30">
        <v>99.98078178</v>
      </c>
      <c r="J285" s="32">
        <v>7.016</v>
      </c>
      <c r="K285" s="24"/>
      <c r="L285" s="24" t="s">
        <v>15</v>
      </c>
      <c r="M285" s="24" t="s">
        <v>41</v>
      </c>
      <c r="N285" s="21" t="str">
        <f t="shared" si="4"/>
        <v>Market Trade</v>
      </c>
    </row>
    <row r="286" spans="1:14" ht="12.75">
      <c r="A286" s="24" t="s">
        <v>203</v>
      </c>
      <c r="B286" s="24" t="s">
        <v>15</v>
      </c>
      <c r="C286" s="24" t="s">
        <v>64</v>
      </c>
      <c r="D286" s="35">
        <v>42410</v>
      </c>
      <c r="E286" s="35">
        <v>42409</v>
      </c>
      <c r="F286" s="35">
        <v>42409</v>
      </c>
      <c r="G286" s="26">
        <v>0</v>
      </c>
      <c r="H286" s="28">
        <v>171033124.15</v>
      </c>
      <c r="I286" s="30">
        <v>99.98078178</v>
      </c>
      <c r="J286" s="32">
        <v>7.016</v>
      </c>
      <c r="K286" s="24"/>
      <c r="L286" s="24" t="s">
        <v>15</v>
      </c>
      <c r="M286" s="24" t="s">
        <v>41</v>
      </c>
      <c r="N286" s="21" t="str">
        <f t="shared" si="4"/>
        <v>Market Trade</v>
      </c>
    </row>
    <row r="287" spans="1:14" ht="12.75">
      <c r="A287" s="24" t="s">
        <v>101</v>
      </c>
      <c r="B287" s="24" t="s">
        <v>102</v>
      </c>
      <c r="C287" s="24" t="s">
        <v>64</v>
      </c>
      <c r="D287" s="35">
        <v>42626</v>
      </c>
      <c r="E287" s="35">
        <v>42408</v>
      </c>
      <c r="F287" s="35">
        <v>42409</v>
      </c>
      <c r="G287" s="27">
        <v>500000</v>
      </c>
      <c r="H287" s="28">
        <v>52018425.96</v>
      </c>
      <c r="I287" s="30">
        <v>100.1083</v>
      </c>
      <c r="J287" s="32">
        <v>9.0999</v>
      </c>
      <c r="K287" s="34" t="s">
        <v>22</v>
      </c>
      <c r="L287" s="24" t="s">
        <v>37</v>
      </c>
      <c r="M287" s="24" t="s">
        <v>41</v>
      </c>
      <c r="N287" s="21" t="str">
        <f t="shared" si="4"/>
        <v>Market Trade</v>
      </c>
    </row>
    <row r="288" spans="1:14" ht="12.75">
      <c r="A288" s="24" t="s">
        <v>203</v>
      </c>
      <c r="B288" s="24" t="s">
        <v>15</v>
      </c>
      <c r="C288" s="24" t="s">
        <v>65</v>
      </c>
      <c r="D288" s="35">
        <v>42410</v>
      </c>
      <c r="E288" s="35">
        <v>42409</v>
      </c>
      <c r="F288" s="35">
        <v>42409</v>
      </c>
      <c r="G288" s="27">
        <v>0</v>
      </c>
      <c r="H288" s="28">
        <v>11867718.8</v>
      </c>
      <c r="I288" s="30">
        <v>99.98078178</v>
      </c>
      <c r="J288" s="32">
        <v>7.016</v>
      </c>
      <c r="K288" s="34"/>
      <c r="L288" s="24" t="s">
        <v>15</v>
      </c>
      <c r="M288" s="24" t="s">
        <v>41</v>
      </c>
      <c r="N288" s="21" t="str">
        <f t="shared" si="4"/>
        <v>Market Trade</v>
      </c>
    </row>
    <row r="289" spans="1:14" ht="12.75">
      <c r="A289" s="24" t="s">
        <v>203</v>
      </c>
      <c r="B289" s="24" t="s">
        <v>15</v>
      </c>
      <c r="C289" s="24" t="s">
        <v>66</v>
      </c>
      <c r="D289" s="35">
        <v>42410</v>
      </c>
      <c r="E289" s="35">
        <v>42409</v>
      </c>
      <c r="F289" s="35">
        <v>42409</v>
      </c>
      <c r="G289" s="26">
        <v>0</v>
      </c>
      <c r="H289" s="28">
        <v>249951.95</v>
      </c>
      <c r="I289" s="30">
        <v>99.98078178</v>
      </c>
      <c r="J289" s="32">
        <v>7.016</v>
      </c>
      <c r="K289" s="24"/>
      <c r="L289" s="24" t="s">
        <v>15</v>
      </c>
      <c r="M289" s="24" t="s">
        <v>41</v>
      </c>
      <c r="N289" s="21" t="str">
        <f t="shared" si="4"/>
        <v>Market Trade</v>
      </c>
    </row>
    <row r="290" spans="1:14" ht="12.75">
      <c r="A290" s="24" t="s">
        <v>210</v>
      </c>
      <c r="B290" s="24" t="s">
        <v>15</v>
      </c>
      <c r="C290" s="24" t="s">
        <v>53</v>
      </c>
      <c r="D290" s="35">
        <v>42384</v>
      </c>
      <c r="E290" s="35">
        <v>42383</v>
      </c>
      <c r="F290" s="35">
        <v>42383</v>
      </c>
      <c r="G290" s="26">
        <v>0</v>
      </c>
      <c r="H290" s="28">
        <v>119326339.11</v>
      </c>
      <c r="I290" s="30">
        <v>99.98101292</v>
      </c>
      <c r="J290" s="32">
        <v>6.9316</v>
      </c>
      <c r="K290" s="24"/>
      <c r="L290" s="24" t="s">
        <v>15</v>
      </c>
      <c r="M290" s="24" t="s">
        <v>41</v>
      </c>
      <c r="N290" s="21" t="str">
        <f t="shared" si="4"/>
        <v>Market Trade</v>
      </c>
    </row>
    <row r="291" spans="1:14" ht="12.75">
      <c r="A291" s="24" t="s">
        <v>16</v>
      </c>
      <c r="B291" s="24" t="s">
        <v>17</v>
      </c>
      <c r="C291" s="24" t="s">
        <v>53</v>
      </c>
      <c r="D291" s="35">
        <v>45501</v>
      </c>
      <c r="E291" s="35">
        <v>42382</v>
      </c>
      <c r="F291" s="35">
        <v>42383</v>
      </c>
      <c r="G291" s="26">
        <v>500000</v>
      </c>
      <c r="H291" s="28">
        <v>53511666.67</v>
      </c>
      <c r="I291" s="30">
        <v>103.15</v>
      </c>
      <c r="J291" s="32">
        <v>7.8852</v>
      </c>
      <c r="K291" s="24" t="s">
        <v>22</v>
      </c>
      <c r="L291" s="24" t="s">
        <v>38</v>
      </c>
      <c r="M291" s="24" t="s">
        <v>41</v>
      </c>
      <c r="N291" s="21" t="str">
        <f t="shared" si="4"/>
        <v>Market Trade</v>
      </c>
    </row>
    <row r="292" spans="1:14" ht="12.75">
      <c r="A292" s="24" t="s">
        <v>211</v>
      </c>
      <c r="B292" s="24" t="s">
        <v>212</v>
      </c>
      <c r="C292" s="24" t="s">
        <v>53</v>
      </c>
      <c r="D292" s="35">
        <v>43194</v>
      </c>
      <c r="E292" s="35">
        <v>42383</v>
      </c>
      <c r="F292" s="35">
        <v>42383</v>
      </c>
      <c r="G292" s="26">
        <v>500000</v>
      </c>
      <c r="H292" s="28">
        <v>58570502.34</v>
      </c>
      <c r="I292" s="30">
        <v>110.9552</v>
      </c>
      <c r="J292" s="32">
        <v>9.6</v>
      </c>
      <c r="K292" s="24" t="s">
        <v>22</v>
      </c>
      <c r="L292" s="24" t="s">
        <v>37</v>
      </c>
      <c r="M292" s="24" t="s">
        <v>41</v>
      </c>
      <c r="N292" s="21" t="str">
        <f t="shared" si="4"/>
        <v>Market Trade</v>
      </c>
    </row>
    <row r="293" spans="1:14" ht="12.75">
      <c r="A293" s="24" t="s">
        <v>210</v>
      </c>
      <c r="B293" s="24" t="s">
        <v>15</v>
      </c>
      <c r="C293" s="24" t="s">
        <v>54</v>
      </c>
      <c r="D293" s="35">
        <v>42384</v>
      </c>
      <c r="E293" s="35">
        <v>42383</v>
      </c>
      <c r="F293" s="35">
        <v>42383</v>
      </c>
      <c r="G293" s="26">
        <v>0</v>
      </c>
      <c r="H293" s="28">
        <v>57348109.2</v>
      </c>
      <c r="I293" s="30">
        <v>99.98101292</v>
      </c>
      <c r="J293" s="32">
        <v>6.9316</v>
      </c>
      <c r="K293" s="24"/>
      <c r="L293" s="24" t="s">
        <v>15</v>
      </c>
      <c r="M293" s="24" t="s">
        <v>41</v>
      </c>
      <c r="N293" s="21" t="str">
        <f t="shared" si="4"/>
        <v>Market Trade</v>
      </c>
    </row>
    <row r="294" spans="1:14" ht="12.75">
      <c r="A294" s="24" t="s">
        <v>210</v>
      </c>
      <c r="B294" s="24" t="s">
        <v>15</v>
      </c>
      <c r="C294" s="24" t="s">
        <v>55</v>
      </c>
      <c r="D294" s="35">
        <v>42384</v>
      </c>
      <c r="E294" s="35">
        <v>42383</v>
      </c>
      <c r="F294" s="35">
        <v>42383</v>
      </c>
      <c r="G294" s="27">
        <v>0</v>
      </c>
      <c r="H294" s="28">
        <v>5403973.75</v>
      </c>
      <c r="I294" s="30">
        <v>99.98101292</v>
      </c>
      <c r="J294" s="32">
        <v>6.9316</v>
      </c>
      <c r="K294" s="34"/>
      <c r="L294" s="24" t="s">
        <v>15</v>
      </c>
      <c r="M294" s="24" t="s">
        <v>41</v>
      </c>
      <c r="N294" s="21" t="str">
        <f t="shared" si="4"/>
        <v>Market Trade</v>
      </c>
    </row>
    <row r="295" spans="1:14" ht="12.75">
      <c r="A295" s="24" t="s">
        <v>210</v>
      </c>
      <c r="B295" s="24" t="s">
        <v>15</v>
      </c>
      <c r="C295" s="24" t="s">
        <v>56</v>
      </c>
      <c r="D295" s="35">
        <v>42384</v>
      </c>
      <c r="E295" s="35">
        <v>42383</v>
      </c>
      <c r="F295" s="35">
        <v>42383</v>
      </c>
      <c r="G295" s="26">
        <v>0</v>
      </c>
      <c r="H295" s="28">
        <v>824989328.88</v>
      </c>
      <c r="I295" s="30">
        <v>99.98101292</v>
      </c>
      <c r="J295" s="32">
        <v>6.9316</v>
      </c>
      <c r="K295" s="24"/>
      <c r="L295" s="24" t="s">
        <v>15</v>
      </c>
      <c r="M295" s="24" t="s">
        <v>41</v>
      </c>
      <c r="N295" s="21" t="str">
        <f t="shared" si="4"/>
        <v>Market Trade</v>
      </c>
    </row>
    <row r="296" spans="1:14" ht="12.75">
      <c r="A296" s="24" t="s">
        <v>18</v>
      </c>
      <c r="B296" s="24" t="s">
        <v>19</v>
      </c>
      <c r="C296" s="24" t="s">
        <v>56</v>
      </c>
      <c r="D296" s="35">
        <v>52932</v>
      </c>
      <c r="E296" s="35">
        <v>42382</v>
      </c>
      <c r="F296" s="35">
        <v>42383</v>
      </c>
      <c r="G296" s="26">
        <v>3000000</v>
      </c>
      <c r="H296" s="28">
        <v>304727583.33</v>
      </c>
      <c r="I296" s="30">
        <v>100.6</v>
      </c>
      <c r="J296" s="32">
        <v>8.1145</v>
      </c>
      <c r="K296" s="24" t="s">
        <v>22</v>
      </c>
      <c r="L296" s="24" t="s">
        <v>38</v>
      </c>
      <c r="M296" s="24" t="s">
        <v>41</v>
      </c>
      <c r="N296" s="21" t="str">
        <f t="shared" si="4"/>
        <v>Market Trade</v>
      </c>
    </row>
    <row r="297" spans="1:14" ht="12.75">
      <c r="A297" s="24" t="s">
        <v>69</v>
      </c>
      <c r="B297" s="24" t="s">
        <v>70</v>
      </c>
      <c r="C297" s="24" t="s">
        <v>56</v>
      </c>
      <c r="D297" s="35">
        <v>47197</v>
      </c>
      <c r="E297" s="35">
        <v>42382</v>
      </c>
      <c r="F297" s="35">
        <v>42383</v>
      </c>
      <c r="G297" s="26">
        <v>500000</v>
      </c>
      <c r="H297" s="28">
        <v>49896041.67</v>
      </c>
      <c r="I297" s="30">
        <v>98</v>
      </c>
      <c r="J297" s="32">
        <v>7.8339</v>
      </c>
      <c r="K297" s="24" t="s">
        <v>22</v>
      </c>
      <c r="L297" s="24" t="s">
        <v>38</v>
      </c>
      <c r="M297" s="24" t="s">
        <v>41</v>
      </c>
      <c r="N297" s="21" t="str">
        <f t="shared" si="4"/>
        <v>Market Trade</v>
      </c>
    </row>
    <row r="298" spans="1:14" ht="12.75">
      <c r="A298" s="24" t="s">
        <v>69</v>
      </c>
      <c r="B298" s="24" t="s">
        <v>70</v>
      </c>
      <c r="C298" s="24" t="s">
        <v>56</v>
      </c>
      <c r="D298" s="35">
        <v>47197</v>
      </c>
      <c r="E298" s="35">
        <v>42382</v>
      </c>
      <c r="F298" s="35">
        <v>42383</v>
      </c>
      <c r="G298" s="26">
        <v>500000</v>
      </c>
      <c r="H298" s="28">
        <v>49901041.67</v>
      </c>
      <c r="I298" s="30">
        <v>98.01</v>
      </c>
      <c r="J298" s="32">
        <v>7.8327</v>
      </c>
      <c r="K298" s="24" t="s">
        <v>22</v>
      </c>
      <c r="L298" s="24" t="s">
        <v>38</v>
      </c>
      <c r="M298" s="24" t="s">
        <v>41</v>
      </c>
      <c r="N298" s="21" t="str">
        <f t="shared" si="4"/>
        <v>Market Trade</v>
      </c>
    </row>
    <row r="299" spans="1:14" ht="12.75">
      <c r="A299" s="24" t="s">
        <v>69</v>
      </c>
      <c r="B299" s="24" t="s">
        <v>70</v>
      </c>
      <c r="C299" s="24" t="s">
        <v>56</v>
      </c>
      <c r="D299" s="35">
        <v>47197</v>
      </c>
      <c r="E299" s="35">
        <v>42382</v>
      </c>
      <c r="F299" s="35">
        <v>42383</v>
      </c>
      <c r="G299" s="26">
        <v>500000</v>
      </c>
      <c r="H299" s="28">
        <v>49891041.67</v>
      </c>
      <c r="I299" s="30">
        <v>97.99</v>
      </c>
      <c r="J299" s="32">
        <v>7.8352</v>
      </c>
      <c r="K299" s="24" t="s">
        <v>22</v>
      </c>
      <c r="L299" s="24" t="s">
        <v>38</v>
      </c>
      <c r="M299" s="24" t="s">
        <v>41</v>
      </c>
      <c r="N299" s="21" t="str">
        <f t="shared" si="4"/>
        <v>Market Trade</v>
      </c>
    </row>
    <row r="300" spans="1:14" ht="12.75">
      <c r="A300" s="24" t="s">
        <v>47</v>
      </c>
      <c r="B300" s="24" t="s">
        <v>48</v>
      </c>
      <c r="C300" s="24" t="s">
        <v>56</v>
      </c>
      <c r="D300" s="35">
        <v>45275</v>
      </c>
      <c r="E300" s="35">
        <v>42382</v>
      </c>
      <c r="F300" s="35">
        <v>42383</v>
      </c>
      <c r="G300" s="27">
        <v>500000</v>
      </c>
      <c r="H300" s="28">
        <v>50134333.33</v>
      </c>
      <c r="I300" s="30">
        <v>99.65</v>
      </c>
      <c r="J300" s="32">
        <v>7.7383</v>
      </c>
      <c r="K300" s="34" t="s">
        <v>22</v>
      </c>
      <c r="L300" s="24" t="s">
        <v>38</v>
      </c>
      <c r="M300" s="24" t="s">
        <v>41</v>
      </c>
      <c r="N300" s="21" t="str">
        <f t="shared" si="4"/>
        <v>Market Trade</v>
      </c>
    </row>
    <row r="301" spans="1:14" ht="12.75">
      <c r="A301" s="24" t="s">
        <v>18</v>
      </c>
      <c r="B301" s="24" t="s">
        <v>19</v>
      </c>
      <c r="C301" s="24" t="s">
        <v>56</v>
      </c>
      <c r="D301" s="35">
        <v>52932</v>
      </c>
      <c r="E301" s="35">
        <v>42382</v>
      </c>
      <c r="F301" s="35">
        <v>42383</v>
      </c>
      <c r="G301" s="26">
        <v>500000</v>
      </c>
      <c r="H301" s="28">
        <v>50812930.56</v>
      </c>
      <c r="I301" s="30">
        <v>100.65</v>
      </c>
      <c r="J301" s="32">
        <v>8.1101</v>
      </c>
      <c r="K301" s="24" t="s">
        <v>22</v>
      </c>
      <c r="L301" s="24" t="s">
        <v>38</v>
      </c>
      <c r="M301" s="24" t="s">
        <v>41</v>
      </c>
      <c r="N301" s="21" t="str">
        <f t="shared" si="4"/>
        <v>Market Trade</v>
      </c>
    </row>
    <row r="302" spans="1:14" ht="12.75">
      <c r="A302" s="24" t="s">
        <v>210</v>
      </c>
      <c r="B302" s="24" t="s">
        <v>15</v>
      </c>
      <c r="C302" s="24" t="s">
        <v>67</v>
      </c>
      <c r="D302" s="35">
        <v>42384</v>
      </c>
      <c r="E302" s="35">
        <v>42383</v>
      </c>
      <c r="F302" s="35">
        <v>42383</v>
      </c>
      <c r="G302" s="26">
        <v>0</v>
      </c>
      <c r="H302" s="28">
        <v>9098272.18</v>
      </c>
      <c r="I302" s="30">
        <v>99.98101292</v>
      </c>
      <c r="J302" s="32">
        <v>6.9316</v>
      </c>
      <c r="K302" s="24"/>
      <c r="L302" s="24" t="s">
        <v>15</v>
      </c>
      <c r="M302" s="24" t="s">
        <v>41</v>
      </c>
      <c r="N302" s="21" t="str">
        <f t="shared" si="4"/>
        <v>Market Trade</v>
      </c>
    </row>
    <row r="303" spans="1:14" ht="12.75">
      <c r="A303" s="24" t="s">
        <v>210</v>
      </c>
      <c r="B303" s="24" t="s">
        <v>15</v>
      </c>
      <c r="C303" s="24" t="s">
        <v>57</v>
      </c>
      <c r="D303" s="35">
        <v>42384</v>
      </c>
      <c r="E303" s="35">
        <v>42383</v>
      </c>
      <c r="F303" s="35">
        <v>42383</v>
      </c>
      <c r="G303" s="27">
        <v>0</v>
      </c>
      <c r="H303" s="28">
        <v>923824.56</v>
      </c>
      <c r="I303" s="30">
        <v>99.98101292</v>
      </c>
      <c r="J303" s="32">
        <v>6.9316</v>
      </c>
      <c r="K303" s="34"/>
      <c r="L303" s="24" t="s">
        <v>15</v>
      </c>
      <c r="M303" s="24" t="s">
        <v>41</v>
      </c>
      <c r="N303" s="21" t="str">
        <f t="shared" si="4"/>
        <v>Market Trade</v>
      </c>
    </row>
    <row r="304" spans="1:14" ht="12.75">
      <c r="A304" s="24" t="s">
        <v>210</v>
      </c>
      <c r="B304" s="24" t="s">
        <v>15</v>
      </c>
      <c r="C304" s="24" t="s">
        <v>58</v>
      </c>
      <c r="D304" s="35">
        <v>42384</v>
      </c>
      <c r="E304" s="35">
        <v>42383</v>
      </c>
      <c r="F304" s="35">
        <v>42383</v>
      </c>
      <c r="G304" s="26">
        <v>0</v>
      </c>
      <c r="H304" s="28">
        <v>21995822.84</v>
      </c>
      <c r="I304" s="30">
        <v>99.98101292</v>
      </c>
      <c r="J304" s="32">
        <v>6.9316</v>
      </c>
      <c r="K304" s="24"/>
      <c r="L304" s="24" t="s">
        <v>15</v>
      </c>
      <c r="M304" s="24" t="s">
        <v>41</v>
      </c>
      <c r="N304" s="21" t="str">
        <f t="shared" si="4"/>
        <v>Market Trade</v>
      </c>
    </row>
    <row r="305" spans="1:14" ht="12.75">
      <c r="A305" s="24" t="s">
        <v>210</v>
      </c>
      <c r="B305" s="24" t="s">
        <v>15</v>
      </c>
      <c r="C305" s="24" t="s">
        <v>59</v>
      </c>
      <c r="D305" s="35">
        <v>42384</v>
      </c>
      <c r="E305" s="35">
        <v>42383</v>
      </c>
      <c r="F305" s="35">
        <v>42383</v>
      </c>
      <c r="G305" s="27">
        <v>0</v>
      </c>
      <c r="H305" s="28">
        <v>409044319.68</v>
      </c>
      <c r="I305" s="30">
        <v>99.98101292</v>
      </c>
      <c r="J305" s="32">
        <v>6.9316</v>
      </c>
      <c r="K305" s="34"/>
      <c r="L305" s="24" t="s">
        <v>15</v>
      </c>
      <c r="M305" s="24" t="s">
        <v>41</v>
      </c>
      <c r="N305" s="21" t="str">
        <f t="shared" si="4"/>
        <v>Market Trade</v>
      </c>
    </row>
    <row r="306" spans="1:14" ht="12.75">
      <c r="A306" s="24" t="s">
        <v>213</v>
      </c>
      <c r="B306" s="24" t="s">
        <v>214</v>
      </c>
      <c r="C306" s="24" t="s">
        <v>59</v>
      </c>
      <c r="D306" s="35">
        <v>42447</v>
      </c>
      <c r="E306" s="35">
        <v>42383</v>
      </c>
      <c r="F306" s="35">
        <v>42383</v>
      </c>
      <c r="G306" s="27">
        <v>2500000</v>
      </c>
      <c r="H306" s="28">
        <v>246861750</v>
      </c>
      <c r="I306" s="30">
        <v>98.7447</v>
      </c>
      <c r="J306" s="32">
        <v>7.25</v>
      </c>
      <c r="K306" s="34" t="s">
        <v>23</v>
      </c>
      <c r="L306" s="24" t="s">
        <v>36</v>
      </c>
      <c r="M306" s="24" t="s">
        <v>41</v>
      </c>
      <c r="N306" s="21" t="str">
        <f t="shared" si="4"/>
        <v>Market Trade</v>
      </c>
    </row>
    <row r="307" spans="1:14" ht="12.75">
      <c r="A307" s="24" t="s">
        <v>109</v>
      </c>
      <c r="B307" s="24" t="s">
        <v>110</v>
      </c>
      <c r="C307" s="24" t="s">
        <v>59</v>
      </c>
      <c r="D307" s="35">
        <v>42433</v>
      </c>
      <c r="E307" s="35">
        <v>42382</v>
      </c>
      <c r="F307" s="35">
        <v>42383</v>
      </c>
      <c r="G307" s="26">
        <v>500000</v>
      </c>
      <c r="H307" s="28">
        <v>49501600</v>
      </c>
      <c r="I307" s="30">
        <v>99.0032</v>
      </c>
      <c r="J307" s="32">
        <v>7.35</v>
      </c>
      <c r="K307" s="24" t="s">
        <v>22</v>
      </c>
      <c r="L307" s="24" t="s">
        <v>35</v>
      </c>
      <c r="M307" s="24" t="s">
        <v>41</v>
      </c>
      <c r="N307" s="21" t="str">
        <f t="shared" si="4"/>
        <v>Market Trade</v>
      </c>
    </row>
    <row r="308" spans="1:14" ht="12.75">
      <c r="A308" s="24" t="s">
        <v>81</v>
      </c>
      <c r="B308" s="24" t="s">
        <v>82</v>
      </c>
      <c r="C308" s="24" t="s">
        <v>59</v>
      </c>
      <c r="D308" s="35">
        <v>42429</v>
      </c>
      <c r="E308" s="35">
        <v>42383</v>
      </c>
      <c r="F308" s="35">
        <v>42383</v>
      </c>
      <c r="G308" s="26">
        <v>5500000</v>
      </c>
      <c r="H308" s="28">
        <v>545040650</v>
      </c>
      <c r="I308" s="30">
        <v>99.0983</v>
      </c>
      <c r="J308" s="32">
        <v>7.22</v>
      </c>
      <c r="K308" s="24" t="s">
        <v>22</v>
      </c>
      <c r="L308" s="24" t="s">
        <v>35</v>
      </c>
      <c r="M308" s="24" t="s">
        <v>41</v>
      </c>
      <c r="N308" s="21" t="str">
        <f t="shared" si="4"/>
        <v>Market Trade</v>
      </c>
    </row>
    <row r="309" spans="1:14" ht="12.75">
      <c r="A309" s="24" t="s">
        <v>210</v>
      </c>
      <c r="B309" s="24" t="s">
        <v>15</v>
      </c>
      <c r="C309" s="24" t="s">
        <v>60</v>
      </c>
      <c r="D309" s="35">
        <v>42384</v>
      </c>
      <c r="E309" s="35">
        <v>42383</v>
      </c>
      <c r="F309" s="35">
        <v>42383</v>
      </c>
      <c r="G309" s="26">
        <v>0</v>
      </c>
      <c r="H309" s="28">
        <v>122317771.02</v>
      </c>
      <c r="I309" s="30">
        <v>99.98101292</v>
      </c>
      <c r="J309" s="32">
        <v>6.9316</v>
      </c>
      <c r="K309" s="24"/>
      <c r="L309" s="24" t="s">
        <v>15</v>
      </c>
      <c r="M309" s="24" t="s">
        <v>41</v>
      </c>
      <c r="N309" s="21" t="str">
        <f t="shared" si="4"/>
        <v>Market Trade</v>
      </c>
    </row>
    <row r="310" spans="1:14" ht="12.75">
      <c r="A310" s="24" t="s">
        <v>210</v>
      </c>
      <c r="B310" s="24" t="s">
        <v>15</v>
      </c>
      <c r="C310" s="24" t="s">
        <v>61</v>
      </c>
      <c r="D310" s="35">
        <v>42384</v>
      </c>
      <c r="E310" s="35">
        <v>42383</v>
      </c>
      <c r="F310" s="35">
        <v>42383</v>
      </c>
      <c r="G310" s="27">
        <v>0</v>
      </c>
      <c r="H310" s="28">
        <v>34241497.31</v>
      </c>
      <c r="I310" s="30">
        <v>99.98101292</v>
      </c>
      <c r="J310" s="32">
        <v>6.9316</v>
      </c>
      <c r="K310" s="34"/>
      <c r="L310" s="24" t="s">
        <v>15</v>
      </c>
      <c r="M310" s="24" t="s">
        <v>41</v>
      </c>
      <c r="N310" s="21" t="str">
        <f t="shared" si="4"/>
        <v>Market Trade</v>
      </c>
    </row>
    <row r="311" spans="1:14" ht="12.75">
      <c r="A311" s="24" t="s">
        <v>210</v>
      </c>
      <c r="B311" s="24" t="s">
        <v>15</v>
      </c>
      <c r="C311" s="24" t="s">
        <v>62</v>
      </c>
      <c r="D311" s="35">
        <v>42384</v>
      </c>
      <c r="E311" s="35">
        <v>42383</v>
      </c>
      <c r="F311" s="35">
        <v>42383</v>
      </c>
      <c r="G311" s="27">
        <v>0</v>
      </c>
      <c r="H311" s="28">
        <v>61130390.92</v>
      </c>
      <c r="I311" s="30">
        <v>99.98101292</v>
      </c>
      <c r="J311" s="32">
        <v>6.9316</v>
      </c>
      <c r="K311" s="34"/>
      <c r="L311" s="24" t="s">
        <v>15</v>
      </c>
      <c r="M311" s="24" t="s">
        <v>41</v>
      </c>
      <c r="N311" s="21" t="str">
        <f t="shared" si="4"/>
        <v>Market Trade</v>
      </c>
    </row>
    <row r="312" spans="1:14" ht="12.75">
      <c r="A312" s="24" t="s">
        <v>210</v>
      </c>
      <c r="B312" s="24" t="s">
        <v>15</v>
      </c>
      <c r="C312" s="24" t="s">
        <v>68</v>
      </c>
      <c r="D312" s="35">
        <v>42384</v>
      </c>
      <c r="E312" s="35">
        <v>42383</v>
      </c>
      <c r="F312" s="35">
        <v>42383</v>
      </c>
      <c r="G312" s="27">
        <v>0</v>
      </c>
      <c r="H312" s="28">
        <v>115809007.08</v>
      </c>
      <c r="I312" s="30">
        <v>99.98101292</v>
      </c>
      <c r="J312" s="32">
        <v>6.9316</v>
      </c>
      <c r="K312" s="34"/>
      <c r="L312" s="24" t="s">
        <v>15</v>
      </c>
      <c r="M312" s="24" t="s">
        <v>41</v>
      </c>
      <c r="N312" s="21" t="str">
        <f t="shared" si="4"/>
        <v>Market Trade</v>
      </c>
    </row>
    <row r="313" spans="1:14" ht="12.75">
      <c r="A313" s="24" t="s">
        <v>210</v>
      </c>
      <c r="B313" s="24" t="s">
        <v>15</v>
      </c>
      <c r="C313" s="24" t="s">
        <v>63</v>
      </c>
      <c r="D313" s="35">
        <v>42384</v>
      </c>
      <c r="E313" s="35">
        <v>42383</v>
      </c>
      <c r="F313" s="35">
        <v>42383</v>
      </c>
      <c r="G313" s="27">
        <v>0</v>
      </c>
      <c r="H313" s="28">
        <v>31736972.93</v>
      </c>
      <c r="I313" s="30">
        <v>99.98101292</v>
      </c>
      <c r="J313" s="32">
        <v>6.9316</v>
      </c>
      <c r="K313" s="34"/>
      <c r="L313" s="24" t="s">
        <v>15</v>
      </c>
      <c r="M313" s="24" t="s">
        <v>41</v>
      </c>
      <c r="N313" s="21" t="str">
        <f t="shared" si="4"/>
        <v>Market Trade</v>
      </c>
    </row>
    <row r="314" spans="1:14" ht="12.75">
      <c r="A314" s="24" t="s">
        <v>128</v>
      </c>
      <c r="B314" s="24" t="s">
        <v>129</v>
      </c>
      <c r="C314" s="24" t="s">
        <v>64</v>
      </c>
      <c r="D314" s="35">
        <v>42402</v>
      </c>
      <c r="E314" s="35">
        <v>42382</v>
      </c>
      <c r="F314" s="35">
        <v>42383</v>
      </c>
      <c r="G314" s="27">
        <v>500000</v>
      </c>
      <c r="H314" s="28">
        <v>49811750</v>
      </c>
      <c r="I314" s="30">
        <v>99.6235</v>
      </c>
      <c r="J314" s="32">
        <v>7.26</v>
      </c>
      <c r="K314" s="34" t="s">
        <v>22</v>
      </c>
      <c r="L314" s="24" t="s">
        <v>36</v>
      </c>
      <c r="M314" s="24" t="s">
        <v>41</v>
      </c>
      <c r="N314" s="21" t="str">
        <f t="shared" si="4"/>
        <v>Market Trade</v>
      </c>
    </row>
    <row r="315" spans="1:14" ht="12.75">
      <c r="A315" s="24" t="s">
        <v>210</v>
      </c>
      <c r="B315" s="24" t="s">
        <v>15</v>
      </c>
      <c r="C315" s="24" t="s">
        <v>64</v>
      </c>
      <c r="D315" s="35">
        <v>42384</v>
      </c>
      <c r="E315" s="35">
        <v>42383</v>
      </c>
      <c r="F315" s="35">
        <v>42383</v>
      </c>
      <c r="G315" s="27">
        <v>0</v>
      </c>
      <c r="H315" s="28">
        <v>326737950.23</v>
      </c>
      <c r="I315" s="30">
        <v>99.98101292</v>
      </c>
      <c r="J315" s="32">
        <v>6.9316</v>
      </c>
      <c r="K315" s="34"/>
      <c r="L315" s="24" t="s">
        <v>15</v>
      </c>
      <c r="M315" s="24" t="s">
        <v>41</v>
      </c>
      <c r="N315" s="21" t="str">
        <f t="shared" si="4"/>
        <v>Market Trade</v>
      </c>
    </row>
    <row r="316" spans="1:14" ht="12.75">
      <c r="A316" s="24" t="s">
        <v>211</v>
      </c>
      <c r="B316" s="24" t="s">
        <v>212</v>
      </c>
      <c r="C316" s="24" t="s">
        <v>64</v>
      </c>
      <c r="D316" s="35">
        <v>43194</v>
      </c>
      <c r="E316" s="35">
        <v>42383</v>
      </c>
      <c r="F316" s="35">
        <v>42383</v>
      </c>
      <c r="G316" s="27">
        <v>500000</v>
      </c>
      <c r="H316" s="28">
        <v>58570502.34</v>
      </c>
      <c r="I316" s="30">
        <v>110.9552</v>
      </c>
      <c r="J316" s="32">
        <v>9.6</v>
      </c>
      <c r="K316" s="34" t="s">
        <v>22</v>
      </c>
      <c r="L316" s="24" t="s">
        <v>37</v>
      </c>
      <c r="M316" s="24" t="s">
        <v>41</v>
      </c>
      <c r="N316" s="21" t="str">
        <f t="shared" si="4"/>
        <v>Market Trade</v>
      </c>
    </row>
    <row r="317" spans="1:14" ht="12.75">
      <c r="A317" s="24" t="s">
        <v>210</v>
      </c>
      <c r="B317" s="24" t="s">
        <v>15</v>
      </c>
      <c r="C317" s="24" t="s">
        <v>65</v>
      </c>
      <c r="D317" s="35">
        <v>42384</v>
      </c>
      <c r="E317" s="35">
        <v>42383</v>
      </c>
      <c r="F317" s="35">
        <v>42383</v>
      </c>
      <c r="G317" s="27">
        <v>0</v>
      </c>
      <c r="H317" s="28">
        <v>11597797.5</v>
      </c>
      <c r="I317" s="30">
        <v>99.98101292</v>
      </c>
      <c r="J317" s="32">
        <v>6.9316</v>
      </c>
      <c r="K317" s="34"/>
      <c r="L317" s="24" t="s">
        <v>15</v>
      </c>
      <c r="M317" s="24" t="s">
        <v>41</v>
      </c>
      <c r="N317" s="21" t="str">
        <f t="shared" si="4"/>
        <v>Market Trade</v>
      </c>
    </row>
    <row r="318" spans="1:14" ht="12.75">
      <c r="A318" s="24" t="s">
        <v>210</v>
      </c>
      <c r="B318" s="24" t="s">
        <v>15</v>
      </c>
      <c r="C318" s="24" t="s">
        <v>66</v>
      </c>
      <c r="D318" s="35">
        <v>42384</v>
      </c>
      <c r="E318" s="35">
        <v>42383</v>
      </c>
      <c r="F318" s="35">
        <v>42383</v>
      </c>
      <c r="G318" s="26">
        <v>0</v>
      </c>
      <c r="H318" s="28">
        <v>389925.95</v>
      </c>
      <c r="I318" s="30">
        <v>99.98101292</v>
      </c>
      <c r="J318" s="32">
        <v>6.9316</v>
      </c>
      <c r="K318" s="24"/>
      <c r="L318" s="24" t="s">
        <v>15</v>
      </c>
      <c r="M318" s="24" t="s">
        <v>41</v>
      </c>
      <c r="N318" s="21" t="str">
        <f t="shared" si="4"/>
        <v>Market Trade</v>
      </c>
    </row>
    <row r="319" spans="1:14" ht="12.75">
      <c r="A319" s="24" t="s">
        <v>215</v>
      </c>
      <c r="B319" s="24" t="s">
        <v>15</v>
      </c>
      <c r="C319" s="24" t="s">
        <v>53</v>
      </c>
      <c r="D319" s="35">
        <v>42387</v>
      </c>
      <c r="E319" s="35">
        <v>42384</v>
      </c>
      <c r="F319" s="35">
        <v>42384</v>
      </c>
      <c r="G319" s="27">
        <v>0</v>
      </c>
      <c r="H319" s="28">
        <v>169543897.33</v>
      </c>
      <c r="I319" s="30">
        <v>99.94275991</v>
      </c>
      <c r="J319" s="32">
        <v>6.9682</v>
      </c>
      <c r="K319" s="34"/>
      <c r="L319" s="24" t="s">
        <v>15</v>
      </c>
      <c r="M319" s="24" t="s">
        <v>41</v>
      </c>
      <c r="N319" s="21" t="str">
        <f t="shared" si="4"/>
        <v>Market Trade</v>
      </c>
    </row>
    <row r="320" spans="1:14" ht="12.75">
      <c r="A320" s="24" t="s">
        <v>47</v>
      </c>
      <c r="B320" s="24" t="s">
        <v>48</v>
      </c>
      <c r="C320" s="24" t="s">
        <v>53</v>
      </c>
      <c r="D320" s="35">
        <v>45275</v>
      </c>
      <c r="E320" s="35">
        <v>42383</v>
      </c>
      <c r="F320" s="35">
        <v>42384</v>
      </c>
      <c r="G320" s="27">
        <v>500000</v>
      </c>
      <c r="H320" s="28">
        <v>50080000</v>
      </c>
      <c r="I320" s="30">
        <v>99.52</v>
      </c>
      <c r="J320" s="32">
        <v>7.7606</v>
      </c>
      <c r="K320" s="34" t="s">
        <v>22</v>
      </c>
      <c r="L320" s="24" t="s">
        <v>38</v>
      </c>
      <c r="M320" s="24" t="s">
        <v>41</v>
      </c>
      <c r="N320" s="21" t="str">
        <f t="shared" si="4"/>
        <v>Market Trade</v>
      </c>
    </row>
    <row r="321" spans="1:14" ht="12.75">
      <c r="A321" s="24" t="s">
        <v>215</v>
      </c>
      <c r="B321" s="24" t="s">
        <v>15</v>
      </c>
      <c r="C321" s="24" t="s">
        <v>54</v>
      </c>
      <c r="D321" s="35">
        <v>42387</v>
      </c>
      <c r="E321" s="35">
        <v>42384</v>
      </c>
      <c r="F321" s="35">
        <v>42384</v>
      </c>
      <c r="G321" s="27">
        <v>0</v>
      </c>
      <c r="H321" s="28">
        <v>47972524.76</v>
      </c>
      <c r="I321" s="30">
        <v>99.94275991</v>
      </c>
      <c r="J321" s="32">
        <v>6.9682</v>
      </c>
      <c r="K321" s="34"/>
      <c r="L321" s="24" t="s">
        <v>15</v>
      </c>
      <c r="M321" s="24" t="s">
        <v>41</v>
      </c>
      <c r="N321" s="21" t="str">
        <f t="shared" si="4"/>
        <v>Market Trade</v>
      </c>
    </row>
    <row r="322" spans="1:14" ht="12.75">
      <c r="A322" s="24" t="s">
        <v>215</v>
      </c>
      <c r="B322" s="24" t="s">
        <v>15</v>
      </c>
      <c r="C322" s="24" t="s">
        <v>55</v>
      </c>
      <c r="D322" s="35">
        <v>42387</v>
      </c>
      <c r="E322" s="35">
        <v>42384</v>
      </c>
      <c r="F322" s="35">
        <v>42384</v>
      </c>
      <c r="G322" s="27">
        <v>0</v>
      </c>
      <c r="H322" s="28">
        <v>5193025.8</v>
      </c>
      <c r="I322" s="30">
        <v>99.94275991</v>
      </c>
      <c r="J322" s="32">
        <v>6.9682</v>
      </c>
      <c r="K322" s="34"/>
      <c r="L322" s="24" t="s">
        <v>15</v>
      </c>
      <c r="M322" s="24" t="s">
        <v>41</v>
      </c>
      <c r="N322" s="21" t="str">
        <f t="shared" si="4"/>
        <v>Market Trade</v>
      </c>
    </row>
    <row r="323" spans="1:14" ht="12.75">
      <c r="A323" s="24" t="s">
        <v>215</v>
      </c>
      <c r="B323" s="24" t="s">
        <v>15</v>
      </c>
      <c r="C323" s="24" t="s">
        <v>56</v>
      </c>
      <c r="D323" s="35">
        <v>42387</v>
      </c>
      <c r="E323" s="35">
        <v>42384</v>
      </c>
      <c r="F323" s="35">
        <v>42384</v>
      </c>
      <c r="G323" s="27">
        <v>0</v>
      </c>
      <c r="H323" s="28">
        <v>974710755.11</v>
      </c>
      <c r="I323" s="30">
        <v>99.94275991</v>
      </c>
      <c r="J323" s="32">
        <v>6.9682</v>
      </c>
      <c r="K323" s="34"/>
      <c r="L323" s="24" t="s">
        <v>15</v>
      </c>
      <c r="M323" s="24" t="s">
        <v>41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47</v>
      </c>
      <c r="B324" s="24" t="s">
        <v>48</v>
      </c>
      <c r="C324" s="24" t="s">
        <v>56</v>
      </c>
      <c r="D324" s="35">
        <v>45275</v>
      </c>
      <c r="E324" s="35">
        <v>42383</v>
      </c>
      <c r="F324" s="35">
        <v>42384</v>
      </c>
      <c r="G324" s="27">
        <v>1000000</v>
      </c>
      <c r="H324" s="28">
        <v>100160000</v>
      </c>
      <c r="I324" s="30">
        <v>99.52</v>
      </c>
      <c r="J324" s="32">
        <v>7.7606</v>
      </c>
      <c r="K324" s="34" t="s">
        <v>22</v>
      </c>
      <c r="L324" s="24" t="s">
        <v>38</v>
      </c>
      <c r="M324" s="24" t="s">
        <v>41</v>
      </c>
      <c r="N324" s="21" t="str">
        <f t="shared" si="5"/>
        <v>Market Trade</v>
      </c>
    </row>
    <row r="325" spans="1:14" ht="12.75">
      <c r="A325" s="24" t="s">
        <v>69</v>
      </c>
      <c r="B325" s="24" t="s">
        <v>70</v>
      </c>
      <c r="C325" s="24" t="s">
        <v>56</v>
      </c>
      <c r="D325" s="35">
        <v>47197</v>
      </c>
      <c r="E325" s="35">
        <v>42383</v>
      </c>
      <c r="F325" s="35">
        <v>42384</v>
      </c>
      <c r="G325" s="27">
        <v>500000</v>
      </c>
      <c r="H325" s="28">
        <v>49806583.33</v>
      </c>
      <c r="I325" s="30">
        <v>97.8</v>
      </c>
      <c r="J325" s="32">
        <v>7.8589</v>
      </c>
      <c r="K325" s="34" t="s">
        <v>22</v>
      </c>
      <c r="L325" s="24" t="s">
        <v>38</v>
      </c>
      <c r="M325" s="24" t="s">
        <v>41</v>
      </c>
      <c r="N325" s="21" t="str">
        <f t="shared" si="5"/>
        <v>Market Trade</v>
      </c>
    </row>
    <row r="326" spans="1:14" ht="12.75">
      <c r="A326" s="24" t="s">
        <v>215</v>
      </c>
      <c r="B326" s="24" t="s">
        <v>15</v>
      </c>
      <c r="C326" s="24" t="s">
        <v>67</v>
      </c>
      <c r="D326" s="35">
        <v>42387</v>
      </c>
      <c r="E326" s="35">
        <v>42384</v>
      </c>
      <c r="F326" s="35">
        <v>42384</v>
      </c>
      <c r="G326" s="26">
        <v>0</v>
      </c>
      <c r="H326" s="28">
        <v>9094791.15</v>
      </c>
      <c r="I326" s="30">
        <v>99.94275991</v>
      </c>
      <c r="J326" s="32">
        <v>6.9682</v>
      </c>
      <c r="K326" s="24"/>
      <c r="L326" s="24" t="s">
        <v>15</v>
      </c>
      <c r="M326" s="24" t="s">
        <v>41</v>
      </c>
      <c r="N326" s="21" t="str">
        <f t="shared" si="5"/>
        <v>Market Trade</v>
      </c>
    </row>
    <row r="327" spans="1:14" ht="12.75">
      <c r="A327" s="24" t="s">
        <v>215</v>
      </c>
      <c r="B327" s="24" t="s">
        <v>15</v>
      </c>
      <c r="C327" s="24" t="s">
        <v>57</v>
      </c>
      <c r="D327" s="35">
        <v>42387</v>
      </c>
      <c r="E327" s="35">
        <v>42384</v>
      </c>
      <c r="F327" s="35">
        <v>42384</v>
      </c>
      <c r="G327" s="26">
        <v>0</v>
      </c>
      <c r="H327" s="28">
        <v>923471.1</v>
      </c>
      <c r="I327" s="30">
        <v>99.94275991</v>
      </c>
      <c r="J327" s="32">
        <v>6.9682</v>
      </c>
      <c r="K327" s="24"/>
      <c r="L327" s="24" t="s">
        <v>15</v>
      </c>
      <c r="M327" s="24" t="s">
        <v>41</v>
      </c>
      <c r="N327" s="21" t="str">
        <f t="shared" si="5"/>
        <v>Market Trade</v>
      </c>
    </row>
    <row r="328" spans="1:14" ht="12.75">
      <c r="A328" s="24" t="s">
        <v>215</v>
      </c>
      <c r="B328" s="24" t="s">
        <v>15</v>
      </c>
      <c r="C328" s="24" t="s">
        <v>58</v>
      </c>
      <c r="D328" s="35">
        <v>42387</v>
      </c>
      <c r="E328" s="35">
        <v>42384</v>
      </c>
      <c r="F328" s="35">
        <v>42384</v>
      </c>
      <c r="G328" s="26">
        <v>0</v>
      </c>
      <c r="H328" s="28">
        <v>22387178.22</v>
      </c>
      <c r="I328" s="30">
        <v>99.94275991</v>
      </c>
      <c r="J328" s="32">
        <v>6.9682</v>
      </c>
      <c r="K328" s="24"/>
      <c r="L328" s="24" t="s">
        <v>15</v>
      </c>
      <c r="M328" s="24" t="s">
        <v>41</v>
      </c>
      <c r="N328" s="21" t="str">
        <f t="shared" si="5"/>
        <v>Market Trade</v>
      </c>
    </row>
    <row r="329" spans="1:14" ht="12.75">
      <c r="A329" s="24" t="s">
        <v>216</v>
      </c>
      <c r="B329" s="24" t="s">
        <v>217</v>
      </c>
      <c r="C329" s="24" t="s">
        <v>59</v>
      </c>
      <c r="D329" s="35">
        <v>42443</v>
      </c>
      <c r="E329" s="35">
        <v>42383</v>
      </c>
      <c r="F329" s="35">
        <v>42384</v>
      </c>
      <c r="G329" s="26">
        <v>500000</v>
      </c>
      <c r="H329" s="28">
        <v>49440600</v>
      </c>
      <c r="I329" s="30">
        <v>98.8812</v>
      </c>
      <c r="J329" s="32">
        <v>7</v>
      </c>
      <c r="K329" s="24" t="s">
        <v>22</v>
      </c>
      <c r="L329" s="24" t="s">
        <v>36</v>
      </c>
      <c r="M329" s="24" t="s">
        <v>41</v>
      </c>
      <c r="N329" s="21" t="str">
        <f t="shared" si="5"/>
        <v>Market Trade</v>
      </c>
    </row>
    <row r="330" spans="1:14" ht="12.75">
      <c r="A330" s="24" t="s">
        <v>215</v>
      </c>
      <c r="B330" s="24" t="s">
        <v>15</v>
      </c>
      <c r="C330" s="24" t="s">
        <v>59</v>
      </c>
      <c r="D330" s="35">
        <v>42387</v>
      </c>
      <c r="E330" s="35">
        <v>42384</v>
      </c>
      <c r="F330" s="35">
        <v>42384</v>
      </c>
      <c r="G330" s="26">
        <v>0</v>
      </c>
      <c r="H330" s="28">
        <v>47996511.02</v>
      </c>
      <c r="I330" s="30">
        <v>99.94275991</v>
      </c>
      <c r="J330" s="32">
        <v>6.9682</v>
      </c>
      <c r="K330" s="24"/>
      <c r="L330" s="24" t="s">
        <v>15</v>
      </c>
      <c r="M330" s="24" t="s">
        <v>41</v>
      </c>
      <c r="N330" s="21" t="str">
        <f t="shared" si="5"/>
        <v>Market Trade</v>
      </c>
    </row>
    <row r="331" spans="1:14" ht="12.75">
      <c r="A331" s="24" t="s">
        <v>73</v>
      </c>
      <c r="B331" s="24" t="s">
        <v>74</v>
      </c>
      <c r="C331" s="24" t="s">
        <v>59</v>
      </c>
      <c r="D331" s="35">
        <v>42424</v>
      </c>
      <c r="E331" s="35">
        <v>42383</v>
      </c>
      <c r="F331" s="35">
        <v>42384</v>
      </c>
      <c r="G331" s="26">
        <v>500000</v>
      </c>
      <c r="H331" s="28">
        <v>49603150</v>
      </c>
      <c r="I331" s="30">
        <v>99.2063</v>
      </c>
      <c r="J331" s="32">
        <v>7.3</v>
      </c>
      <c r="K331" s="24" t="s">
        <v>22</v>
      </c>
      <c r="L331" s="24" t="s">
        <v>36</v>
      </c>
      <c r="M331" s="24" t="s">
        <v>41</v>
      </c>
      <c r="N331" s="21" t="str">
        <f t="shared" si="5"/>
        <v>Market Trade</v>
      </c>
    </row>
    <row r="332" spans="1:14" ht="12.75">
      <c r="A332" s="24" t="s">
        <v>111</v>
      </c>
      <c r="B332" s="24" t="s">
        <v>112</v>
      </c>
      <c r="C332" s="24" t="s">
        <v>59</v>
      </c>
      <c r="D332" s="35">
        <v>42410</v>
      </c>
      <c r="E332" s="35">
        <v>42383</v>
      </c>
      <c r="F332" s="35">
        <v>42384</v>
      </c>
      <c r="G332" s="26">
        <v>500000</v>
      </c>
      <c r="H332" s="28">
        <v>49755450</v>
      </c>
      <c r="I332" s="30">
        <v>99.5109</v>
      </c>
      <c r="J332" s="32">
        <v>6.9</v>
      </c>
      <c r="K332" s="24" t="s">
        <v>22</v>
      </c>
      <c r="L332" s="24" t="s">
        <v>36</v>
      </c>
      <c r="M332" s="24" t="s">
        <v>41</v>
      </c>
      <c r="N332" s="21" t="str">
        <f t="shared" si="5"/>
        <v>Market Trade</v>
      </c>
    </row>
    <row r="333" spans="1:14" ht="12.75">
      <c r="A333" s="24" t="s">
        <v>109</v>
      </c>
      <c r="B333" s="24" t="s">
        <v>110</v>
      </c>
      <c r="C333" s="24" t="s">
        <v>59</v>
      </c>
      <c r="D333" s="35">
        <v>42433</v>
      </c>
      <c r="E333" s="35">
        <v>42384</v>
      </c>
      <c r="F333" s="35">
        <v>42384</v>
      </c>
      <c r="G333" s="26">
        <v>4500000</v>
      </c>
      <c r="H333" s="28">
        <v>445680000</v>
      </c>
      <c r="I333" s="30">
        <v>99.04</v>
      </c>
      <c r="J333" s="32">
        <v>7.22</v>
      </c>
      <c r="K333" s="24" t="s">
        <v>22</v>
      </c>
      <c r="L333" s="24" t="s">
        <v>35</v>
      </c>
      <c r="M333" s="24" t="s">
        <v>41</v>
      </c>
      <c r="N333" s="21" t="str">
        <f t="shared" si="5"/>
        <v>Market Trade</v>
      </c>
    </row>
    <row r="334" spans="1:14" ht="12.75">
      <c r="A334" s="24" t="s">
        <v>151</v>
      </c>
      <c r="B334" s="24" t="s">
        <v>152</v>
      </c>
      <c r="C334" s="24" t="s">
        <v>59</v>
      </c>
      <c r="D334" s="35">
        <v>42405</v>
      </c>
      <c r="E334" s="35">
        <v>42384</v>
      </c>
      <c r="F334" s="35">
        <v>42384</v>
      </c>
      <c r="G334" s="26">
        <v>1000000</v>
      </c>
      <c r="H334" s="28">
        <v>99583500</v>
      </c>
      <c r="I334" s="30">
        <v>99.5835</v>
      </c>
      <c r="J334" s="32">
        <v>7.27</v>
      </c>
      <c r="K334" s="24" t="s">
        <v>22</v>
      </c>
      <c r="L334" s="24" t="s">
        <v>36</v>
      </c>
      <c r="M334" s="24" t="s">
        <v>41</v>
      </c>
      <c r="N334" s="21" t="str">
        <f t="shared" si="5"/>
        <v>Market Trade</v>
      </c>
    </row>
    <row r="335" spans="1:14" ht="12.75">
      <c r="A335" s="24" t="s">
        <v>215</v>
      </c>
      <c r="B335" s="24" t="s">
        <v>15</v>
      </c>
      <c r="C335" s="24" t="s">
        <v>60</v>
      </c>
      <c r="D335" s="35">
        <v>42387</v>
      </c>
      <c r="E335" s="35">
        <v>42384</v>
      </c>
      <c r="F335" s="35">
        <v>42384</v>
      </c>
      <c r="G335" s="26">
        <v>0</v>
      </c>
      <c r="H335" s="28">
        <v>121438448.71</v>
      </c>
      <c r="I335" s="30">
        <v>99.94275991</v>
      </c>
      <c r="J335" s="32">
        <v>6.9682</v>
      </c>
      <c r="K335" s="24"/>
      <c r="L335" s="24" t="s">
        <v>15</v>
      </c>
      <c r="M335" s="24" t="s">
        <v>41</v>
      </c>
      <c r="N335" s="21" t="str">
        <f t="shared" si="5"/>
        <v>Market Trade</v>
      </c>
    </row>
    <row r="336" spans="1:14" ht="12.75">
      <c r="A336" s="24" t="s">
        <v>215</v>
      </c>
      <c r="B336" s="24" t="s">
        <v>15</v>
      </c>
      <c r="C336" s="24" t="s">
        <v>61</v>
      </c>
      <c r="D336" s="35">
        <v>42387</v>
      </c>
      <c r="E336" s="35">
        <v>42384</v>
      </c>
      <c r="F336" s="35">
        <v>42384</v>
      </c>
      <c r="G336" s="27">
        <v>0</v>
      </c>
      <c r="H336" s="28">
        <v>33980538.37</v>
      </c>
      <c r="I336" s="30">
        <v>99.94275991</v>
      </c>
      <c r="J336" s="32">
        <v>6.9682</v>
      </c>
      <c r="K336" s="34"/>
      <c r="L336" s="24" t="s">
        <v>15</v>
      </c>
      <c r="M336" s="24" t="s">
        <v>41</v>
      </c>
      <c r="N336" s="21" t="str">
        <f t="shared" si="5"/>
        <v>Market Trade</v>
      </c>
    </row>
    <row r="337" spans="1:14" ht="12.75">
      <c r="A337" s="24" t="s">
        <v>215</v>
      </c>
      <c r="B337" s="24" t="s">
        <v>15</v>
      </c>
      <c r="C337" s="24" t="s">
        <v>62</v>
      </c>
      <c r="D337" s="35">
        <v>42387</v>
      </c>
      <c r="E337" s="35">
        <v>42384</v>
      </c>
      <c r="F337" s="35">
        <v>42384</v>
      </c>
      <c r="G337" s="27">
        <v>0</v>
      </c>
      <c r="H337" s="28">
        <v>60935100.71</v>
      </c>
      <c r="I337" s="30">
        <v>99.94275991</v>
      </c>
      <c r="J337" s="32">
        <v>6.9682</v>
      </c>
      <c r="K337" s="34"/>
      <c r="L337" s="24" t="s">
        <v>15</v>
      </c>
      <c r="M337" s="24" t="s">
        <v>41</v>
      </c>
      <c r="N337" s="21" t="str">
        <f t="shared" si="5"/>
        <v>Market Trade</v>
      </c>
    </row>
    <row r="338" spans="1:14" ht="12.75">
      <c r="A338" s="24" t="s">
        <v>215</v>
      </c>
      <c r="B338" s="24" t="s">
        <v>15</v>
      </c>
      <c r="C338" s="24" t="s">
        <v>68</v>
      </c>
      <c r="D338" s="35">
        <v>42387</v>
      </c>
      <c r="E338" s="35">
        <v>42384</v>
      </c>
      <c r="F338" s="35">
        <v>42384</v>
      </c>
      <c r="G338" s="27">
        <v>0</v>
      </c>
      <c r="H338" s="28">
        <v>106755857.85</v>
      </c>
      <c r="I338" s="30">
        <v>99.94275991</v>
      </c>
      <c r="J338" s="32">
        <v>6.9682</v>
      </c>
      <c r="K338" s="34"/>
      <c r="L338" s="24" t="s">
        <v>15</v>
      </c>
      <c r="M338" s="24" t="s">
        <v>41</v>
      </c>
      <c r="N338" s="21" t="str">
        <f t="shared" si="5"/>
        <v>Market Trade</v>
      </c>
    </row>
    <row r="339" spans="1:14" ht="12.75">
      <c r="A339" s="24" t="s">
        <v>215</v>
      </c>
      <c r="B339" s="24" t="s">
        <v>15</v>
      </c>
      <c r="C339" s="24" t="s">
        <v>63</v>
      </c>
      <c r="D339" s="35">
        <v>42387</v>
      </c>
      <c r="E339" s="35">
        <v>42384</v>
      </c>
      <c r="F339" s="35">
        <v>42384</v>
      </c>
      <c r="G339" s="26">
        <v>0</v>
      </c>
      <c r="H339" s="28">
        <v>31724830.28</v>
      </c>
      <c r="I339" s="30">
        <v>99.94275991</v>
      </c>
      <c r="J339" s="32">
        <v>6.9682</v>
      </c>
      <c r="K339" s="24"/>
      <c r="L339" s="24" t="s">
        <v>15</v>
      </c>
      <c r="M339" s="24" t="s">
        <v>41</v>
      </c>
      <c r="N339" s="21" t="str">
        <f t="shared" si="5"/>
        <v>Market Trade</v>
      </c>
    </row>
    <row r="340" spans="1:14" ht="12.75">
      <c r="A340" s="24" t="s">
        <v>215</v>
      </c>
      <c r="B340" s="24" t="s">
        <v>15</v>
      </c>
      <c r="C340" s="24" t="s">
        <v>64</v>
      </c>
      <c r="D340" s="35">
        <v>42387</v>
      </c>
      <c r="E340" s="35">
        <v>42384</v>
      </c>
      <c r="F340" s="35">
        <v>42384</v>
      </c>
      <c r="G340" s="27">
        <v>0</v>
      </c>
      <c r="H340" s="28">
        <v>156828179.99</v>
      </c>
      <c r="I340" s="30">
        <v>99.94275991</v>
      </c>
      <c r="J340" s="32">
        <v>6.9682</v>
      </c>
      <c r="K340" s="34"/>
      <c r="L340" s="24" t="s">
        <v>15</v>
      </c>
      <c r="M340" s="24" t="s">
        <v>41</v>
      </c>
      <c r="N340" s="21" t="str">
        <f t="shared" si="5"/>
        <v>Market Trade</v>
      </c>
    </row>
    <row r="341" spans="1:14" ht="12.75">
      <c r="A341" s="24" t="s">
        <v>218</v>
      </c>
      <c r="B341" s="24" t="s">
        <v>219</v>
      </c>
      <c r="C341" s="24" t="s">
        <v>64</v>
      </c>
      <c r="D341" s="35">
        <v>42748</v>
      </c>
      <c r="E341" s="35">
        <v>42384</v>
      </c>
      <c r="F341" s="35">
        <v>42384</v>
      </c>
      <c r="G341" s="26">
        <v>1500000</v>
      </c>
      <c r="H341" s="28">
        <v>139264350</v>
      </c>
      <c r="I341" s="30">
        <v>92.8429</v>
      </c>
      <c r="J341" s="32">
        <v>7.73</v>
      </c>
      <c r="K341" s="24" t="s">
        <v>23</v>
      </c>
      <c r="L341" s="24" t="s">
        <v>35</v>
      </c>
      <c r="M341" s="24" t="s">
        <v>41</v>
      </c>
      <c r="N341" s="21" t="str">
        <f t="shared" si="5"/>
        <v>Market Trade</v>
      </c>
    </row>
    <row r="342" spans="1:14" ht="12.75">
      <c r="A342" s="24" t="s">
        <v>215</v>
      </c>
      <c r="B342" s="24" t="s">
        <v>15</v>
      </c>
      <c r="C342" s="24" t="s">
        <v>65</v>
      </c>
      <c r="D342" s="35">
        <v>42387</v>
      </c>
      <c r="E342" s="35">
        <v>42384</v>
      </c>
      <c r="F342" s="35">
        <v>42384</v>
      </c>
      <c r="G342" s="26">
        <v>0</v>
      </c>
      <c r="H342" s="28">
        <v>11593360.15</v>
      </c>
      <c r="I342" s="30">
        <v>99.94275991</v>
      </c>
      <c r="J342" s="32">
        <v>6.9682</v>
      </c>
      <c r="K342" s="24"/>
      <c r="L342" s="24" t="s">
        <v>15</v>
      </c>
      <c r="M342" s="24" t="s">
        <v>41</v>
      </c>
      <c r="N342" s="21" t="str">
        <f t="shared" si="5"/>
        <v>Market Trade</v>
      </c>
    </row>
    <row r="343" spans="1:14" ht="12.75">
      <c r="A343" s="24" t="s">
        <v>215</v>
      </c>
      <c r="B343" s="24" t="s">
        <v>15</v>
      </c>
      <c r="C343" s="24" t="s">
        <v>66</v>
      </c>
      <c r="D343" s="35">
        <v>42387</v>
      </c>
      <c r="E343" s="35">
        <v>42384</v>
      </c>
      <c r="F343" s="35">
        <v>42384</v>
      </c>
      <c r="G343" s="27">
        <v>0</v>
      </c>
      <c r="H343" s="28">
        <v>389776.76</v>
      </c>
      <c r="I343" s="30">
        <v>99.94275991</v>
      </c>
      <c r="J343" s="32">
        <v>6.9682</v>
      </c>
      <c r="K343" s="34"/>
      <c r="L343" s="24" t="s">
        <v>15</v>
      </c>
      <c r="M343" s="24" t="s">
        <v>41</v>
      </c>
      <c r="N343" s="21" t="str">
        <f t="shared" si="5"/>
        <v>Market Trade</v>
      </c>
    </row>
    <row r="344" spans="1:14" ht="12.75">
      <c r="A344" s="24" t="s">
        <v>220</v>
      </c>
      <c r="B344" s="24" t="s">
        <v>15</v>
      </c>
      <c r="C344" s="24" t="s">
        <v>53</v>
      </c>
      <c r="D344" s="35">
        <v>42388</v>
      </c>
      <c r="E344" s="35">
        <v>42387</v>
      </c>
      <c r="F344" s="35">
        <v>42387</v>
      </c>
      <c r="G344" s="26">
        <v>0</v>
      </c>
      <c r="H344" s="28">
        <v>286076699.51</v>
      </c>
      <c r="I344" s="30">
        <v>99.98102251</v>
      </c>
      <c r="J344" s="32">
        <v>6.9281</v>
      </c>
      <c r="K344" s="24"/>
      <c r="L344" s="24" t="s">
        <v>15</v>
      </c>
      <c r="M344" s="24" t="s">
        <v>41</v>
      </c>
      <c r="N344" s="21" t="str">
        <f t="shared" si="5"/>
        <v>Market Trade</v>
      </c>
    </row>
    <row r="345" spans="1:14" ht="12.75">
      <c r="A345" s="24" t="s">
        <v>75</v>
      </c>
      <c r="B345" s="24" t="s">
        <v>76</v>
      </c>
      <c r="C345" s="24" t="s">
        <v>53</v>
      </c>
      <c r="D345" s="35">
        <v>46014</v>
      </c>
      <c r="E345" s="35">
        <v>42384</v>
      </c>
      <c r="F345" s="35">
        <v>42387</v>
      </c>
      <c r="G345" s="27">
        <v>1000000</v>
      </c>
      <c r="H345" s="28">
        <v>100422238.25</v>
      </c>
      <c r="I345" s="30">
        <v>99.8312</v>
      </c>
      <c r="J345" s="32">
        <v>8.335</v>
      </c>
      <c r="K345" s="34" t="s">
        <v>22</v>
      </c>
      <c r="L345" s="24" t="s">
        <v>37</v>
      </c>
      <c r="M345" s="24" t="s">
        <v>41</v>
      </c>
      <c r="N345" s="21" t="str">
        <f t="shared" si="5"/>
        <v>Market Trade</v>
      </c>
    </row>
    <row r="346" spans="1:14" ht="12.75">
      <c r="A346" s="24" t="s">
        <v>47</v>
      </c>
      <c r="B346" s="24" t="s">
        <v>48</v>
      </c>
      <c r="C346" s="24" t="s">
        <v>53</v>
      </c>
      <c r="D346" s="35">
        <v>45275</v>
      </c>
      <c r="E346" s="35">
        <v>42384</v>
      </c>
      <c r="F346" s="35">
        <v>42387</v>
      </c>
      <c r="G346" s="27">
        <v>150000</v>
      </c>
      <c r="H346" s="28">
        <v>15011850</v>
      </c>
      <c r="I346" s="30">
        <v>99.375</v>
      </c>
      <c r="J346" s="32">
        <v>7.7854</v>
      </c>
      <c r="K346" s="34" t="s">
        <v>22</v>
      </c>
      <c r="L346" s="24" t="s">
        <v>38</v>
      </c>
      <c r="M346" s="24" t="s">
        <v>41</v>
      </c>
      <c r="N346" s="21" t="str">
        <f t="shared" si="5"/>
        <v>Market Trade</v>
      </c>
    </row>
    <row r="347" spans="1:14" ht="12.75">
      <c r="A347" s="24" t="s">
        <v>220</v>
      </c>
      <c r="B347" s="24" t="s">
        <v>15</v>
      </c>
      <c r="C347" s="24" t="s">
        <v>54</v>
      </c>
      <c r="D347" s="35">
        <v>42388</v>
      </c>
      <c r="E347" s="35">
        <v>42387</v>
      </c>
      <c r="F347" s="35">
        <v>42387</v>
      </c>
      <c r="G347" s="26">
        <v>0</v>
      </c>
      <c r="H347" s="28">
        <v>62888063.16</v>
      </c>
      <c r="I347" s="30">
        <v>99.98102251</v>
      </c>
      <c r="J347" s="32">
        <v>6.9281</v>
      </c>
      <c r="K347" s="24"/>
      <c r="L347" s="24" t="s">
        <v>15</v>
      </c>
      <c r="M347" s="24" t="s">
        <v>41</v>
      </c>
      <c r="N347" s="21" t="str">
        <f t="shared" si="5"/>
        <v>Market Trade</v>
      </c>
    </row>
    <row r="348" spans="1:14" ht="12.75">
      <c r="A348" s="24" t="s">
        <v>220</v>
      </c>
      <c r="B348" s="24" t="s">
        <v>15</v>
      </c>
      <c r="C348" s="24" t="s">
        <v>55</v>
      </c>
      <c r="D348" s="35">
        <v>42388</v>
      </c>
      <c r="E348" s="35">
        <v>42387</v>
      </c>
      <c r="F348" s="35">
        <v>42387</v>
      </c>
      <c r="G348" s="27">
        <v>0</v>
      </c>
      <c r="H348" s="28">
        <v>5048041.83</v>
      </c>
      <c r="I348" s="30">
        <v>99.98102251</v>
      </c>
      <c r="J348" s="32">
        <v>6.9281</v>
      </c>
      <c r="K348" s="34"/>
      <c r="L348" s="24" t="s">
        <v>15</v>
      </c>
      <c r="M348" s="24" t="s">
        <v>41</v>
      </c>
      <c r="N348" s="21" t="str">
        <f t="shared" si="5"/>
        <v>Market Trade</v>
      </c>
    </row>
    <row r="349" spans="1:14" ht="12.75">
      <c r="A349" s="24" t="s">
        <v>69</v>
      </c>
      <c r="B349" s="24" t="s">
        <v>70</v>
      </c>
      <c r="C349" s="24" t="s">
        <v>56</v>
      </c>
      <c r="D349" s="35">
        <v>47197</v>
      </c>
      <c r="E349" s="35">
        <v>42384</v>
      </c>
      <c r="F349" s="35">
        <v>42387</v>
      </c>
      <c r="G349" s="27">
        <v>2500000</v>
      </c>
      <c r="H349" s="28">
        <v>248341041.67</v>
      </c>
      <c r="I349" s="30">
        <v>97.46</v>
      </c>
      <c r="J349" s="32">
        <v>7.9017</v>
      </c>
      <c r="K349" s="34" t="s">
        <v>22</v>
      </c>
      <c r="L349" s="24" t="s">
        <v>38</v>
      </c>
      <c r="M349" s="24" t="s">
        <v>41</v>
      </c>
      <c r="N349" s="21" t="str">
        <f t="shared" si="5"/>
        <v>Market Trade</v>
      </c>
    </row>
    <row r="350" spans="1:14" ht="12.75">
      <c r="A350" s="24" t="s">
        <v>126</v>
      </c>
      <c r="B350" s="24" t="s">
        <v>127</v>
      </c>
      <c r="C350" s="24" t="s">
        <v>56</v>
      </c>
      <c r="D350" s="35">
        <v>53135</v>
      </c>
      <c r="E350" s="35">
        <v>42384</v>
      </c>
      <c r="F350" s="35">
        <v>42387</v>
      </c>
      <c r="G350" s="27">
        <v>2500000</v>
      </c>
      <c r="H350" s="28">
        <v>250267916.67</v>
      </c>
      <c r="I350" s="30">
        <v>99.52</v>
      </c>
      <c r="J350" s="32">
        <v>8.1724</v>
      </c>
      <c r="K350" s="34" t="s">
        <v>22</v>
      </c>
      <c r="L350" s="24" t="s">
        <v>38</v>
      </c>
      <c r="M350" s="24" t="s">
        <v>41</v>
      </c>
      <c r="N350" s="21" t="str">
        <f t="shared" si="5"/>
        <v>Market Trade</v>
      </c>
    </row>
    <row r="351" spans="1:14" ht="12.75">
      <c r="A351" s="24" t="s">
        <v>126</v>
      </c>
      <c r="B351" s="24" t="s">
        <v>127</v>
      </c>
      <c r="C351" s="24" t="s">
        <v>56</v>
      </c>
      <c r="D351" s="35">
        <v>53135</v>
      </c>
      <c r="E351" s="35">
        <v>42384</v>
      </c>
      <c r="F351" s="35">
        <v>42387</v>
      </c>
      <c r="G351" s="26">
        <v>500000</v>
      </c>
      <c r="H351" s="28">
        <v>49893583.33</v>
      </c>
      <c r="I351" s="30">
        <v>99.2</v>
      </c>
      <c r="J351" s="32">
        <v>8.2015</v>
      </c>
      <c r="K351" s="24" t="s">
        <v>22</v>
      </c>
      <c r="L351" s="24" t="s">
        <v>38</v>
      </c>
      <c r="M351" s="24" t="s">
        <v>41</v>
      </c>
      <c r="N351" s="21" t="str">
        <f t="shared" si="5"/>
        <v>Market Trade</v>
      </c>
    </row>
    <row r="352" spans="1:14" ht="12.75">
      <c r="A352" s="24" t="s">
        <v>43</v>
      </c>
      <c r="B352" s="24" t="s">
        <v>44</v>
      </c>
      <c r="C352" s="24" t="s">
        <v>56</v>
      </c>
      <c r="D352" s="35">
        <v>49297</v>
      </c>
      <c r="E352" s="35">
        <v>42384</v>
      </c>
      <c r="F352" s="35">
        <v>42387</v>
      </c>
      <c r="G352" s="27">
        <v>500000</v>
      </c>
      <c r="H352" s="28">
        <v>48636347.22</v>
      </c>
      <c r="I352" s="30">
        <v>96.65</v>
      </c>
      <c r="J352" s="32">
        <v>8.0774</v>
      </c>
      <c r="K352" s="34" t="s">
        <v>22</v>
      </c>
      <c r="L352" s="24" t="s">
        <v>38</v>
      </c>
      <c r="M352" s="24" t="s">
        <v>41</v>
      </c>
      <c r="N352" s="21" t="str">
        <f t="shared" si="5"/>
        <v>Market Trade</v>
      </c>
    </row>
    <row r="353" spans="1:14" ht="12.75">
      <c r="A353" s="24" t="s">
        <v>43</v>
      </c>
      <c r="B353" s="24" t="s">
        <v>44</v>
      </c>
      <c r="C353" s="24" t="s">
        <v>56</v>
      </c>
      <c r="D353" s="35">
        <v>49297</v>
      </c>
      <c r="E353" s="35">
        <v>42384</v>
      </c>
      <c r="F353" s="35">
        <v>42387</v>
      </c>
      <c r="G353" s="26">
        <v>500000</v>
      </c>
      <c r="H353" s="28">
        <v>48621347.22</v>
      </c>
      <c r="I353" s="30">
        <v>96.62</v>
      </c>
      <c r="J353" s="32">
        <v>8.0806</v>
      </c>
      <c r="K353" s="24" t="s">
        <v>22</v>
      </c>
      <c r="L353" s="24" t="s">
        <v>38</v>
      </c>
      <c r="M353" s="24" t="s">
        <v>41</v>
      </c>
      <c r="N353" s="21" t="str">
        <f t="shared" si="5"/>
        <v>Market Trade</v>
      </c>
    </row>
    <row r="354" spans="1:14" ht="12.75">
      <c r="A354" s="24" t="s">
        <v>43</v>
      </c>
      <c r="B354" s="24" t="s">
        <v>44</v>
      </c>
      <c r="C354" s="24" t="s">
        <v>56</v>
      </c>
      <c r="D354" s="35">
        <v>49297</v>
      </c>
      <c r="E354" s="35">
        <v>42384</v>
      </c>
      <c r="F354" s="35">
        <v>42387</v>
      </c>
      <c r="G354" s="27">
        <v>500000</v>
      </c>
      <c r="H354" s="28">
        <v>48611347.22</v>
      </c>
      <c r="I354" s="30">
        <v>96.6</v>
      </c>
      <c r="J354" s="32">
        <v>8.0828</v>
      </c>
      <c r="K354" s="34" t="s">
        <v>22</v>
      </c>
      <c r="L354" s="24" t="s">
        <v>38</v>
      </c>
      <c r="M354" s="24" t="s">
        <v>41</v>
      </c>
      <c r="N354" s="21" t="str">
        <f t="shared" si="5"/>
        <v>Market Trade</v>
      </c>
    </row>
    <row r="355" spans="1:14" ht="12.75">
      <c r="A355" s="24" t="s">
        <v>69</v>
      </c>
      <c r="B355" s="24" t="s">
        <v>70</v>
      </c>
      <c r="C355" s="24" t="s">
        <v>56</v>
      </c>
      <c r="D355" s="35">
        <v>47197</v>
      </c>
      <c r="E355" s="35">
        <v>42384</v>
      </c>
      <c r="F355" s="35">
        <v>42387</v>
      </c>
      <c r="G355" s="27">
        <v>500000</v>
      </c>
      <c r="H355" s="28">
        <v>49629458.33</v>
      </c>
      <c r="I355" s="30">
        <v>97.3825</v>
      </c>
      <c r="J355" s="32">
        <v>7.9114</v>
      </c>
      <c r="K355" s="34" t="s">
        <v>22</v>
      </c>
      <c r="L355" s="24" t="s">
        <v>38</v>
      </c>
      <c r="M355" s="24" t="s">
        <v>41</v>
      </c>
      <c r="N355" s="21" t="str">
        <f t="shared" si="5"/>
        <v>Market Trade</v>
      </c>
    </row>
    <row r="356" spans="1:14" ht="12.75">
      <c r="A356" s="24" t="s">
        <v>126</v>
      </c>
      <c r="B356" s="24" t="s">
        <v>127</v>
      </c>
      <c r="C356" s="24" t="s">
        <v>56</v>
      </c>
      <c r="D356" s="35">
        <v>53135</v>
      </c>
      <c r="E356" s="35">
        <v>42384</v>
      </c>
      <c r="F356" s="35">
        <v>42387</v>
      </c>
      <c r="G356" s="27">
        <v>500000</v>
      </c>
      <c r="H356" s="28">
        <v>49918583.33</v>
      </c>
      <c r="I356" s="30">
        <v>99.25</v>
      </c>
      <c r="J356" s="32">
        <v>8.1969</v>
      </c>
      <c r="K356" s="34" t="s">
        <v>22</v>
      </c>
      <c r="L356" s="24" t="s">
        <v>38</v>
      </c>
      <c r="M356" s="24" t="s">
        <v>41</v>
      </c>
      <c r="N356" s="21" t="str">
        <f t="shared" si="5"/>
        <v>Market Trade</v>
      </c>
    </row>
    <row r="357" spans="1:14" ht="12.75">
      <c r="A357" s="24" t="s">
        <v>126</v>
      </c>
      <c r="B357" s="24" t="s">
        <v>127</v>
      </c>
      <c r="C357" s="24" t="s">
        <v>56</v>
      </c>
      <c r="D357" s="35">
        <v>53135</v>
      </c>
      <c r="E357" s="35">
        <v>42384</v>
      </c>
      <c r="F357" s="35">
        <v>42387</v>
      </c>
      <c r="G357" s="26">
        <v>500000</v>
      </c>
      <c r="H357" s="28">
        <v>49968583.33</v>
      </c>
      <c r="I357" s="30">
        <v>99.35</v>
      </c>
      <c r="J357" s="32">
        <v>8.1879</v>
      </c>
      <c r="K357" s="24" t="s">
        <v>22</v>
      </c>
      <c r="L357" s="24" t="s">
        <v>38</v>
      </c>
      <c r="M357" s="24" t="s">
        <v>41</v>
      </c>
      <c r="N357" s="21" t="str">
        <f t="shared" si="5"/>
        <v>Market Trade</v>
      </c>
    </row>
    <row r="358" spans="1:14" ht="12.75">
      <c r="A358" s="24" t="s">
        <v>220</v>
      </c>
      <c r="B358" s="24" t="s">
        <v>15</v>
      </c>
      <c r="C358" s="24" t="s">
        <v>56</v>
      </c>
      <c r="D358" s="35">
        <v>42388</v>
      </c>
      <c r="E358" s="35">
        <v>42387</v>
      </c>
      <c r="F358" s="35">
        <v>42387</v>
      </c>
      <c r="G358" s="26">
        <v>0</v>
      </c>
      <c r="H358" s="28">
        <v>771983469.08</v>
      </c>
      <c r="I358" s="30">
        <v>99.98102251</v>
      </c>
      <c r="J358" s="32">
        <v>6.9281</v>
      </c>
      <c r="K358" s="24"/>
      <c r="L358" s="24" t="s">
        <v>15</v>
      </c>
      <c r="M358" s="24" t="s">
        <v>41</v>
      </c>
      <c r="N358" s="21" t="str">
        <f t="shared" si="5"/>
        <v>Market Trade</v>
      </c>
    </row>
    <row r="359" spans="1:14" ht="12.75">
      <c r="A359" s="24" t="s">
        <v>75</v>
      </c>
      <c r="B359" s="24" t="s">
        <v>76</v>
      </c>
      <c r="C359" s="24" t="s">
        <v>56</v>
      </c>
      <c r="D359" s="35">
        <v>46014</v>
      </c>
      <c r="E359" s="35">
        <v>42384</v>
      </c>
      <c r="F359" s="35">
        <v>42387</v>
      </c>
      <c r="G359" s="27">
        <v>500000</v>
      </c>
      <c r="H359" s="28">
        <v>50211119.13</v>
      </c>
      <c r="I359" s="30">
        <v>99.8312</v>
      </c>
      <c r="J359" s="32">
        <v>8.335</v>
      </c>
      <c r="K359" s="34" t="s">
        <v>22</v>
      </c>
      <c r="L359" s="24" t="s">
        <v>37</v>
      </c>
      <c r="M359" s="24" t="s">
        <v>41</v>
      </c>
      <c r="N359" s="21" t="str">
        <f t="shared" si="5"/>
        <v>Market Trade</v>
      </c>
    </row>
    <row r="360" spans="1:14" ht="12.75">
      <c r="A360" s="24" t="s">
        <v>75</v>
      </c>
      <c r="B360" s="24" t="s">
        <v>76</v>
      </c>
      <c r="C360" s="24" t="s">
        <v>56</v>
      </c>
      <c r="D360" s="35">
        <v>46014</v>
      </c>
      <c r="E360" s="35">
        <v>42384</v>
      </c>
      <c r="F360" s="35">
        <v>42387</v>
      </c>
      <c r="G360" s="26">
        <v>500000</v>
      </c>
      <c r="H360" s="28">
        <v>50211119.13</v>
      </c>
      <c r="I360" s="30">
        <v>99.8312</v>
      </c>
      <c r="J360" s="32">
        <v>8.335</v>
      </c>
      <c r="K360" s="24" t="s">
        <v>22</v>
      </c>
      <c r="L360" s="24" t="s">
        <v>37</v>
      </c>
      <c r="M360" s="24" t="s">
        <v>41</v>
      </c>
      <c r="N360" s="21" t="str">
        <f t="shared" si="5"/>
        <v>Market Trade</v>
      </c>
    </row>
    <row r="361" spans="1:14" ht="12.75">
      <c r="A361" s="24" t="s">
        <v>75</v>
      </c>
      <c r="B361" s="24" t="s">
        <v>76</v>
      </c>
      <c r="C361" s="24" t="s">
        <v>56</v>
      </c>
      <c r="D361" s="35">
        <v>46014</v>
      </c>
      <c r="E361" s="35">
        <v>42384</v>
      </c>
      <c r="F361" s="35">
        <v>42387</v>
      </c>
      <c r="G361" s="26">
        <v>500000</v>
      </c>
      <c r="H361" s="28">
        <v>50211119.13</v>
      </c>
      <c r="I361" s="30">
        <v>99.8312</v>
      </c>
      <c r="J361" s="32">
        <v>8.335</v>
      </c>
      <c r="K361" s="24" t="s">
        <v>22</v>
      </c>
      <c r="L361" s="24" t="s">
        <v>37</v>
      </c>
      <c r="M361" s="24" t="s">
        <v>41</v>
      </c>
      <c r="N361" s="21" t="str">
        <f t="shared" si="5"/>
        <v>Market Trade</v>
      </c>
    </row>
    <row r="362" spans="1:14" ht="12.75">
      <c r="A362" s="24" t="s">
        <v>47</v>
      </c>
      <c r="B362" s="24" t="s">
        <v>48</v>
      </c>
      <c r="C362" s="24" t="s">
        <v>56</v>
      </c>
      <c r="D362" s="35">
        <v>45275</v>
      </c>
      <c r="E362" s="35">
        <v>42384</v>
      </c>
      <c r="F362" s="35">
        <v>42387</v>
      </c>
      <c r="G362" s="26">
        <v>350000</v>
      </c>
      <c r="H362" s="28">
        <v>35027650</v>
      </c>
      <c r="I362" s="30">
        <v>99.375</v>
      </c>
      <c r="J362" s="32">
        <v>7.7854</v>
      </c>
      <c r="K362" s="24" t="s">
        <v>22</v>
      </c>
      <c r="L362" s="24" t="s">
        <v>38</v>
      </c>
      <c r="M362" s="24" t="s">
        <v>41</v>
      </c>
      <c r="N362" s="21" t="str">
        <f t="shared" si="5"/>
        <v>Market Trade</v>
      </c>
    </row>
    <row r="363" spans="1:14" ht="12.75">
      <c r="A363" s="24" t="s">
        <v>47</v>
      </c>
      <c r="B363" s="24" t="s">
        <v>48</v>
      </c>
      <c r="C363" s="24" t="s">
        <v>56</v>
      </c>
      <c r="D363" s="35">
        <v>45275</v>
      </c>
      <c r="E363" s="35">
        <v>42384</v>
      </c>
      <c r="F363" s="35">
        <v>42387</v>
      </c>
      <c r="G363" s="27">
        <v>1000000</v>
      </c>
      <c r="H363" s="28">
        <v>100214000</v>
      </c>
      <c r="I363" s="30">
        <v>99.51</v>
      </c>
      <c r="J363" s="32">
        <v>7.7622</v>
      </c>
      <c r="K363" s="34" t="s">
        <v>22</v>
      </c>
      <c r="L363" s="24" t="s">
        <v>38</v>
      </c>
      <c r="M363" s="24" t="s">
        <v>41</v>
      </c>
      <c r="N363" s="21" t="str">
        <f t="shared" si="5"/>
        <v>Market Trade</v>
      </c>
    </row>
    <row r="364" spans="1:14" ht="12.75">
      <c r="A364" s="24" t="s">
        <v>47</v>
      </c>
      <c r="B364" s="24" t="s">
        <v>48</v>
      </c>
      <c r="C364" s="24" t="s">
        <v>56</v>
      </c>
      <c r="D364" s="35">
        <v>45275</v>
      </c>
      <c r="E364" s="35">
        <v>42384</v>
      </c>
      <c r="F364" s="35">
        <v>42387</v>
      </c>
      <c r="G364" s="26">
        <v>500000</v>
      </c>
      <c r="H364" s="28">
        <v>50107000</v>
      </c>
      <c r="I364" s="30">
        <v>99.51</v>
      </c>
      <c r="J364" s="32">
        <v>7.7622</v>
      </c>
      <c r="K364" s="24" t="s">
        <v>22</v>
      </c>
      <c r="L364" s="24" t="s">
        <v>38</v>
      </c>
      <c r="M364" s="24" t="s">
        <v>41</v>
      </c>
      <c r="N364" s="21" t="str">
        <f t="shared" si="5"/>
        <v>Market Trade</v>
      </c>
    </row>
    <row r="365" spans="1:14" ht="12.75">
      <c r="A365" s="24" t="s">
        <v>47</v>
      </c>
      <c r="B365" s="24" t="s">
        <v>48</v>
      </c>
      <c r="C365" s="24" t="s">
        <v>56</v>
      </c>
      <c r="D365" s="35">
        <v>45275</v>
      </c>
      <c r="E365" s="35">
        <v>42384</v>
      </c>
      <c r="F365" s="35">
        <v>42387</v>
      </c>
      <c r="G365" s="27">
        <v>500000</v>
      </c>
      <c r="H365" s="28">
        <v>50102000</v>
      </c>
      <c r="I365" s="30">
        <v>99.5</v>
      </c>
      <c r="J365" s="32">
        <v>7.7639</v>
      </c>
      <c r="K365" s="34" t="s">
        <v>22</v>
      </c>
      <c r="L365" s="24" t="s">
        <v>38</v>
      </c>
      <c r="M365" s="24" t="s">
        <v>41</v>
      </c>
      <c r="N365" s="21" t="str">
        <f t="shared" si="5"/>
        <v>Market Trade</v>
      </c>
    </row>
    <row r="366" spans="1:14" ht="12.75">
      <c r="A366" s="24" t="s">
        <v>16</v>
      </c>
      <c r="B366" s="24" t="s">
        <v>17</v>
      </c>
      <c r="C366" s="24" t="s">
        <v>56</v>
      </c>
      <c r="D366" s="35">
        <v>45501</v>
      </c>
      <c r="E366" s="35">
        <v>42384</v>
      </c>
      <c r="F366" s="35">
        <v>42387</v>
      </c>
      <c r="G366" s="26">
        <v>500000</v>
      </c>
      <c r="H366" s="28">
        <v>53413333.33</v>
      </c>
      <c r="I366" s="30">
        <v>102.86</v>
      </c>
      <c r="J366" s="32">
        <v>7.9314</v>
      </c>
      <c r="K366" s="24" t="s">
        <v>22</v>
      </c>
      <c r="L366" s="24" t="s">
        <v>38</v>
      </c>
      <c r="M366" s="24" t="s">
        <v>41</v>
      </c>
      <c r="N366" s="21" t="str">
        <f t="shared" si="5"/>
        <v>Market Trade</v>
      </c>
    </row>
    <row r="367" spans="1:14" ht="12.75">
      <c r="A367" s="24" t="s">
        <v>126</v>
      </c>
      <c r="B367" s="24" t="s">
        <v>127</v>
      </c>
      <c r="C367" s="24" t="s">
        <v>56</v>
      </c>
      <c r="D367" s="35">
        <v>53135</v>
      </c>
      <c r="E367" s="35">
        <v>42384</v>
      </c>
      <c r="F367" s="35">
        <v>42387</v>
      </c>
      <c r="G367" s="27">
        <v>500000</v>
      </c>
      <c r="H367" s="28">
        <v>50043583.33</v>
      </c>
      <c r="I367" s="30">
        <v>99.5</v>
      </c>
      <c r="J367" s="32">
        <v>8.1742</v>
      </c>
      <c r="K367" s="34" t="s">
        <v>22</v>
      </c>
      <c r="L367" s="24" t="s">
        <v>38</v>
      </c>
      <c r="M367" s="24" t="s">
        <v>41</v>
      </c>
      <c r="N367" s="21" t="str">
        <f t="shared" si="5"/>
        <v>Market Trade</v>
      </c>
    </row>
    <row r="368" spans="1:14" ht="12.75">
      <c r="A368" s="24" t="s">
        <v>18</v>
      </c>
      <c r="B368" s="24" t="s">
        <v>19</v>
      </c>
      <c r="C368" s="24" t="s">
        <v>56</v>
      </c>
      <c r="D368" s="35">
        <v>52932</v>
      </c>
      <c r="E368" s="35">
        <v>42384</v>
      </c>
      <c r="F368" s="35">
        <v>42387</v>
      </c>
      <c r="G368" s="27">
        <v>1000000</v>
      </c>
      <c r="H368" s="28">
        <v>100666638.89</v>
      </c>
      <c r="I368" s="30">
        <v>99.6</v>
      </c>
      <c r="J368" s="32">
        <v>8.205</v>
      </c>
      <c r="K368" s="34" t="s">
        <v>22</v>
      </c>
      <c r="L368" s="24" t="s">
        <v>38</v>
      </c>
      <c r="M368" s="24" t="s">
        <v>41</v>
      </c>
      <c r="N368" s="21" t="str">
        <f t="shared" si="5"/>
        <v>Market Trade</v>
      </c>
    </row>
    <row r="369" spans="1:14" ht="12.75">
      <c r="A369" s="24" t="s">
        <v>126</v>
      </c>
      <c r="B369" s="24" t="s">
        <v>127</v>
      </c>
      <c r="C369" s="24" t="s">
        <v>56</v>
      </c>
      <c r="D369" s="35">
        <v>53135</v>
      </c>
      <c r="E369" s="35">
        <v>42384</v>
      </c>
      <c r="F369" s="35">
        <v>42387</v>
      </c>
      <c r="G369" s="26">
        <v>500000</v>
      </c>
      <c r="H369" s="28">
        <v>50068583.33</v>
      </c>
      <c r="I369" s="30">
        <v>99.55</v>
      </c>
      <c r="J369" s="32">
        <v>8.1697</v>
      </c>
      <c r="K369" s="24" t="s">
        <v>22</v>
      </c>
      <c r="L369" s="24" t="s">
        <v>38</v>
      </c>
      <c r="M369" s="24" t="s">
        <v>41</v>
      </c>
      <c r="N369" s="21" t="str">
        <f t="shared" si="5"/>
        <v>Market Trade</v>
      </c>
    </row>
    <row r="370" spans="1:14" ht="12.75">
      <c r="A370" s="24" t="s">
        <v>220</v>
      </c>
      <c r="B370" s="24" t="s">
        <v>15</v>
      </c>
      <c r="C370" s="24" t="s">
        <v>67</v>
      </c>
      <c r="D370" s="35">
        <v>42388</v>
      </c>
      <c r="E370" s="35">
        <v>42387</v>
      </c>
      <c r="F370" s="35">
        <v>42387</v>
      </c>
      <c r="G370" s="26">
        <v>0</v>
      </c>
      <c r="H370" s="28">
        <v>11697779.63</v>
      </c>
      <c r="I370" s="30">
        <v>99.98102251</v>
      </c>
      <c r="J370" s="32">
        <v>6.9281</v>
      </c>
      <c r="K370" s="24"/>
      <c r="L370" s="24" t="s">
        <v>15</v>
      </c>
      <c r="M370" s="24" t="s">
        <v>41</v>
      </c>
      <c r="N370" s="21" t="str">
        <f t="shared" si="5"/>
        <v>Market Trade</v>
      </c>
    </row>
    <row r="371" spans="1:14" ht="12.75">
      <c r="A371" s="24" t="s">
        <v>220</v>
      </c>
      <c r="B371" s="24" t="s">
        <v>15</v>
      </c>
      <c r="C371" s="24" t="s">
        <v>57</v>
      </c>
      <c r="D371" s="35">
        <v>42388</v>
      </c>
      <c r="E371" s="35">
        <v>42387</v>
      </c>
      <c r="F371" s="35">
        <v>42387</v>
      </c>
      <c r="G371" s="27">
        <v>0</v>
      </c>
      <c r="H371" s="28">
        <v>923824.65</v>
      </c>
      <c r="I371" s="30">
        <v>99.98102251</v>
      </c>
      <c r="J371" s="32">
        <v>6.9281</v>
      </c>
      <c r="K371" s="34"/>
      <c r="L371" s="24" t="s">
        <v>15</v>
      </c>
      <c r="M371" s="24" t="s">
        <v>41</v>
      </c>
      <c r="N371" s="21" t="str">
        <f t="shared" si="5"/>
        <v>Market Trade</v>
      </c>
    </row>
    <row r="372" spans="1:14" ht="12.75">
      <c r="A372" s="24" t="s">
        <v>220</v>
      </c>
      <c r="B372" s="24" t="s">
        <v>15</v>
      </c>
      <c r="C372" s="24" t="s">
        <v>58</v>
      </c>
      <c r="D372" s="35">
        <v>42388</v>
      </c>
      <c r="E372" s="35">
        <v>42387</v>
      </c>
      <c r="F372" s="35">
        <v>42387</v>
      </c>
      <c r="G372" s="26">
        <v>0</v>
      </c>
      <c r="H372" s="28">
        <v>22495730.06</v>
      </c>
      <c r="I372" s="30">
        <v>99.98102251</v>
      </c>
      <c r="J372" s="32">
        <v>6.9281</v>
      </c>
      <c r="K372" s="24"/>
      <c r="L372" s="24" t="s">
        <v>15</v>
      </c>
      <c r="M372" s="24" t="s">
        <v>41</v>
      </c>
      <c r="N372" s="21" t="str">
        <f t="shared" si="5"/>
        <v>Market Trade</v>
      </c>
    </row>
    <row r="373" spans="1:14" ht="12.75">
      <c r="A373" s="24" t="s">
        <v>220</v>
      </c>
      <c r="B373" s="24" t="s">
        <v>15</v>
      </c>
      <c r="C373" s="24" t="s">
        <v>59</v>
      </c>
      <c r="D373" s="35">
        <v>42388</v>
      </c>
      <c r="E373" s="35">
        <v>42387</v>
      </c>
      <c r="F373" s="35">
        <v>42387</v>
      </c>
      <c r="G373" s="27">
        <v>0</v>
      </c>
      <c r="H373" s="28">
        <v>46515170.91</v>
      </c>
      <c r="I373" s="30">
        <v>99.98102251</v>
      </c>
      <c r="J373" s="32">
        <v>6.9281</v>
      </c>
      <c r="K373" s="34"/>
      <c r="L373" s="24" t="s">
        <v>15</v>
      </c>
      <c r="M373" s="24" t="s">
        <v>41</v>
      </c>
      <c r="N373" s="21" t="str">
        <f t="shared" si="5"/>
        <v>Market Trade</v>
      </c>
    </row>
    <row r="374" spans="1:14" ht="12.75">
      <c r="A374" s="24" t="s">
        <v>220</v>
      </c>
      <c r="B374" s="24" t="s">
        <v>15</v>
      </c>
      <c r="C374" s="24" t="s">
        <v>60</v>
      </c>
      <c r="D374" s="35">
        <v>42388</v>
      </c>
      <c r="E374" s="35">
        <v>42387</v>
      </c>
      <c r="F374" s="35">
        <v>42387</v>
      </c>
      <c r="G374" s="27">
        <v>0</v>
      </c>
      <c r="H374" s="28">
        <v>151496244.35</v>
      </c>
      <c r="I374" s="30">
        <v>99.98102251</v>
      </c>
      <c r="J374" s="32">
        <v>6.9281</v>
      </c>
      <c r="K374" s="34"/>
      <c r="L374" s="24" t="s">
        <v>15</v>
      </c>
      <c r="M374" s="24" t="s">
        <v>41</v>
      </c>
      <c r="N374" s="21" t="str">
        <f t="shared" si="5"/>
        <v>Market Trade</v>
      </c>
    </row>
    <row r="375" spans="1:14" ht="12.75">
      <c r="A375" s="24" t="s">
        <v>220</v>
      </c>
      <c r="B375" s="24" t="s">
        <v>15</v>
      </c>
      <c r="C375" s="24" t="s">
        <v>61</v>
      </c>
      <c r="D375" s="35">
        <v>42388</v>
      </c>
      <c r="E375" s="35">
        <v>42387</v>
      </c>
      <c r="F375" s="35">
        <v>42387</v>
      </c>
      <c r="G375" s="26">
        <v>0</v>
      </c>
      <c r="H375" s="28">
        <v>34593433.79</v>
      </c>
      <c r="I375" s="30">
        <v>99.98102251</v>
      </c>
      <c r="J375" s="32">
        <v>6.9281</v>
      </c>
      <c r="K375" s="24"/>
      <c r="L375" s="24" t="s">
        <v>15</v>
      </c>
      <c r="M375" s="24" t="s">
        <v>41</v>
      </c>
      <c r="N375" s="21" t="str">
        <f t="shared" si="5"/>
        <v>Market Trade</v>
      </c>
    </row>
    <row r="376" spans="1:14" ht="12.75">
      <c r="A376" s="24" t="s">
        <v>220</v>
      </c>
      <c r="B376" s="24" t="s">
        <v>15</v>
      </c>
      <c r="C376" s="24" t="s">
        <v>62</v>
      </c>
      <c r="D376" s="35">
        <v>42388</v>
      </c>
      <c r="E376" s="35">
        <v>42387</v>
      </c>
      <c r="F376" s="35">
        <v>42387</v>
      </c>
      <c r="G376" s="26">
        <v>0</v>
      </c>
      <c r="H376" s="28">
        <v>61049412.15</v>
      </c>
      <c r="I376" s="30">
        <v>99.98102251</v>
      </c>
      <c r="J376" s="32">
        <v>6.9281</v>
      </c>
      <c r="K376" s="24"/>
      <c r="L376" s="24" t="s">
        <v>15</v>
      </c>
      <c r="M376" s="24" t="s">
        <v>41</v>
      </c>
      <c r="N376" s="21" t="str">
        <f t="shared" si="5"/>
        <v>Market Trade</v>
      </c>
    </row>
    <row r="377" spans="1:14" ht="12.75">
      <c r="A377" s="24" t="s">
        <v>220</v>
      </c>
      <c r="B377" s="24" t="s">
        <v>15</v>
      </c>
      <c r="C377" s="24" t="s">
        <v>68</v>
      </c>
      <c r="D377" s="35">
        <v>42388</v>
      </c>
      <c r="E377" s="35">
        <v>42387</v>
      </c>
      <c r="F377" s="35">
        <v>42387</v>
      </c>
      <c r="G377" s="27">
        <v>0</v>
      </c>
      <c r="H377" s="28">
        <v>109548206.55</v>
      </c>
      <c r="I377" s="30">
        <v>99.98102251</v>
      </c>
      <c r="J377" s="32">
        <v>6.9281</v>
      </c>
      <c r="K377" s="34"/>
      <c r="L377" s="24" t="s">
        <v>15</v>
      </c>
      <c r="M377" s="24" t="s">
        <v>41</v>
      </c>
      <c r="N377" s="21" t="str">
        <f t="shared" si="5"/>
        <v>Market Trade</v>
      </c>
    </row>
    <row r="378" spans="1:14" ht="12.75">
      <c r="A378" s="24" t="s">
        <v>220</v>
      </c>
      <c r="B378" s="24" t="s">
        <v>15</v>
      </c>
      <c r="C378" s="24" t="s">
        <v>63</v>
      </c>
      <c r="D378" s="35">
        <v>42388</v>
      </c>
      <c r="E378" s="35">
        <v>42387</v>
      </c>
      <c r="F378" s="35">
        <v>42387</v>
      </c>
      <c r="G378" s="26">
        <v>0</v>
      </c>
      <c r="H378" s="28">
        <v>31780967.62</v>
      </c>
      <c r="I378" s="30">
        <v>99.98102251</v>
      </c>
      <c r="J378" s="32">
        <v>6.9281</v>
      </c>
      <c r="K378" s="24"/>
      <c r="L378" s="24" t="s">
        <v>15</v>
      </c>
      <c r="M378" s="24" t="s">
        <v>41</v>
      </c>
      <c r="N378" s="21" t="str">
        <f t="shared" si="5"/>
        <v>Market Trade</v>
      </c>
    </row>
    <row r="379" spans="1:14" ht="12.75">
      <c r="A379" s="24" t="s">
        <v>220</v>
      </c>
      <c r="B379" s="24" t="s">
        <v>15</v>
      </c>
      <c r="C379" s="24" t="s">
        <v>64</v>
      </c>
      <c r="D379" s="35">
        <v>42388</v>
      </c>
      <c r="E379" s="35">
        <v>42387</v>
      </c>
      <c r="F379" s="35">
        <v>42387</v>
      </c>
      <c r="G379" s="26">
        <v>0</v>
      </c>
      <c r="H379" s="28">
        <v>196562690.25</v>
      </c>
      <c r="I379" s="30">
        <v>99.98102251</v>
      </c>
      <c r="J379" s="32">
        <v>6.9281</v>
      </c>
      <c r="K379" s="24"/>
      <c r="L379" s="24" t="s">
        <v>15</v>
      </c>
      <c r="M379" s="24" t="s">
        <v>41</v>
      </c>
      <c r="N379" s="21" t="str">
        <f t="shared" si="5"/>
        <v>Market Trade</v>
      </c>
    </row>
    <row r="380" spans="1:14" ht="12.75">
      <c r="A380" s="24" t="s">
        <v>87</v>
      </c>
      <c r="B380" s="24" t="s">
        <v>88</v>
      </c>
      <c r="C380" s="24" t="s">
        <v>64</v>
      </c>
      <c r="D380" s="35">
        <v>42411</v>
      </c>
      <c r="E380" s="35">
        <v>42387</v>
      </c>
      <c r="F380" s="35">
        <v>42387</v>
      </c>
      <c r="G380" s="26">
        <v>500000</v>
      </c>
      <c r="H380" s="28">
        <v>49761150</v>
      </c>
      <c r="I380" s="30">
        <v>99.5223</v>
      </c>
      <c r="J380" s="32">
        <v>7.3</v>
      </c>
      <c r="K380" s="24" t="s">
        <v>22</v>
      </c>
      <c r="L380" s="24" t="s">
        <v>35</v>
      </c>
      <c r="M380" s="24" t="s">
        <v>41</v>
      </c>
      <c r="N380" s="21" t="str">
        <f t="shared" si="5"/>
        <v>Market Trade</v>
      </c>
    </row>
    <row r="381" spans="1:14" ht="12.75">
      <c r="A381" s="24" t="s">
        <v>220</v>
      </c>
      <c r="B381" s="24" t="s">
        <v>15</v>
      </c>
      <c r="C381" s="24" t="s">
        <v>65</v>
      </c>
      <c r="D381" s="35">
        <v>42388</v>
      </c>
      <c r="E381" s="35">
        <v>42387</v>
      </c>
      <c r="F381" s="35">
        <v>42387</v>
      </c>
      <c r="G381" s="26">
        <v>0</v>
      </c>
      <c r="H381" s="28">
        <v>11607796.71</v>
      </c>
      <c r="I381" s="30">
        <v>99.98102251</v>
      </c>
      <c r="J381" s="32">
        <v>6.9281</v>
      </c>
      <c r="K381" s="24"/>
      <c r="L381" s="24" t="s">
        <v>15</v>
      </c>
      <c r="M381" s="24" t="s">
        <v>41</v>
      </c>
      <c r="N381" s="21" t="str">
        <f t="shared" si="5"/>
        <v>Market Trade</v>
      </c>
    </row>
    <row r="382" spans="1:14" ht="12.75">
      <c r="A382" s="24" t="s">
        <v>220</v>
      </c>
      <c r="B382" s="24" t="s">
        <v>15</v>
      </c>
      <c r="C382" s="24" t="s">
        <v>66</v>
      </c>
      <c r="D382" s="35">
        <v>42388</v>
      </c>
      <c r="E382" s="35">
        <v>42387</v>
      </c>
      <c r="F382" s="35">
        <v>42387</v>
      </c>
      <c r="G382" s="26">
        <v>0</v>
      </c>
      <c r="H382" s="28">
        <v>389925.99</v>
      </c>
      <c r="I382" s="30">
        <v>99.98102251</v>
      </c>
      <c r="J382" s="32">
        <v>6.9281</v>
      </c>
      <c r="K382" s="24"/>
      <c r="L382" s="24" t="s">
        <v>15</v>
      </c>
      <c r="M382" s="24" t="s">
        <v>41</v>
      </c>
      <c r="N382" s="21" t="str">
        <f t="shared" si="5"/>
        <v>Market Trade</v>
      </c>
    </row>
    <row r="383" spans="1:14" ht="12.75">
      <c r="A383" s="24" t="s">
        <v>193</v>
      </c>
      <c r="B383" s="24" t="s">
        <v>194</v>
      </c>
      <c r="C383" s="24" t="s">
        <v>53</v>
      </c>
      <c r="D383" s="35">
        <v>42433</v>
      </c>
      <c r="E383" s="35">
        <v>42388</v>
      </c>
      <c r="F383" s="35">
        <v>42388</v>
      </c>
      <c r="G383" s="26">
        <v>500000</v>
      </c>
      <c r="H383" s="28">
        <v>49566150</v>
      </c>
      <c r="I383" s="30">
        <v>99.1323</v>
      </c>
      <c r="J383" s="32">
        <v>7.1</v>
      </c>
      <c r="K383" s="24" t="s">
        <v>22</v>
      </c>
      <c r="L383" s="24" t="s">
        <v>35</v>
      </c>
      <c r="M383" s="24" t="s">
        <v>41</v>
      </c>
      <c r="N383" s="21" t="str">
        <f t="shared" si="5"/>
        <v>Market Trade</v>
      </c>
    </row>
    <row r="384" spans="1:14" ht="12.75">
      <c r="A384" s="24" t="s">
        <v>221</v>
      </c>
      <c r="B384" s="24" t="s">
        <v>15</v>
      </c>
      <c r="C384" s="24" t="s">
        <v>53</v>
      </c>
      <c r="D384" s="35">
        <v>42389</v>
      </c>
      <c r="E384" s="35">
        <v>42388</v>
      </c>
      <c r="F384" s="35">
        <v>42388</v>
      </c>
      <c r="G384" s="26">
        <v>0</v>
      </c>
      <c r="H384" s="28">
        <v>236954810.45</v>
      </c>
      <c r="I384" s="30">
        <v>99.98093268</v>
      </c>
      <c r="J384" s="32">
        <v>6.9609</v>
      </c>
      <c r="K384" s="24"/>
      <c r="L384" s="24" t="s">
        <v>15</v>
      </c>
      <c r="M384" s="24" t="s">
        <v>41</v>
      </c>
      <c r="N384" s="21" t="str">
        <f t="shared" si="5"/>
        <v>Market Trade</v>
      </c>
    </row>
    <row r="385" spans="1:14" ht="12.75">
      <c r="A385" s="24" t="s">
        <v>221</v>
      </c>
      <c r="B385" s="24" t="s">
        <v>15</v>
      </c>
      <c r="C385" s="24" t="s">
        <v>54</v>
      </c>
      <c r="D385" s="35">
        <v>42389</v>
      </c>
      <c r="E385" s="35">
        <v>42388</v>
      </c>
      <c r="F385" s="35">
        <v>42388</v>
      </c>
      <c r="G385" s="26">
        <v>0</v>
      </c>
      <c r="H385" s="28">
        <v>63987796.91</v>
      </c>
      <c r="I385" s="30">
        <v>99.98093268</v>
      </c>
      <c r="J385" s="32">
        <v>6.9609</v>
      </c>
      <c r="K385" s="24"/>
      <c r="L385" s="24" t="s">
        <v>15</v>
      </c>
      <c r="M385" s="24" t="s">
        <v>41</v>
      </c>
      <c r="N385" s="21" t="str">
        <f t="shared" si="5"/>
        <v>Market Trade</v>
      </c>
    </row>
    <row r="386" spans="1:14" ht="12.75">
      <c r="A386" s="24" t="s">
        <v>221</v>
      </c>
      <c r="B386" s="24" t="s">
        <v>15</v>
      </c>
      <c r="C386" s="24" t="s">
        <v>55</v>
      </c>
      <c r="D386" s="35">
        <v>42389</v>
      </c>
      <c r="E386" s="35">
        <v>42388</v>
      </c>
      <c r="F386" s="35">
        <v>42388</v>
      </c>
      <c r="G386" s="26">
        <v>0</v>
      </c>
      <c r="H386" s="28">
        <v>3999237.31</v>
      </c>
      <c r="I386" s="30">
        <v>99.98093268</v>
      </c>
      <c r="J386" s="32">
        <v>6.9609</v>
      </c>
      <c r="K386" s="24"/>
      <c r="L386" s="24" t="s">
        <v>15</v>
      </c>
      <c r="M386" s="24" t="s">
        <v>41</v>
      </c>
      <c r="N386" s="21" t="str">
        <f t="shared" si="5"/>
        <v>Market Trade</v>
      </c>
    </row>
    <row r="387" spans="1:14" ht="12.75">
      <c r="A387" s="24" t="s">
        <v>221</v>
      </c>
      <c r="B387" s="24" t="s">
        <v>15</v>
      </c>
      <c r="C387" s="24" t="s">
        <v>56</v>
      </c>
      <c r="D387" s="35">
        <v>42389</v>
      </c>
      <c r="E387" s="35">
        <v>42388</v>
      </c>
      <c r="F387" s="35">
        <v>42388</v>
      </c>
      <c r="G387" s="27">
        <v>0</v>
      </c>
      <c r="H387" s="28">
        <v>1213468579.9</v>
      </c>
      <c r="I387" s="30">
        <v>99.98093268</v>
      </c>
      <c r="J387" s="32">
        <v>6.9609</v>
      </c>
      <c r="K387" s="34"/>
      <c r="L387" s="24" t="s">
        <v>15</v>
      </c>
      <c r="M387" s="24" t="s">
        <v>41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126</v>
      </c>
      <c r="B388" s="24" t="s">
        <v>127</v>
      </c>
      <c r="C388" s="24" t="s">
        <v>56</v>
      </c>
      <c r="D388" s="35">
        <v>53135</v>
      </c>
      <c r="E388" s="35">
        <v>42387</v>
      </c>
      <c r="F388" s="35">
        <v>42388</v>
      </c>
      <c r="G388" s="26">
        <v>3000000</v>
      </c>
      <c r="H388" s="28">
        <v>300329250</v>
      </c>
      <c r="I388" s="30">
        <v>99.5</v>
      </c>
      <c r="J388" s="32">
        <v>8.1742</v>
      </c>
      <c r="K388" s="24" t="s">
        <v>22</v>
      </c>
      <c r="L388" s="24" t="s">
        <v>38</v>
      </c>
      <c r="M388" s="24" t="s">
        <v>41</v>
      </c>
      <c r="N388" s="21" t="str">
        <f t="shared" si="6"/>
        <v>Market Trade</v>
      </c>
    </row>
    <row r="389" spans="1:14" ht="12.75">
      <c r="A389" s="24" t="s">
        <v>18</v>
      </c>
      <c r="B389" s="24" t="s">
        <v>19</v>
      </c>
      <c r="C389" s="24" t="s">
        <v>56</v>
      </c>
      <c r="D389" s="35">
        <v>52932</v>
      </c>
      <c r="E389" s="35">
        <v>42387</v>
      </c>
      <c r="F389" s="35">
        <v>42388</v>
      </c>
      <c r="G389" s="26">
        <v>500000</v>
      </c>
      <c r="H389" s="28">
        <v>50413416.67</v>
      </c>
      <c r="I389" s="30">
        <v>99.7375</v>
      </c>
      <c r="J389" s="32">
        <v>8.1924</v>
      </c>
      <c r="K389" s="24" t="s">
        <v>22</v>
      </c>
      <c r="L389" s="24" t="s">
        <v>38</v>
      </c>
      <c r="M389" s="24" t="s">
        <v>41</v>
      </c>
      <c r="N389" s="21" t="str">
        <f t="shared" si="6"/>
        <v>Market Trade</v>
      </c>
    </row>
    <row r="390" spans="1:14" ht="12.75">
      <c r="A390" s="24" t="s">
        <v>43</v>
      </c>
      <c r="B390" s="24" t="s">
        <v>44</v>
      </c>
      <c r="C390" s="24" t="s">
        <v>56</v>
      </c>
      <c r="D390" s="35">
        <v>49297</v>
      </c>
      <c r="E390" s="35">
        <v>42387</v>
      </c>
      <c r="F390" s="35">
        <v>42388</v>
      </c>
      <c r="G390" s="26">
        <v>500000</v>
      </c>
      <c r="H390" s="28">
        <v>48572083.33</v>
      </c>
      <c r="I390" s="30">
        <v>96.5</v>
      </c>
      <c r="J390" s="32">
        <v>8.0934</v>
      </c>
      <c r="K390" s="24" t="s">
        <v>22</v>
      </c>
      <c r="L390" s="24" t="s">
        <v>38</v>
      </c>
      <c r="M390" s="24" t="s">
        <v>41</v>
      </c>
      <c r="N390" s="21" t="str">
        <f t="shared" si="6"/>
        <v>Market Trade</v>
      </c>
    </row>
    <row r="391" spans="1:14" ht="12.75">
      <c r="A391" s="24" t="s">
        <v>16</v>
      </c>
      <c r="B391" s="24" t="s">
        <v>17</v>
      </c>
      <c r="C391" s="24" t="s">
        <v>56</v>
      </c>
      <c r="D391" s="35">
        <v>45501</v>
      </c>
      <c r="E391" s="35">
        <v>42387</v>
      </c>
      <c r="F391" s="35">
        <v>42388</v>
      </c>
      <c r="G391" s="26">
        <v>500000</v>
      </c>
      <c r="H391" s="28">
        <v>53425000</v>
      </c>
      <c r="I391" s="30">
        <v>102.86</v>
      </c>
      <c r="J391" s="32">
        <v>7.9314</v>
      </c>
      <c r="K391" s="24" t="s">
        <v>22</v>
      </c>
      <c r="L391" s="24" t="s">
        <v>38</v>
      </c>
      <c r="M391" s="24" t="s">
        <v>41</v>
      </c>
      <c r="N391" s="21" t="str">
        <f t="shared" si="6"/>
        <v>Market Trade</v>
      </c>
    </row>
    <row r="392" spans="1:14" ht="12.75">
      <c r="A392" s="24" t="s">
        <v>221</v>
      </c>
      <c r="B392" s="24" t="s">
        <v>15</v>
      </c>
      <c r="C392" s="24" t="s">
        <v>67</v>
      </c>
      <c r="D392" s="35">
        <v>42389</v>
      </c>
      <c r="E392" s="35">
        <v>42388</v>
      </c>
      <c r="F392" s="35">
        <v>42388</v>
      </c>
      <c r="G392" s="26">
        <v>0</v>
      </c>
      <c r="H392" s="28">
        <v>11597788.19</v>
      </c>
      <c r="I392" s="30">
        <v>99.98093268</v>
      </c>
      <c r="J392" s="32">
        <v>6.9609</v>
      </c>
      <c r="K392" s="24"/>
      <c r="L392" s="24" t="s">
        <v>15</v>
      </c>
      <c r="M392" s="24" t="s">
        <v>41</v>
      </c>
      <c r="N392" s="21" t="str">
        <f t="shared" si="6"/>
        <v>Market Trade</v>
      </c>
    </row>
    <row r="393" spans="1:14" ht="12.75">
      <c r="A393" s="24" t="s">
        <v>221</v>
      </c>
      <c r="B393" s="24" t="s">
        <v>15</v>
      </c>
      <c r="C393" s="24" t="s">
        <v>57</v>
      </c>
      <c r="D393" s="35">
        <v>42389</v>
      </c>
      <c r="E393" s="35">
        <v>42388</v>
      </c>
      <c r="F393" s="35">
        <v>42388</v>
      </c>
      <c r="G393" s="26">
        <v>0</v>
      </c>
      <c r="H393" s="28">
        <v>1149780.73</v>
      </c>
      <c r="I393" s="30">
        <v>99.98093268</v>
      </c>
      <c r="J393" s="32">
        <v>6.9609</v>
      </c>
      <c r="K393" s="24"/>
      <c r="L393" s="24" t="s">
        <v>15</v>
      </c>
      <c r="M393" s="24" t="s">
        <v>41</v>
      </c>
      <c r="N393" s="21" t="str">
        <f t="shared" si="6"/>
        <v>Market Trade</v>
      </c>
    </row>
    <row r="394" spans="1:14" ht="12.75">
      <c r="A394" s="24" t="s">
        <v>221</v>
      </c>
      <c r="B394" s="24" t="s">
        <v>15</v>
      </c>
      <c r="C394" s="24" t="s">
        <v>58</v>
      </c>
      <c r="D394" s="35">
        <v>42389</v>
      </c>
      <c r="E394" s="35">
        <v>42388</v>
      </c>
      <c r="F394" s="35">
        <v>42388</v>
      </c>
      <c r="G394" s="26">
        <v>0</v>
      </c>
      <c r="H394" s="28">
        <v>20995995.86</v>
      </c>
      <c r="I394" s="30">
        <v>99.98093268</v>
      </c>
      <c r="J394" s="32">
        <v>6.9609</v>
      </c>
      <c r="K394" s="24"/>
      <c r="L394" s="24" t="s">
        <v>15</v>
      </c>
      <c r="M394" s="24" t="s">
        <v>41</v>
      </c>
      <c r="N394" s="21" t="str">
        <f t="shared" si="6"/>
        <v>Market Trade</v>
      </c>
    </row>
    <row r="395" spans="1:14" ht="12.75">
      <c r="A395" s="24" t="s">
        <v>221</v>
      </c>
      <c r="B395" s="24" t="s">
        <v>15</v>
      </c>
      <c r="C395" s="24" t="s">
        <v>59</v>
      </c>
      <c r="D395" s="35">
        <v>42389</v>
      </c>
      <c r="E395" s="35">
        <v>42388</v>
      </c>
      <c r="F395" s="35">
        <v>42388</v>
      </c>
      <c r="G395" s="26">
        <v>0</v>
      </c>
      <c r="H395" s="28">
        <v>251252083.82</v>
      </c>
      <c r="I395" s="30">
        <v>99.98093268</v>
      </c>
      <c r="J395" s="32">
        <v>6.9609</v>
      </c>
      <c r="K395" s="24"/>
      <c r="L395" s="24" t="s">
        <v>15</v>
      </c>
      <c r="M395" s="24" t="s">
        <v>41</v>
      </c>
      <c r="N395" s="21" t="str">
        <f t="shared" si="6"/>
        <v>Market Trade</v>
      </c>
    </row>
    <row r="396" spans="1:14" ht="12.75">
      <c r="A396" s="24" t="s">
        <v>222</v>
      </c>
      <c r="B396" s="24" t="s">
        <v>223</v>
      </c>
      <c r="C396" s="24" t="s">
        <v>59</v>
      </c>
      <c r="D396" s="35">
        <v>42444</v>
      </c>
      <c r="E396" s="35">
        <v>42388</v>
      </c>
      <c r="F396" s="35">
        <v>42388</v>
      </c>
      <c r="G396" s="26">
        <v>2500000</v>
      </c>
      <c r="H396" s="28">
        <v>247216000</v>
      </c>
      <c r="I396" s="30">
        <v>98.8864</v>
      </c>
      <c r="J396" s="32">
        <v>7.34</v>
      </c>
      <c r="K396" s="24" t="s">
        <v>23</v>
      </c>
      <c r="L396" s="24" t="s">
        <v>36</v>
      </c>
      <c r="M396" s="24" t="s">
        <v>41</v>
      </c>
      <c r="N396" s="21" t="str">
        <f t="shared" si="6"/>
        <v>Market Trade</v>
      </c>
    </row>
    <row r="397" spans="1:14" ht="12.75">
      <c r="A397" s="24" t="s">
        <v>99</v>
      </c>
      <c r="B397" s="24" t="s">
        <v>100</v>
      </c>
      <c r="C397" s="24" t="s">
        <v>59</v>
      </c>
      <c r="D397" s="35">
        <v>42430</v>
      </c>
      <c r="E397" s="35">
        <v>42388</v>
      </c>
      <c r="F397" s="35">
        <v>42388</v>
      </c>
      <c r="G397" s="26">
        <v>2500000</v>
      </c>
      <c r="H397" s="28">
        <v>247974000</v>
      </c>
      <c r="I397" s="30">
        <v>99.1896</v>
      </c>
      <c r="J397" s="32">
        <v>7.1</v>
      </c>
      <c r="K397" s="24" t="s">
        <v>22</v>
      </c>
      <c r="L397" s="24" t="s">
        <v>35</v>
      </c>
      <c r="M397" s="24" t="s">
        <v>41</v>
      </c>
      <c r="N397" s="21" t="str">
        <f t="shared" si="6"/>
        <v>Market Trade</v>
      </c>
    </row>
    <row r="398" spans="1:14" ht="12.75">
      <c r="A398" s="24" t="s">
        <v>49</v>
      </c>
      <c r="B398" s="24" t="s">
        <v>50</v>
      </c>
      <c r="C398" s="24" t="s">
        <v>59</v>
      </c>
      <c r="D398" s="35">
        <v>42405</v>
      </c>
      <c r="E398" s="35">
        <v>42388</v>
      </c>
      <c r="F398" s="35">
        <v>42388</v>
      </c>
      <c r="G398" s="26">
        <v>500000</v>
      </c>
      <c r="H398" s="28">
        <v>49832900</v>
      </c>
      <c r="I398" s="30">
        <v>99.6658</v>
      </c>
      <c r="J398" s="32">
        <v>7.2</v>
      </c>
      <c r="K398" s="24" t="s">
        <v>22</v>
      </c>
      <c r="L398" s="24" t="s">
        <v>35</v>
      </c>
      <c r="M398" s="24" t="s">
        <v>41</v>
      </c>
      <c r="N398" s="21" t="str">
        <f t="shared" si="6"/>
        <v>Market Trade</v>
      </c>
    </row>
    <row r="399" spans="1:14" ht="12.75">
      <c r="A399" s="24" t="s">
        <v>71</v>
      </c>
      <c r="B399" s="24" t="s">
        <v>72</v>
      </c>
      <c r="C399" s="24" t="s">
        <v>59</v>
      </c>
      <c r="D399" s="35">
        <v>42443</v>
      </c>
      <c r="E399" s="35">
        <v>42388</v>
      </c>
      <c r="F399" s="35">
        <v>42388</v>
      </c>
      <c r="G399" s="26">
        <v>2500000</v>
      </c>
      <c r="H399" s="28">
        <v>247305750</v>
      </c>
      <c r="I399" s="30">
        <v>98.9223</v>
      </c>
      <c r="J399" s="32">
        <v>7.23</v>
      </c>
      <c r="K399" s="24" t="s">
        <v>22</v>
      </c>
      <c r="L399" s="24" t="s">
        <v>35</v>
      </c>
      <c r="M399" s="24" t="s">
        <v>41</v>
      </c>
      <c r="N399" s="21" t="str">
        <f t="shared" si="6"/>
        <v>Market Trade</v>
      </c>
    </row>
    <row r="400" spans="1:14" ht="12.75">
      <c r="A400" s="24" t="s">
        <v>83</v>
      </c>
      <c r="B400" s="24" t="s">
        <v>84</v>
      </c>
      <c r="C400" s="24" t="s">
        <v>59</v>
      </c>
      <c r="D400" s="35">
        <v>42440</v>
      </c>
      <c r="E400" s="35">
        <v>42388</v>
      </c>
      <c r="F400" s="35">
        <v>42388</v>
      </c>
      <c r="G400" s="27">
        <v>500000</v>
      </c>
      <c r="H400" s="28">
        <v>49492350</v>
      </c>
      <c r="I400" s="30">
        <v>98.9847</v>
      </c>
      <c r="J400" s="32">
        <v>7.2</v>
      </c>
      <c r="K400" s="34" t="s">
        <v>22</v>
      </c>
      <c r="L400" s="24" t="s">
        <v>35</v>
      </c>
      <c r="M400" s="24" t="s">
        <v>41</v>
      </c>
      <c r="N400" s="21" t="str">
        <f t="shared" si="6"/>
        <v>Market Trade</v>
      </c>
    </row>
    <row r="401" spans="1:14" ht="12.75">
      <c r="A401" s="24" t="s">
        <v>221</v>
      </c>
      <c r="B401" s="24" t="s">
        <v>15</v>
      </c>
      <c r="C401" s="24" t="s">
        <v>60</v>
      </c>
      <c r="D401" s="35">
        <v>42389</v>
      </c>
      <c r="E401" s="35">
        <v>42388</v>
      </c>
      <c r="F401" s="35">
        <v>42388</v>
      </c>
      <c r="G401" s="26">
        <v>0</v>
      </c>
      <c r="H401" s="28">
        <v>159969492.28</v>
      </c>
      <c r="I401" s="30">
        <v>99.98093268</v>
      </c>
      <c r="J401" s="32">
        <v>6.9609</v>
      </c>
      <c r="K401" s="24"/>
      <c r="L401" s="24" t="s">
        <v>15</v>
      </c>
      <c r="M401" s="24" t="s">
        <v>41</v>
      </c>
      <c r="N401" s="21" t="str">
        <f t="shared" si="6"/>
        <v>Market Trade</v>
      </c>
    </row>
    <row r="402" spans="1:14" ht="12.75">
      <c r="A402" s="24" t="s">
        <v>221</v>
      </c>
      <c r="B402" s="24" t="s">
        <v>15</v>
      </c>
      <c r="C402" s="24" t="s">
        <v>61</v>
      </c>
      <c r="D402" s="35">
        <v>42389</v>
      </c>
      <c r="E402" s="35">
        <v>42388</v>
      </c>
      <c r="F402" s="35">
        <v>42388</v>
      </c>
      <c r="G402" s="26">
        <v>0</v>
      </c>
      <c r="H402" s="28">
        <v>34593402.71</v>
      </c>
      <c r="I402" s="30">
        <v>99.98093268</v>
      </c>
      <c r="J402" s="32">
        <v>6.9609</v>
      </c>
      <c r="K402" s="24"/>
      <c r="L402" s="24" t="s">
        <v>15</v>
      </c>
      <c r="M402" s="24" t="s">
        <v>41</v>
      </c>
      <c r="N402" s="21" t="str">
        <f t="shared" si="6"/>
        <v>Market Trade</v>
      </c>
    </row>
    <row r="403" spans="1:14" ht="12.75">
      <c r="A403" s="24" t="s">
        <v>221</v>
      </c>
      <c r="B403" s="24" t="s">
        <v>15</v>
      </c>
      <c r="C403" s="24" t="s">
        <v>62</v>
      </c>
      <c r="D403" s="35">
        <v>42389</v>
      </c>
      <c r="E403" s="35">
        <v>42388</v>
      </c>
      <c r="F403" s="35">
        <v>42388</v>
      </c>
      <c r="G403" s="26">
        <v>0</v>
      </c>
      <c r="H403" s="28">
        <v>61088349.87</v>
      </c>
      <c r="I403" s="30">
        <v>99.98093268</v>
      </c>
      <c r="J403" s="32">
        <v>6.9609</v>
      </c>
      <c r="K403" s="24"/>
      <c r="L403" s="24" t="s">
        <v>15</v>
      </c>
      <c r="M403" s="24" t="s">
        <v>41</v>
      </c>
      <c r="N403" s="21" t="str">
        <f t="shared" si="6"/>
        <v>Market Trade</v>
      </c>
    </row>
    <row r="404" spans="1:14" ht="12.75">
      <c r="A404" s="24" t="s">
        <v>221</v>
      </c>
      <c r="B404" s="24" t="s">
        <v>15</v>
      </c>
      <c r="C404" s="24" t="s">
        <v>68</v>
      </c>
      <c r="D404" s="35">
        <v>42389</v>
      </c>
      <c r="E404" s="35">
        <v>42388</v>
      </c>
      <c r="F404" s="35">
        <v>42388</v>
      </c>
      <c r="G404" s="26">
        <v>0</v>
      </c>
      <c r="H404" s="28">
        <v>109479121.28</v>
      </c>
      <c r="I404" s="30">
        <v>99.98093268</v>
      </c>
      <c r="J404" s="32">
        <v>6.9609</v>
      </c>
      <c r="K404" s="24"/>
      <c r="L404" s="24" t="s">
        <v>15</v>
      </c>
      <c r="M404" s="24" t="s">
        <v>41</v>
      </c>
      <c r="N404" s="21" t="str">
        <f t="shared" si="6"/>
        <v>Market Trade</v>
      </c>
    </row>
    <row r="405" spans="1:14" ht="12.75">
      <c r="A405" s="24" t="s">
        <v>193</v>
      </c>
      <c r="B405" s="24" t="s">
        <v>194</v>
      </c>
      <c r="C405" s="24" t="s">
        <v>63</v>
      </c>
      <c r="D405" s="35">
        <v>42433</v>
      </c>
      <c r="E405" s="35">
        <v>42388</v>
      </c>
      <c r="F405" s="35">
        <v>42388</v>
      </c>
      <c r="G405" s="26">
        <v>300000</v>
      </c>
      <c r="H405" s="28">
        <v>29739690</v>
      </c>
      <c r="I405" s="30">
        <v>99.1323</v>
      </c>
      <c r="J405" s="32">
        <v>7.1</v>
      </c>
      <c r="K405" s="24" t="s">
        <v>22</v>
      </c>
      <c r="L405" s="24" t="s">
        <v>35</v>
      </c>
      <c r="M405" s="24" t="s">
        <v>41</v>
      </c>
      <c r="N405" s="21" t="str">
        <f t="shared" si="6"/>
        <v>Market Trade</v>
      </c>
    </row>
    <row r="406" spans="1:14" ht="12.75">
      <c r="A406" s="24" t="s">
        <v>221</v>
      </c>
      <c r="B406" s="24" t="s">
        <v>15</v>
      </c>
      <c r="C406" s="24" t="s">
        <v>63</v>
      </c>
      <c r="D406" s="35">
        <v>42389</v>
      </c>
      <c r="E406" s="35">
        <v>42388</v>
      </c>
      <c r="F406" s="35">
        <v>42388</v>
      </c>
      <c r="G406" s="26">
        <v>0</v>
      </c>
      <c r="H406" s="28">
        <v>2099599.59</v>
      </c>
      <c r="I406" s="30">
        <v>99.98093268</v>
      </c>
      <c r="J406" s="32">
        <v>6.9609</v>
      </c>
      <c r="K406" s="24"/>
      <c r="L406" s="24" t="s">
        <v>15</v>
      </c>
      <c r="M406" s="24" t="s">
        <v>41</v>
      </c>
      <c r="N406" s="21" t="str">
        <f t="shared" si="6"/>
        <v>Market Trade</v>
      </c>
    </row>
    <row r="407" spans="1:14" ht="12.75">
      <c r="A407" s="24" t="s">
        <v>193</v>
      </c>
      <c r="B407" s="24" t="s">
        <v>194</v>
      </c>
      <c r="C407" s="24" t="s">
        <v>64</v>
      </c>
      <c r="D407" s="35">
        <v>42433</v>
      </c>
      <c r="E407" s="35">
        <v>42388</v>
      </c>
      <c r="F407" s="35">
        <v>42388</v>
      </c>
      <c r="G407" s="26">
        <v>1700000</v>
      </c>
      <c r="H407" s="28">
        <v>168524910</v>
      </c>
      <c r="I407" s="30">
        <v>99.1323</v>
      </c>
      <c r="J407" s="32">
        <v>7.1</v>
      </c>
      <c r="K407" s="24" t="s">
        <v>22</v>
      </c>
      <c r="L407" s="24" t="s">
        <v>35</v>
      </c>
      <c r="M407" s="24" t="s">
        <v>41</v>
      </c>
      <c r="N407" s="21" t="str">
        <f t="shared" si="6"/>
        <v>Market Trade</v>
      </c>
    </row>
    <row r="408" spans="1:14" ht="12.75">
      <c r="A408" s="24" t="s">
        <v>221</v>
      </c>
      <c r="B408" s="24" t="s">
        <v>15</v>
      </c>
      <c r="C408" s="24" t="s">
        <v>64</v>
      </c>
      <c r="D408" s="35">
        <v>42389</v>
      </c>
      <c r="E408" s="35">
        <v>42388</v>
      </c>
      <c r="F408" s="35">
        <v>42388</v>
      </c>
      <c r="G408" s="26">
        <v>0</v>
      </c>
      <c r="H408" s="28">
        <v>56939141.16</v>
      </c>
      <c r="I408" s="30">
        <v>99.98093268</v>
      </c>
      <c r="J408" s="32">
        <v>6.9609</v>
      </c>
      <c r="K408" s="24"/>
      <c r="L408" s="24" t="s">
        <v>15</v>
      </c>
      <c r="M408" s="24" t="s">
        <v>41</v>
      </c>
      <c r="N408" s="21" t="str">
        <f t="shared" si="6"/>
        <v>Market Trade</v>
      </c>
    </row>
    <row r="409" spans="1:14" ht="12.75">
      <c r="A409" s="24" t="s">
        <v>221</v>
      </c>
      <c r="B409" s="24" t="s">
        <v>15</v>
      </c>
      <c r="C409" s="24" t="s">
        <v>65</v>
      </c>
      <c r="D409" s="35">
        <v>42389</v>
      </c>
      <c r="E409" s="35">
        <v>42388</v>
      </c>
      <c r="F409" s="35">
        <v>42388</v>
      </c>
      <c r="G409" s="26">
        <v>0</v>
      </c>
      <c r="H409" s="28">
        <v>11607786.28</v>
      </c>
      <c r="I409" s="30">
        <v>99.98093268</v>
      </c>
      <c r="J409" s="32">
        <v>6.9609</v>
      </c>
      <c r="K409" s="24"/>
      <c r="L409" s="24" t="s">
        <v>15</v>
      </c>
      <c r="M409" s="24" t="s">
        <v>41</v>
      </c>
      <c r="N409" s="21" t="str">
        <f t="shared" si="6"/>
        <v>Market Trade</v>
      </c>
    </row>
    <row r="410" spans="1:14" ht="12.75">
      <c r="A410" s="24" t="s">
        <v>221</v>
      </c>
      <c r="B410" s="24" t="s">
        <v>15</v>
      </c>
      <c r="C410" s="24" t="s">
        <v>66</v>
      </c>
      <c r="D410" s="35">
        <v>42389</v>
      </c>
      <c r="E410" s="35">
        <v>42388</v>
      </c>
      <c r="F410" s="35">
        <v>42388</v>
      </c>
      <c r="G410" s="27">
        <v>0</v>
      </c>
      <c r="H410" s="28">
        <v>389925.64</v>
      </c>
      <c r="I410" s="30">
        <v>99.98093268</v>
      </c>
      <c r="J410" s="32">
        <v>6.9609</v>
      </c>
      <c r="K410" s="34"/>
      <c r="L410" s="24" t="s">
        <v>15</v>
      </c>
      <c r="M410" s="24" t="s">
        <v>41</v>
      </c>
      <c r="N410" s="21" t="str">
        <f t="shared" si="6"/>
        <v>Market Trade</v>
      </c>
    </row>
    <row r="411" spans="1:14" ht="12.75">
      <c r="A411" s="24" t="s">
        <v>224</v>
      </c>
      <c r="B411" s="24" t="s">
        <v>15</v>
      </c>
      <c r="C411" s="24" t="s">
        <v>53</v>
      </c>
      <c r="D411" s="35">
        <v>42390</v>
      </c>
      <c r="E411" s="35">
        <v>42389</v>
      </c>
      <c r="F411" s="35">
        <v>42389</v>
      </c>
      <c r="G411" s="27">
        <v>0</v>
      </c>
      <c r="H411" s="28">
        <v>233955561.26</v>
      </c>
      <c r="I411" s="30">
        <v>99.98100909</v>
      </c>
      <c r="J411" s="32">
        <v>6.933</v>
      </c>
      <c r="K411" s="34"/>
      <c r="L411" s="24" t="s">
        <v>15</v>
      </c>
      <c r="M411" s="24" t="s">
        <v>41</v>
      </c>
      <c r="N411" s="21" t="str">
        <f t="shared" si="6"/>
        <v>Market Trade</v>
      </c>
    </row>
    <row r="412" spans="1:14" ht="12.75">
      <c r="A412" s="24" t="s">
        <v>224</v>
      </c>
      <c r="B412" s="24" t="s">
        <v>15</v>
      </c>
      <c r="C412" s="24" t="s">
        <v>54</v>
      </c>
      <c r="D412" s="35">
        <v>42390</v>
      </c>
      <c r="E412" s="35">
        <v>42389</v>
      </c>
      <c r="F412" s="35">
        <v>42389</v>
      </c>
      <c r="G412" s="27">
        <v>0</v>
      </c>
      <c r="H412" s="28">
        <v>67287219.12</v>
      </c>
      <c r="I412" s="30">
        <v>99.98100909</v>
      </c>
      <c r="J412" s="32">
        <v>6.933</v>
      </c>
      <c r="K412" s="34"/>
      <c r="L412" s="24" t="s">
        <v>15</v>
      </c>
      <c r="M412" s="24" t="s">
        <v>41</v>
      </c>
      <c r="N412" s="21" t="str">
        <f t="shared" si="6"/>
        <v>Market Trade</v>
      </c>
    </row>
    <row r="413" spans="1:14" ht="12.75">
      <c r="A413" s="24" t="s">
        <v>224</v>
      </c>
      <c r="B413" s="24" t="s">
        <v>15</v>
      </c>
      <c r="C413" s="24" t="s">
        <v>55</v>
      </c>
      <c r="D413" s="35">
        <v>42390</v>
      </c>
      <c r="E413" s="35">
        <v>42389</v>
      </c>
      <c r="F413" s="35">
        <v>42389</v>
      </c>
      <c r="G413" s="27">
        <v>0</v>
      </c>
      <c r="H413" s="28">
        <v>5076035.83</v>
      </c>
      <c r="I413" s="30">
        <v>99.98100909</v>
      </c>
      <c r="J413" s="32">
        <v>6.933</v>
      </c>
      <c r="K413" s="34"/>
      <c r="L413" s="24" t="s">
        <v>15</v>
      </c>
      <c r="M413" s="24" t="s">
        <v>41</v>
      </c>
      <c r="N413" s="21" t="str">
        <f t="shared" si="6"/>
        <v>Market Trade</v>
      </c>
    </row>
    <row r="414" spans="1:14" ht="12.75">
      <c r="A414" s="24" t="s">
        <v>224</v>
      </c>
      <c r="B414" s="24" t="s">
        <v>15</v>
      </c>
      <c r="C414" s="24" t="s">
        <v>56</v>
      </c>
      <c r="D414" s="35">
        <v>42390</v>
      </c>
      <c r="E414" s="35">
        <v>42389</v>
      </c>
      <c r="F414" s="35">
        <v>42389</v>
      </c>
      <c r="G414" s="27">
        <v>0</v>
      </c>
      <c r="H414" s="28">
        <v>1213737456.39</v>
      </c>
      <c r="I414" s="30">
        <v>99.98100909</v>
      </c>
      <c r="J414" s="32">
        <v>6.933</v>
      </c>
      <c r="K414" s="34"/>
      <c r="L414" s="24" t="s">
        <v>15</v>
      </c>
      <c r="M414" s="24" t="s">
        <v>41</v>
      </c>
      <c r="N414" s="21" t="str">
        <f t="shared" si="6"/>
        <v>Market Trade</v>
      </c>
    </row>
    <row r="415" spans="1:14" ht="12.75">
      <c r="A415" s="24" t="s">
        <v>224</v>
      </c>
      <c r="B415" s="24" t="s">
        <v>15</v>
      </c>
      <c r="C415" s="24" t="s">
        <v>67</v>
      </c>
      <c r="D415" s="35">
        <v>42390</v>
      </c>
      <c r="E415" s="35">
        <v>42389</v>
      </c>
      <c r="F415" s="35">
        <v>42389</v>
      </c>
      <c r="G415" s="27">
        <v>0</v>
      </c>
      <c r="H415" s="28">
        <v>11797759.07</v>
      </c>
      <c r="I415" s="30">
        <v>99.98100909</v>
      </c>
      <c r="J415" s="32">
        <v>6.933</v>
      </c>
      <c r="K415" s="34"/>
      <c r="L415" s="24" t="s">
        <v>15</v>
      </c>
      <c r="M415" s="24" t="s">
        <v>41</v>
      </c>
      <c r="N415" s="21" t="str">
        <f t="shared" si="6"/>
        <v>Market Trade</v>
      </c>
    </row>
    <row r="416" spans="1:14" ht="12.75">
      <c r="A416" s="24" t="s">
        <v>224</v>
      </c>
      <c r="B416" s="24" t="s">
        <v>15</v>
      </c>
      <c r="C416" s="24" t="s">
        <v>57</v>
      </c>
      <c r="D416" s="35">
        <v>42390</v>
      </c>
      <c r="E416" s="35">
        <v>42389</v>
      </c>
      <c r="F416" s="35">
        <v>42389</v>
      </c>
      <c r="G416" s="27">
        <v>0</v>
      </c>
      <c r="H416" s="28">
        <v>1149781.6</v>
      </c>
      <c r="I416" s="30">
        <v>99.98100909</v>
      </c>
      <c r="J416" s="32">
        <v>6.933</v>
      </c>
      <c r="K416" s="34"/>
      <c r="L416" s="24" t="s">
        <v>15</v>
      </c>
      <c r="M416" s="24" t="s">
        <v>41</v>
      </c>
      <c r="N416" s="21" t="str">
        <f t="shared" si="6"/>
        <v>Market Trade</v>
      </c>
    </row>
    <row r="417" spans="1:14" ht="12.75">
      <c r="A417" s="24" t="s">
        <v>224</v>
      </c>
      <c r="B417" s="24" t="s">
        <v>15</v>
      </c>
      <c r="C417" s="24" t="s">
        <v>58</v>
      </c>
      <c r="D417" s="35">
        <v>42390</v>
      </c>
      <c r="E417" s="35">
        <v>42389</v>
      </c>
      <c r="F417" s="35">
        <v>42389</v>
      </c>
      <c r="G417" s="26">
        <v>0</v>
      </c>
      <c r="H417" s="28">
        <v>22595708.05</v>
      </c>
      <c r="I417" s="30">
        <v>99.98100909</v>
      </c>
      <c r="J417" s="32">
        <v>6.933</v>
      </c>
      <c r="K417" s="24"/>
      <c r="L417" s="24" t="s">
        <v>15</v>
      </c>
      <c r="M417" s="24" t="s">
        <v>41</v>
      </c>
      <c r="N417" s="21" t="str">
        <f t="shared" si="6"/>
        <v>Market Trade</v>
      </c>
    </row>
    <row r="418" spans="1:14" ht="12.75">
      <c r="A418" s="24" t="s">
        <v>225</v>
      </c>
      <c r="B418" s="24" t="s">
        <v>226</v>
      </c>
      <c r="C418" s="24" t="s">
        <v>59</v>
      </c>
      <c r="D418" s="35">
        <v>42426</v>
      </c>
      <c r="E418" s="35">
        <v>42388</v>
      </c>
      <c r="F418" s="35">
        <v>42389</v>
      </c>
      <c r="G418" s="26">
        <v>500000</v>
      </c>
      <c r="H418" s="28">
        <v>49642700</v>
      </c>
      <c r="I418" s="30">
        <v>99.2854</v>
      </c>
      <c r="J418" s="32">
        <v>7.1</v>
      </c>
      <c r="K418" s="24" t="s">
        <v>22</v>
      </c>
      <c r="L418" s="24" t="s">
        <v>36</v>
      </c>
      <c r="M418" s="24" t="s">
        <v>41</v>
      </c>
      <c r="N418" s="21" t="str">
        <f t="shared" si="6"/>
        <v>Market Trade</v>
      </c>
    </row>
    <row r="419" spans="1:14" ht="12.75">
      <c r="A419" s="24" t="s">
        <v>190</v>
      </c>
      <c r="B419" s="24" t="s">
        <v>191</v>
      </c>
      <c r="C419" s="24" t="s">
        <v>59</v>
      </c>
      <c r="D419" s="35">
        <v>42426</v>
      </c>
      <c r="E419" s="35">
        <v>42388</v>
      </c>
      <c r="F419" s="35">
        <v>42389</v>
      </c>
      <c r="G419" s="27">
        <v>500000</v>
      </c>
      <c r="H419" s="28">
        <v>49630200</v>
      </c>
      <c r="I419" s="30">
        <v>99.2604</v>
      </c>
      <c r="J419" s="32">
        <v>7.35</v>
      </c>
      <c r="K419" s="34" t="s">
        <v>22</v>
      </c>
      <c r="L419" s="24" t="s">
        <v>35</v>
      </c>
      <c r="M419" s="24" t="s">
        <v>41</v>
      </c>
      <c r="N419" s="21" t="str">
        <f t="shared" si="6"/>
        <v>Market Trade</v>
      </c>
    </row>
    <row r="420" spans="1:14" ht="12.75">
      <c r="A420" s="24" t="s">
        <v>224</v>
      </c>
      <c r="B420" s="24" t="s">
        <v>15</v>
      </c>
      <c r="C420" s="24" t="s">
        <v>59</v>
      </c>
      <c r="D420" s="35">
        <v>42390</v>
      </c>
      <c r="E420" s="35">
        <v>42389</v>
      </c>
      <c r="F420" s="35">
        <v>42389</v>
      </c>
      <c r="G420" s="26">
        <v>0</v>
      </c>
      <c r="H420" s="28">
        <v>212906559.42</v>
      </c>
      <c r="I420" s="30">
        <v>99.98100909</v>
      </c>
      <c r="J420" s="32">
        <v>6.933</v>
      </c>
      <c r="K420" s="24"/>
      <c r="L420" s="24" t="s">
        <v>15</v>
      </c>
      <c r="M420" s="24" t="s">
        <v>41</v>
      </c>
      <c r="N420" s="21" t="str">
        <f t="shared" si="6"/>
        <v>Market Trade</v>
      </c>
    </row>
    <row r="421" spans="1:14" ht="12.75">
      <c r="A421" s="24" t="s">
        <v>121</v>
      </c>
      <c r="B421" s="24" t="s">
        <v>122</v>
      </c>
      <c r="C421" s="24" t="s">
        <v>59</v>
      </c>
      <c r="D421" s="35">
        <v>42412</v>
      </c>
      <c r="E421" s="35">
        <v>42388</v>
      </c>
      <c r="F421" s="35">
        <v>42389</v>
      </c>
      <c r="G421" s="26">
        <v>500000</v>
      </c>
      <c r="H421" s="28">
        <v>49780400</v>
      </c>
      <c r="I421" s="30">
        <v>99.5608</v>
      </c>
      <c r="J421" s="32">
        <v>7</v>
      </c>
      <c r="K421" s="24" t="s">
        <v>22</v>
      </c>
      <c r="L421" s="24" t="s">
        <v>36</v>
      </c>
      <c r="M421" s="24" t="s">
        <v>41</v>
      </c>
      <c r="N421" s="21" t="str">
        <f t="shared" si="6"/>
        <v>Market Trade</v>
      </c>
    </row>
    <row r="422" spans="1:14" ht="12.75">
      <c r="A422" s="24" t="s">
        <v>222</v>
      </c>
      <c r="B422" s="24" t="s">
        <v>223</v>
      </c>
      <c r="C422" s="24" t="s">
        <v>59</v>
      </c>
      <c r="D422" s="35">
        <v>42444</v>
      </c>
      <c r="E422" s="35">
        <v>42389</v>
      </c>
      <c r="F422" s="35">
        <v>42389</v>
      </c>
      <c r="G422" s="26">
        <v>500000</v>
      </c>
      <c r="H422" s="28">
        <v>49463350</v>
      </c>
      <c r="I422" s="30">
        <v>98.9267</v>
      </c>
      <c r="J422" s="32">
        <v>7.2</v>
      </c>
      <c r="K422" s="24" t="s">
        <v>22</v>
      </c>
      <c r="L422" s="24" t="s">
        <v>36</v>
      </c>
      <c r="M422" s="24" t="s">
        <v>41</v>
      </c>
      <c r="N422" s="21" t="str">
        <f t="shared" si="6"/>
        <v>Market Trade</v>
      </c>
    </row>
    <row r="423" spans="1:14" ht="12.75">
      <c r="A423" s="24" t="s">
        <v>224</v>
      </c>
      <c r="B423" s="24" t="s">
        <v>15</v>
      </c>
      <c r="C423" s="24" t="s">
        <v>60</v>
      </c>
      <c r="D423" s="35">
        <v>42390</v>
      </c>
      <c r="E423" s="35">
        <v>42389</v>
      </c>
      <c r="F423" s="35">
        <v>42389</v>
      </c>
      <c r="G423" s="27">
        <v>0</v>
      </c>
      <c r="H423" s="28">
        <v>164527748.74</v>
      </c>
      <c r="I423" s="30">
        <v>99.98100909</v>
      </c>
      <c r="J423" s="32">
        <v>6.933</v>
      </c>
      <c r="K423" s="34"/>
      <c r="L423" s="24" t="s">
        <v>15</v>
      </c>
      <c r="M423" s="24" t="s">
        <v>41</v>
      </c>
      <c r="N423" s="21" t="str">
        <f t="shared" si="6"/>
        <v>Market Trade</v>
      </c>
    </row>
    <row r="424" spans="1:14" ht="12.75">
      <c r="A424" s="24" t="s">
        <v>224</v>
      </c>
      <c r="B424" s="24" t="s">
        <v>15</v>
      </c>
      <c r="C424" s="24" t="s">
        <v>61</v>
      </c>
      <c r="D424" s="35">
        <v>42390</v>
      </c>
      <c r="E424" s="35">
        <v>42389</v>
      </c>
      <c r="F424" s="35">
        <v>42389</v>
      </c>
      <c r="G424" s="27">
        <v>0</v>
      </c>
      <c r="H424" s="28">
        <v>36017158.71</v>
      </c>
      <c r="I424" s="30">
        <v>99.98100909</v>
      </c>
      <c r="J424" s="32">
        <v>6.933</v>
      </c>
      <c r="K424" s="34"/>
      <c r="L424" s="24" t="s">
        <v>15</v>
      </c>
      <c r="M424" s="24" t="s">
        <v>41</v>
      </c>
      <c r="N424" s="21" t="str">
        <f t="shared" si="6"/>
        <v>Market Trade</v>
      </c>
    </row>
    <row r="425" spans="1:14" ht="12.75">
      <c r="A425" s="24" t="s">
        <v>224</v>
      </c>
      <c r="B425" s="24" t="s">
        <v>15</v>
      </c>
      <c r="C425" s="24" t="s">
        <v>62</v>
      </c>
      <c r="D425" s="35">
        <v>42390</v>
      </c>
      <c r="E425" s="35">
        <v>42389</v>
      </c>
      <c r="F425" s="35">
        <v>42389</v>
      </c>
      <c r="G425" s="27">
        <v>0</v>
      </c>
      <c r="H425" s="28">
        <v>61088396.55</v>
      </c>
      <c r="I425" s="30">
        <v>99.98100909</v>
      </c>
      <c r="J425" s="32">
        <v>6.933</v>
      </c>
      <c r="K425" s="34"/>
      <c r="L425" s="24" t="s">
        <v>15</v>
      </c>
      <c r="M425" s="24" t="s">
        <v>41</v>
      </c>
      <c r="N425" s="21" t="str">
        <f t="shared" si="6"/>
        <v>Market Trade</v>
      </c>
    </row>
    <row r="426" spans="1:14" ht="12.75">
      <c r="A426" s="24" t="s">
        <v>224</v>
      </c>
      <c r="B426" s="24" t="s">
        <v>15</v>
      </c>
      <c r="C426" s="24" t="s">
        <v>68</v>
      </c>
      <c r="D426" s="35">
        <v>42390</v>
      </c>
      <c r="E426" s="35">
        <v>42389</v>
      </c>
      <c r="F426" s="35">
        <v>42389</v>
      </c>
      <c r="G426" s="27">
        <v>0</v>
      </c>
      <c r="H426" s="28">
        <v>100555899.89</v>
      </c>
      <c r="I426" s="30">
        <v>99.98100909</v>
      </c>
      <c r="J426" s="32">
        <v>6.933</v>
      </c>
      <c r="K426" s="34"/>
      <c r="L426" s="24" t="s">
        <v>15</v>
      </c>
      <c r="M426" s="24" t="s">
        <v>41</v>
      </c>
      <c r="N426" s="21" t="str">
        <f t="shared" si="6"/>
        <v>Market Trade</v>
      </c>
    </row>
    <row r="427" spans="1:14" ht="12.75">
      <c r="A427" s="24" t="s">
        <v>224</v>
      </c>
      <c r="B427" s="24" t="s">
        <v>15</v>
      </c>
      <c r="C427" s="24" t="s">
        <v>63</v>
      </c>
      <c r="D427" s="35">
        <v>42390</v>
      </c>
      <c r="E427" s="35">
        <v>42389</v>
      </c>
      <c r="F427" s="35">
        <v>42389</v>
      </c>
      <c r="G427" s="27">
        <v>0</v>
      </c>
      <c r="H427" s="28">
        <v>1199772.11</v>
      </c>
      <c r="I427" s="30">
        <v>99.98100909</v>
      </c>
      <c r="J427" s="32">
        <v>6.933</v>
      </c>
      <c r="K427" s="34"/>
      <c r="L427" s="24" t="s">
        <v>15</v>
      </c>
      <c r="M427" s="24" t="s">
        <v>41</v>
      </c>
      <c r="N427" s="21" t="str">
        <f t="shared" si="6"/>
        <v>Market Trade</v>
      </c>
    </row>
    <row r="428" spans="1:14" ht="12.75">
      <c r="A428" s="24" t="s">
        <v>224</v>
      </c>
      <c r="B428" s="24" t="s">
        <v>15</v>
      </c>
      <c r="C428" s="24" t="s">
        <v>64</v>
      </c>
      <c r="D428" s="35">
        <v>42390</v>
      </c>
      <c r="E428" s="35">
        <v>42389</v>
      </c>
      <c r="F428" s="35">
        <v>42389</v>
      </c>
      <c r="G428" s="27">
        <v>0</v>
      </c>
      <c r="H428" s="28">
        <v>52689991.79</v>
      </c>
      <c r="I428" s="30">
        <v>99.98100909</v>
      </c>
      <c r="J428" s="32">
        <v>6.933</v>
      </c>
      <c r="K428" s="34"/>
      <c r="L428" s="24" t="s">
        <v>15</v>
      </c>
      <c r="M428" s="24" t="s">
        <v>41</v>
      </c>
      <c r="N428" s="21" t="str">
        <f t="shared" si="6"/>
        <v>Market Trade</v>
      </c>
    </row>
    <row r="429" spans="1:14" ht="12.75">
      <c r="A429" s="24" t="s">
        <v>224</v>
      </c>
      <c r="B429" s="24" t="s">
        <v>15</v>
      </c>
      <c r="C429" s="24" t="s">
        <v>65</v>
      </c>
      <c r="D429" s="35">
        <v>42390</v>
      </c>
      <c r="E429" s="35">
        <v>42389</v>
      </c>
      <c r="F429" s="35">
        <v>42389</v>
      </c>
      <c r="G429" s="27">
        <v>0</v>
      </c>
      <c r="H429" s="28">
        <v>11607795.15</v>
      </c>
      <c r="I429" s="30">
        <v>99.98100909</v>
      </c>
      <c r="J429" s="32">
        <v>6.933</v>
      </c>
      <c r="K429" s="34"/>
      <c r="L429" s="24" t="s">
        <v>15</v>
      </c>
      <c r="M429" s="24" t="s">
        <v>41</v>
      </c>
      <c r="N429" s="21" t="str">
        <f t="shared" si="6"/>
        <v>Market Trade</v>
      </c>
    </row>
    <row r="430" spans="1:14" ht="12.75">
      <c r="A430" s="24" t="s">
        <v>224</v>
      </c>
      <c r="B430" s="24" t="s">
        <v>15</v>
      </c>
      <c r="C430" s="24" t="s">
        <v>66</v>
      </c>
      <c r="D430" s="35">
        <v>42390</v>
      </c>
      <c r="E430" s="35">
        <v>42389</v>
      </c>
      <c r="F430" s="35">
        <v>42389</v>
      </c>
      <c r="G430" s="27">
        <v>0</v>
      </c>
      <c r="H430" s="28">
        <v>389925.94</v>
      </c>
      <c r="I430" s="30">
        <v>99.98100909</v>
      </c>
      <c r="J430" s="32">
        <v>6.933</v>
      </c>
      <c r="K430" s="34"/>
      <c r="L430" s="24" t="s">
        <v>15</v>
      </c>
      <c r="M430" s="24" t="s">
        <v>41</v>
      </c>
      <c r="N430" s="21" t="str">
        <f t="shared" si="6"/>
        <v>Market Trade</v>
      </c>
    </row>
    <row r="431" spans="1:14" ht="12.75">
      <c r="A431" s="24" t="s">
        <v>97</v>
      </c>
      <c r="B431" s="24" t="s">
        <v>98</v>
      </c>
      <c r="C431" s="24" t="s">
        <v>53</v>
      </c>
      <c r="D431" s="35">
        <v>45802</v>
      </c>
      <c r="E431" s="35">
        <v>42389</v>
      </c>
      <c r="F431" s="35">
        <v>42390</v>
      </c>
      <c r="G431" s="27">
        <v>250000</v>
      </c>
      <c r="H431" s="28">
        <v>25199597.22</v>
      </c>
      <c r="I431" s="30">
        <v>99.5975</v>
      </c>
      <c r="J431" s="32">
        <v>7.779</v>
      </c>
      <c r="K431" s="34" t="s">
        <v>22</v>
      </c>
      <c r="L431" s="24" t="s">
        <v>38</v>
      </c>
      <c r="M431" s="24" t="s">
        <v>41</v>
      </c>
      <c r="N431" s="21" t="str">
        <f t="shared" si="6"/>
        <v>Market Trade</v>
      </c>
    </row>
    <row r="432" spans="1:14" ht="12.75">
      <c r="A432" s="24" t="s">
        <v>227</v>
      </c>
      <c r="B432" s="24" t="s">
        <v>15</v>
      </c>
      <c r="C432" s="24" t="s">
        <v>53</v>
      </c>
      <c r="D432" s="35">
        <v>42391</v>
      </c>
      <c r="E432" s="35">
        <v>42390</v>
      </c>
      <c r="F432" s="35">
        <v>42390</v>
      </c>
      <c r="G432" s="27">
        <v>0</v>
      </c>
      <c r="H432" s="28">
        <v>233384592.38</v>
      </c>
      <c r="I432" s="30">
        <v>99.98140428</v>
      </c>
      <c r="J432" s="32">
        <v>6.7887</v>
      </c>
      <c r="K432" s="34"/>
      <c r="L432" s="24" t="s">
        <v>15</v>
      </c>
      <c r="M432" s="24" t="s">
        <v>41</v>
      </c>
      <c r="N432" s="21" t="str">
        <f t="shared" si="6"/>
        <v>Market Trade</v>
      </c>
    </row>
    <row r="433" spans="1:14" ht="12.75">
      <c r="A433" s="24" t="s">
        <v>43</v>
      </c>
      <c r="B433" s="24" t="s">
        <v>44</v>
      </c>
      <c r="C433" s="24" t="s">
        <v>53</v>
      </c>
      <c r="D433" s="35">
        <v>49297</v>
      </c>
      <c r="E433" s="35">
        <v>42389</v>
      </c>
      <c r="F433" s="35">
        <v>42390</v>
      </c>
      <c r="G433" s="27">
        <v>250000</v>
      </c>
      <c r="H433" s="28">
        <v>24296777.78</v>
      </c>
      <c r="I433" s="30">
        <v>96.5</v>
      </c>
      <c r="J433" s="32">
        <v>8.0934</v>
      </c>
      <c r="K433" s="34" t="s">
        <v>22</v>
      </c>
      <c r="L433" s="24" t="s">
        <v>38</v>
      </c>
      <c r="M433" s="24" t="s">
        <v>41</v>
      </c>
      <c r="N433" s="21" t="str">
        <f t="shared" si="6"/>
        <v>Market Trade</v>
      </c>
    </row>
    <row r="434" spans="1:14" ht="12.75">
      <c r="A434" s="24" t="s">
        <v>227</v>
      </c>
      <c r="B434" s="24" t="s">
        <v>15</v>
      </c>
      <c r="C434" s="24" t="s">
        <v>54</v>
      </c>
      <c r="D434" s="35">
        <v>42391</v>
      </c>
      <c r="E434" s="35">
        <v>42390</v>
      </c>
      <c r="F434" s="35">
        <v>42390</v>
      </c>
      <c r="G434" s="27">
        <v>0</v>
      </c>
      <c r="H434" s="28">
        <v>69287113.17</v>
      </c>
      <c r="I434" s="30">
        <v>99.98140428</v>
      </c>
      <c r="J434" s="32">
        <v>6.7887</v>
      </c>
      <c r="K434" s="34"/>
      <c r="L434" s="24" t="s">
        <v>15</v>
      </c>
      <c r="M434" s="24" t="s">
        <v>41</v>
      </c>
      <c r="N434" s="21" t="str">
        <f t="shared" si="6"/>
        <v>Market Trade</v>
      </c>
    </row>
    <row r="435" spans="1:14" ht="12.75">
      <c r="A435" s="24" t="s">
        <v>227</v>
      </c>
      <c r="B435" s="24" t="s">
        <v>15</v>
      </c>
      <c r="C435" s="24" t="s">
        <v>55</v>
      </c>
      <c r="D435" s="35">
        <v>42391</v>
      </c>
      <c r="E435" s="35">
        <v>42390</v>
      </c>
      <c r="F435" s="35">
        <v>42390</v>
      </c>
      <c r="G435" s="27">
        <v>0</v>
      </c>
      <c r="H435" s="28">
        <v>14297340.81</v>
      </c>
      <c r="I435" s="30">
        <v>99.98140428</v>
      </c>
      <c r="J435" s="32">
        <v>6.7887</v>
      </c>
      <c r="K435" s="34"/>
      <c r="L435" s="24" t="s">
        <v>15</v>
      </c>
      <c r="M435" s="24" t="s">
        <v>41</v>
      </c>
      <c r="N435" s="21" t="str">
        <f t="shared" si="6"/>
        <v>Market Trade</v>
      </c>
    </row>
    <row r="436" spans="1:14" ht="12.75">
      <c r="A436" s="24" t="s">
        <v>43</v>
      </c>
      <c r="B436" s="24" t="s">
        <v>44</v>
      </c>
      <c r="C436" s="24" t="s">
        <v>55</v>
      </c>
      <c r="D436" s="35">
        <v>49297</v>
      </c>
      <c r="E436" s="35">
        <v>42389</v>
      </c>
      <c r="F436" s="35">
        <v>42390</v>
      </c>
      <c r="G436" s="27">
        <v>100000</v>
      </c>
      <c r="H436" s="28">
        <v>9718711.11</v>
      </c>
      <c r="I436" s="30">
        <v>96.5</v>
      </c>
      <c r="J436" s="32">
        <v>8.0934</v>
      </c>
      <c r="K436" s="34" t="s">
        <v>22</v>
      </c>
      <c r="L436" s="24" t="s">
        <v>38</v>
      </c>
      <c r="M436" s="24" t="s">
        <v>41</v>
      </c>
      <c r="N436" s="21" t="str">
        <f t="shared" si="6"/>
        <v>Market Trade</v>
      </c>
    </row>
    <row r="437" spans="1:14" ht="12.75">
      <c r="A437" s="24" t="s">
        <v>97</v>
      </c>
      <c r="B437" s="24" t="s">
        <v>98</v>
      </c>
      <c r="C437" s="24" t="s">
        <v>56</v>
      </c>
      <c r="D437" s="35">
        <v>45802</v>
      </c>
      <c r="E437" s="35">
        <v>42389</v>
      </c>
      <c r="F437" s="35">
        <v>42390</v>
      </c>
      <c r="G437" s="27">
        <v>1900000</v>
      </c>
      <c r="H437" s="28">
        <v>191516938.89</v>
      </c>
      <c r="I437" s="30">
        <v>99.5975</v>
      </c>
      <c r="J437" s="32">
        <v>7.779</v>
      </c>
      <c r="K437" s="34" t="s">
        <v>22</v>
      </c>
      <c r="L437" s="24" t="s">
        <v>38</v>
      </c>
      <c r="M437" s="24" t="s">
        <v>41</v>
      </c>
      <c r="N437" s="21" t="str">
        <f t="shared" si="6"/>
        <v>Market Trade</v>
      </c>
    </row>
    <row r="438" spans="1:14" ht="12.75">
      <c r="A438" s="24" t="s">
        <v>97</v>
      </c>
      <c r="B438" s="24" t="s">
        <v>98</v>
      </c>
      <c r="C438" s="24" t="s">
        <v>56</v>
      </c>
      <c r="D438" s="35">
        <v>45802</v>
      </c>
      <c r="E438" s="35">
        <v>42389</v>
      </c>
      <c r="F438" s="35">
        <v>42390</v>
      </c>
      <c r="G438" s="26">
        <v>1500000</v>
      </c>
      <c r="H438" s="28">
        <v>151201333.33</v>
      </c>
      <c r="I438" s="30">
        <v>99.6</v>
      </c>
      <c r="J438" s="32">
        <v>7.7786</v>
      </c>
      <c r="K438" s="24" t="s">
        <v>22</v>
      </c>
      <c r="L438" s="24" t="s">
        <v>38</v>
      </c>
      <c r="M438" s="24" t="s">
        <v>41</v>
      </c>
      <c r="N438" s="21" t="str">
        <f t="shared" si="6"/>
        <v>Market Trade</v>
      </c>
    </row>
    <row r="439" spans="1:14" ht="12.75">
      <c r="A439" s="24" t="s">
        <v>97</v>
      </c>
      <c r="B439" s="24" t="s">
        <v>98</v>
      </c>
      <c r="C439" s="24" t="s">
        <v>56</v>
      </c>
      <c r="D439" s="35">
        <v>45802</v>
      </c>
      <c r="E439" s="35">
        <v>42389</v>
      </c>
      <c r="F439" s="35">
        <v>42390</v>
      </c>
      <c r="G439" s="27">
        <v>500000</v>
      </c>
      <c r="H439" s="28">
        <v>50424194.44</v>
      </c>
      <c r="I439" s="30">
        <v>99.6475</v>
      </c>
      <c r="J439" s="32">
        <v>7.7714</v>
      </c>
      <c r="K439" s="34" t="s">
        <v>22</v>
      </c>
      <c r="L439" s="24" t="s">
        <v>38</v>
      </c>
      <c r="M439" s="24" t="s">
        <v>41</v>
      </c>
      <c r="N439" s="21" t="str">
        <f t="shared" si="6"/>
        <v>Market Trade</v>
      </c>
    </row>
    <row r="440" spans="1:14" ht="12.75">
      <c r="A440" s="24" t="s">
        <v>97</v>
      </c>
      <c r="B440" s="24" t="s">
        <v>98</v>
      </c>
      <c r="C440" s="24" t="s">
        <v>56</v>
      </c>
      <c r="D440" s="35">
        <v>45802</v>
      </c>
      <c r="E440" s="35">
        <v>42389</v>
      </c>
      <c r="F440" s="35">
        <v>42390</v>
      </c>
      <c r="G440" s="27">
        <v>500000</v>
      </c>
      <c r="H440" s="28">
        <v>50415444.44</v>
      </c>
      <c r="I440" s="30">
        <v>99.63</v>
      </c>
      <c r="J440" s="32">
        <v>7.774</v>
      </c>
      <c r="K440" s="34" t="s">
        <v>22</v>
      </c>
      <c r="L440" s="24" t="s">
        <v>38</v>
      </c>
      <c r="M440" s="24" t="s">
        <v>41</v>
      </c>
      <c r="N440" s="21" t="str">
        <f t="shared" si="6"/>
        <v>Market Trade</v>
      </c>
    </row>
    <row r="441" spans="1:14" ht="12.75">
      <c r="A441" s="24" t="s">
        <v>97</v>
      </c>
      <c r="B441" s="24" t="s">
        <v>98</v>
      </c>
      <c r="C441" s="24" t="s">
        <v>56</v>
      </c>
      <c r="D441" s="35">
        <v>45802</v>
      </c>
      <c r="E441" s="35">
        <v>42389</v>
      </c>
      <c r="F441" s="35">
        <v>42390</v>
      </c>
      <c r="G441" s="27">
        <v>1000000</v>
      </c>
      <c r="H441" s="28">
        <v>100810888.89</v>
      </c>
      <c r="I441" s="30">
        <v>99.61</v>
      </c>
      <c r="J441" s="32">
        <v>7.7771</v>
      </c>
      <c r="K441" s="34" t="s">
        <v>22</v>
      </c>
      <c r="L441" s="24" t="s">
        <v>38</v>
      </c>
      <c r="M441" s="24" t="s">
        <v>41</v>
      </c>
      <c r="N441" s="21" t="str">
        <f t="shared" si="6"/>
        <v>Market Trade</v>
      </c>
    </row>
    <row r="442" spans="1:14" ht="12.75">
      <c r="A442" s="24" t="s">
        <v>97</v>
      </c>
      <c r="B442" s="24" t="s">
        <v>98</v>
      </c>
      <c r="C442" s="24" t="s">
        <v>56</v>
      </c>
      <c r="D442" s="35">
        <v>45802</v>
      </c>
      <c r="E442" s="35">
        <v>42389</v>
      </c>
      <c r="F442" s="35">
        <v>42390</v>
      </c>
      <c r="G442" s="27">
        <v>2500000</v>
      </c>
      <c r="H442" s="28">
        <v>252077222.22</v>
      </c>
      <c r="I442" s="30">
        <v>99.63</v>
      </c>
      <c r="J442" s="32">
        <v>7.774</v>
      </c>
      <c r="K442" s="34" t="s">
        <v>22</v>
      </c>
      <c r="L442" s="24" t="s">
        <v>38</v>
      </c>
      <c r="M442" s="24" t="s">
        <v>41</v>
      </c>
      <c r="N442" s="21" t="str">
        <f t="shared" si="6"/>
        <v>Market Trade</v>
      </c>
    </row>
    <row r="443" spans="1:14" ht="12.75">
      <c r="A443" s="24" t="s">
        <v>97</v>
      </c>
      <c r="B443" s="24" t="s">
        <v>98</v>
      </c>
      <c r="C443" s="24" t="s">
        <v>56</v>
      </c>
      <c r="D443" s="35">
        <v>45802</v>
      </c>
      <c r="E443" s="35">
        <v>42389</v>
      </c>
      <c r="F443" s="35">
        <v>42390</v>
      </c>
      <c r="G443" s="26">
        <v>1500000</v>
      </c>
      <c r="H443" s="28">
        <v>151231333.33</v>
      </c>
      <c r="I443" s="30">
        <v>99.62</v>
      </c>
      <c r="J443" s="32">
        <v>7.7756</v>
      </c>
      <c r="K443" s="24" t="s">
        <v>22</v>
      </c>
      <c r="L443" s="24" t="s">
        <v>38</v>
      </c>
      <c r="M443" s="24" t="s">
        <v>41</v>
      </c>
      <c r="N443" s="21" t="str">
        <f t="shared" si="6"/>
        <v>Market Trade</v>
      </c>
    </row>
    <row r="444" spans="1:14" ht="12.75">
      <c r="A444" s="24" t="s">
        <v>89</v>
      </c>
      <c r="B444" s="24" t="s">
        <v>90</v>
      </c>
      <c r="C444" s="24" t="s">
        <v>56</v>
      </c>
      <c r="D444" s="35">
        <v>46033</v>
      </c>
      <c r="E444" s="35">
        <v>42389</v>
      </c>
      <c r="F444" s="35">
        <v>42390</v>
      </c>
      <c r="G444" s="27">
        <v>1000000</v>
      </c>
      <c r="H444" s="28">
        <v>99845833.33</v>
      </c>
      <c r="I444" s="30">
        <v>99.635</v>
      </c>
      <c r="J444" s="32">
        <v>7.6424</v>
      </c>
      <c r="K444" s="34" t="s">
        <v>22</v>
      </c>
      <c r="L444" s="24" t="s">
        <v>38</v>
      </c>
      <c r="M444" s="24" t="s">
        <v>41</v>
      </c>
      <c r="N444" s="21" t="str">
        <f t="shared" si="6"/>
        <v>Market Trade</v>
      </c>
    </row>
    <row r="445" spans="1:14" ht="12.75">
      <c r="A445" s="24" t="s">
        <v>97</v>
      </c>
      <c r="B445" s="24" t="s">
        <v>98</v>
      </c>
      <c r="C445" s="24" t="s">
        <v>56</v>
      </c>
      <c r="D445" s="35">
        <v>45802</v>
      </c>
      <c r="E445" s="35">
        <v>42389</v>
      </c>
      <c r="F445" s="35">
        <v>42390</v>
      </c>
      <c r="G445" s="27">
        <v>2000000</v>
      </c>
      <c r="H445" s="28">
        <v>201731777.78</v>
      </c>
      <c r="I445" s="30">
        <v>99.665</v>
      </c>
      <c r="J445" s="32">
        <v>7.7687</v>
      </c>
      <c r="K445" s="34" t="s">
        <v>22</v>
      </c>
      <c r="L445" s="24" t="s">
        <v>38</v>
      </c>
      <c r="M445" s="24" t="s">
        <v>41</v>
      </c>
      <c r="N445" s="21" t="str">
        <f t="shared" si="6"/>
        <v>Market Trade</v>
      </c>
    </row>
    <row r="446" spans="1:14" ht="12.75">
      <c r="A446" s="24" t="s">
        <v>97</v>
      </c>
      <c r="B446" s="24" t="s">
        <v>98</v>
      </c>
      <c r="C446" s="24" t="s">
        <v>56</v>
      </c>
      <c r="D446" s="35">
        <v>45802</v>
      </c>
      <c r="E446" s="35">
        <v>42389</v>
      </c>
      <c r="F446" s="35">
        <v>42390</v>
      </c>
      <c r="G446" s="27">
        <v>1500000</v>
      </c>
      <c r="H446" s="28">
        <v>151306333.33</v>
      </c>
      <c r="I446" s="30">
        <v>99.67</v>
      </c>
      <c r="J446" s="32">
        <v>7.7679</v>
      </c>
      <c r="K446" s="34" t="s">
        <v>22</v>
      </c>
      <c r="L446" s="24" t="s">
        <v>38</v>
      </c>
      <c r="M446" s="24" t="s">
        <v>41</v>
      </c>
      <c r="N446" s="21" t="str">
        <f t="shared" si="6"/>
        <v>Market Trade</v>
      </c>
    </row>
    <row r="447" spans="1:14" ht="12.75">
      <c r="A447" s="24" t="s">
        <v>141</v>
      </c>
      <c r="B447" s="24" t="s">
        <v>142</v>
      </c>
      <c r="C447" s="24" t="s">
        <v>56</v>
      </c>
      <c r="D447" s="35">
        <v>42706</v>
      </c>
      <c r="E447" s="35">
        <v>42390</v>
      </c>
      <c r="F447" s="35">
        <v>42390</v>
      </c>
      <c r="G447" s="27">
        <v>1500000</v>
      </c>
      <c r="H447" s="28">
        <v>140170350</v>
      </c>
      <c r="I447" s="30">
        <v>93.4469</v>
      </c>
      <c r="J447" s="32">
        <v>8.1</v>
      </c>
      <c r="K447" s="34" t="s">
        <v>22</v>
      </c>
      <c r="L447" s="24" t="s">
        <v>35</v>
      </c>
      <c r="M447" s="24" t="s">
        <v>41</v>
      </c>
      <c r="N447" s="21" t="str">
        <f t="shared" si="6"/>
        <v>Market Trade</v>
      </c>
    </row>
    <row r="448" spans="1:14" ht="12.75">
      <c r="A448" s="24" t="s">
        <v>227</v>
      </c>
      <c r="B448" s="24" t="s">
        <v>15</v>
      </c>
      <c r="C448" s="24" t="s">
        <v>56</v>
      </c>
      <c r="D448" s="35">
        <v>42391</v>
      </c>
      <c r="E448" s="35">
        <v>42390</v>
      </c>
      <c r="F448" s="35">
        <v>42390</v>
      </c>
      <c r="G448" s="27">
        <v>0</v>
      </c>
      <c r="H448" s="28">
        <v>948037672.79</v>
      </c>
      <c r="I448" s="30">
        <v>99.98140428</v>
      </c>
      <c r="J448" s="32">
        <v>6.7887</v>
      </c>
      <c r="K448" s="34"/>
      <c r="L448" s="24" t="s">
        <v>15</v>
      </c>
      <c r="M448" s="24" t="s">
        <v>41</v>
      </c>
      <c r="N448" s="21" t="str">
        <f t="shared" si="6"/>
        <v>Market Trade</v>
      </c>
    </row>
    <row r="449" spans="1:14" ht="12.75">
      <c r="A449" s="24" t="s">
        <v>43</v>
      </c>
      <c r="B449" s="24" t="s">
        <v>44</v>
      </c>
      <c r="C449" s="24" t="s">
        <v>56</v>
      </c>
      <c r="D449" s="35">
        <v>49297</v>
      </c>
      <c r="E449" s="35">
        <v>42389</v>
      </c>
      <c r="F449" s="35">
        <v>42390</v>
      </c>
      <c r="G449" s="27">
        <v>1000000</v>
      </c>
      <c r="H449" s="28">
        <v>97087111.11</v>
      </c>
      <c r="I449" s="30">
        <v>96.4</v>
      </c>
      <c r="J449" s="32">
        <v>8.1041</v>
      </c>
      <c r="K449" s="34" t="s">
        <v>22</v>
      </c>
      <c r="L449" s="24" t="s">
        <v>38</v>
      </c>
      <c r="M449" s="24" t="s">
        <v>41</v>
      </c>
      <c r="N449" s="21" t="str">
        <f t="shared" si="6"/>
        <v>Market Trade</v>
      </c>
    </row>
    <row r="450" spans="1:14" ht="12.75">
      <c r="A450" s="24" t="s">
        <v>43</v>
      </c>
      <c r="B450" s="24" t="s">
        <v>44</v>
      </c>
      <c r="C450" s="24" t="s">
        <v>56</v>
      </c>
      <c r="D450" s="35">
        <v>49297</v>
      </c>
      <c r="E450" s="35">
        <v>42389</v>
      </c>
      <c r="F450" s="35">
        <v>42390</v>
      </c>
      <c r="G450" s="27">
        <v>1600000</v>
      </c>
      <c r="H450" s="28">
        <v>155499377.78</v>
      </c>
      <c r="I450" s="30">
        <v>96.5</v>
      </c>
      <c r="J450" s="32">
        <v>8.0934</v>
      </c>
      <c r="K450" s="34" t="s">
        <v>22</v>
      </c>
      <c r="L450" s="24" t="s">
        <v>38</v>
      </c>
      <c r="M450" s="24" t="s">
        <v>41</v>
      </c>
      <c r="N450" s="21" t="str">
        <f t="shared" si="6"/>
        <v>Market Trade</v>
      </c>
    </row>
    <row r="451" spans="1:14" ht="12.75">
      <c r="A451" s="24" t="s">
        <v>43</v>
      </c>
      <c r="B451" s="24" t="s">
        <v>44</v>
      </c>
      <c r="C451" s="24" t="s">
        <v>56</v>
      </c>
      <c r="D451" s="35">
        <v>49297</v>
      </c>
      <c r="E451" s="35">
        <v>42389</v>
      </c>
      <c r="F451" s="35">
        <v>42390</v>
      </c>
      <c r="G451" s="27">
        <v>2500000</v>
      </c>
      <c r="H451" s="28">
        <v>243067777.78</v>
      </c>
      <c r="I451" s="30">
        <v>96.54</v>
      </c>
      <c r="J451" s="32">
        <v>8.0891</v>
      </c>
      <c r="K451" s="34" t="s">
        <v>22</v>
      </c>
      <c r="L451" s="24" t="s">
        <v>38</v>
      </c>
      <c r="M451" s="24" t="s">
        <v>41</v>
      </c>
      <c r="N451" s="21" t="str">
        <f aca="true" t="shared" si="7" ref="N451:N514">IF(M451="Y","Interscheme","Market Trade")</f>
        <v>Market Trade</v>
      </c>
    </row>
    <row r="452" spans="1:14" ht="12.75">
      <c r="A452" s="24" t="s">
        <v>43</v>
      </c>
      <c r="B452" s="24" t="s">
        <v>44</v>
      </c>
      <c r="C452" s="24" t="s">
        <v>56</v>
      </c>
      <c r="D452" s="35">
        <v>49297</v>
      </c>
      <c r="E452" s="35">
        <v>42389</v>
      </c>
      <c r="F452" s="35">
        <v>42390</v>
      </c>
      <c r="G452" s="27">
        <v>1000000</v>
      </c>
      <c r="H452" s="28">
        <v>97137111.11</v>
      </c>
      <c r="I452" s="30">
        <v>96.45</v>
      </c>
      <c r="J452" s="32">
        <v>8.0988</v>
      </c>
      <c r="K452" s="34" t="s">
        <v>22</v>
      </c>
      <c r="L452" s="24" t="s">
        <v>38</v>
      </c>
      <c r="M452" s="24" t="s">
        <v>41</v>
      </c>
      <c r="N452" s="21" t="str">
        <f t="shared" si="7"/>
        <v>Market Trade</v>
      </c>
    </row>
    <row r="453" spans="1:14" ht="12.75">
      <c r="A453" s="24" t="s">
        <v>43</v>
      </c>
      <c r="B453" s="24" t="s">
        <v>44</v>
      </c>
      <c r="C453" s="24" t="s">
        <v>56</v>
      </c>
      <c r="D453" s="35">
        <v>49297</v>
      </c>
      <c r="E453" s="35">
        <v>42389</v>
      </c>
      <c r="F453" s="35">
        <v>42390</v>
      </c>
      <c r="G453" s="27">
        <v>1000000</v>
      </c>
      <c r="H453" s="28">
        <v>97092111.11</v>
      </c>
      <c r="I453" s="30">
        <v>96.405</v>
      </c>
      <c r="J453" s="32">
        <v>8.1036</v>
      </c>
      <c r="K453" s="34" t="s">
        <v>22</v>
      </c>
      <c r="L453" s="24" t="s">
        <v>38</v>
      </c>
      <c r="M453" s="24" t="s">
        <v>41</v>
      </c>
      <c r="N453" s="21" t="str">
        <f t="shared" si="7"/>
        <v>Market Trade</v>
      </c>
    </row>
    <row r="454" spans="1:14" ht="12.75">
      <c r="A454" s="24" t="s">
        <v>43</v>
      </c>
      <c r="B454" s="24" t="s">
        <v>44</v>
      </c>
      <c r="C454" s="24" t="s">
        <v>56</v>
      </c>
      <c r="D454" s="35">
        <v>49297</v>
      </c>
      <c r="E454" s="35">
        <v>42389</v>
      </c>
      <c r="F454" s="35">
        <v>42390</v>
      </c>
      <c r="G454" s="26">
        <v>2000000</v>
      </c>
      <c r="H454" s="28">
        <v>194174222.22</v>
      </c>
      <c r="I454" s="30">
        <v>96.4</v>
      </c>
      <c r="J454" s="32">
        <v>8.1041</v>
      </c>
      <c r="K454" s="24" t="s">
        <v>22</v>
      </c>
      <c r="L454" s="24" t="s">
        <v>38</v>
      </c>
      <c r="M454" s="24" t="s">
        <v>41</v>
      </c>
      <c r="N454" s="21" t="str">
        <f t="shared" si="7"/>
        <v>Market Trade</v>
      </c>
    </row>
    <row r="455" spans="1:14" ht="12.75">
      <c r="A455" s="24" t="s">
        <v>43</v>
      </c>
      <c r="B455" s="24" t="s">
        <v>44</v>
      </c>
      <c r="C455" s="24" t="s">
        <v>56</v>
      </c>
      <c r="D455" s="35">
        <v>49297</v>
      </c>
      <c r="E455" s="35">
        <v>42389</v>
      </c>
      <c r="F455" s="35">
        <v>42390</v>
      </c>
      <c r="G455" s="27">
        <v>500000</v>
      </c>
      <c r="H455" s="28">
        <v>48593555.56</v>
      </c>
      <c r="I455" s="30">
        <v>96.5</v>
      </c>
      <c r="J455" s="32">
        <v>8.0934</v>
      </c>
      <c r="K455" s="34" t="s">
        <v>22</v>
      </c>
      <c r="L455" s="24" t="s">
        <v>38</v>
      </c>
      <c r="M455" s="24" t="s">
        <v>41</v>
      </c>
      <c r="N455" s="21" t="str">
        <f t="shared" si="7"/>
        <v>Market Trade</v>
      </c>
    </row>
    <row r="456" spans="1:14" ht="12.75">
      <c r="A456" s="24" t="s">
        <v>43</v>
      </c>
      <c r="B456" s="24" t="s">
        <v>44</v>
      </c>
      <c r="C456" s="24" t="s">
        <v>56</v>
      </c>
      <c r="D456" s="35">
        <v>49297</v>
      </c>
      <c r="E456" s="35">
        <v>42389</v>
      </c>
      <c r="F456" s="35">
        <v>42390</v>
      </c>
      <c r="G456" s="27">
        <v>1000000</v>
      </c>
      <c r="H456" s="28">
        <v>97087111.11</v>
      </c>
      <c r="I456" s="30">
        <v>96.4</v>
      </c>
      <c r="J456" s="32">
        <v>8.1041</v>
      </c>
      <c r="K456" s="34" t="s">
        <v>22</v>
      </c>
      <c r="L456" s="24" t="s">
        <v>38</v>
      </c>
      <c r="M456" s="24" t="s">
        <v>41</v>
      </c>
      <c r="N456" s="21" t="str">
        <f t="shared" si="7"/>
        <v>Market Trade</v>
      </c>
    </row>
    <row r="457" spans="1:14" ht="12.75">
      <c r="A457" s="24" t="s">
        <v>43</v>
      </c>
      <c r="B457" s="24" t="s">
        <v>44</v>
      </c>
      <c r="C457" s="24" t="s">
        <v>56</v>
      </c>
      <c r="D457" s="35">
        <v>49297</v>
      </c>
      <c r="E457" s="35">
        <v>42389</v>
      </c>
      <c r="F457" s="35">
        <v>42390</v>
      </c>
      <c r="G457" s="27">
        <v>500000</v>
      </c>
      <c r="H457" s="28">
        <v>48568555.56</v>
      </c>
      <c r="I457" s="30">
        <v>96.45</v>
      </c>
      <c r="J457" s="32">
        <v>8.0988</v>
      </c>
      <c r="K457" s="34" t="s">
        <v>22</v>
      </c>
      <c r="L457" s="24" t="s">
        <v>38</v>
      </c>
      <c r="M457" s="24" t="s">
        <v>41</v>
      </c>
      <c r="N457" s="21" t="str">
        <f t="shared" si="7"/>
        <v>Market Trade</v>
      </c>
    </row>
    <row r="458" spans="1:14" ht="12.75">
      <c r="A458" s="24" t="s">
        <v>43</v>
      </c>
      <c r="B458" s="24" t="s">
        <v>44</v>
      </c>
      <c r="C458" s="24" t="s">
        <v>56</v>
      </c>
      <c r="D458" s="35">
        <v>49297</v>
      </c>
      <c r="E458" s="35">
        <v>42389</v>
      </c>
      <c r="F458" s="35">
        <v>42390</v>
      </c>
      <c r="G458" s="27">
        <v>1000000</v>
      </c>
      <c r="H458" s="28">
        <v>97167111.11</v>
      </c>
      <c r="I458" s="30">
        <v>96.48</v>
      </c>
      <c r="J458" s="32">
        <v>8.0956</v>
      </c>
      <c r="K458" s="34" t="s">
        <v>22</v>
      </c>
      <c r="L458" s="24" t="s">
        <v>38</v>
      </c>
      <c r="M458" s="24" t="s">
        <v>41</v>
      </c>
      <c r="N458" s="21" t="str">
        <f t="shared" si="7"/>
        <v>Market Trade</v>
      </c>
    </row>
    <row r="459" spans="1:14" ht="12.75">
      <c r="A459" s="24" t="s">
        <v>89</v>
      </c>
      <c r="B459" s="24" t="s">
        <v>90</v>
      </c>
      <c r="C459" s="24" t="s">
        <v>56</v>
      </c>
      <c r="D459" s="35">
        <v>46033</v>
      </c>
      <c r="E459" s="35">
        <v>42389</v>
      </c>
      <c r="F459" s="35">
        <v>42390</v>
      </c>
      <c r="G459" s="27">
        <v>500000</v>
      </c>
      <c r="H459" s="28">
        <v>49935416.67</v>
      </c>
      <c r="I459" s="30">
        <v>99.66</v>
      </c>
      <c r="J459" s="32">
        <v>7.6388</v>
      </c>
      <c r="K459" s="34" t="s">
        <v>22</v>
      </c>
      <c r="L459" s="24" t="s">
        <v>38</v>
      </c>
      <c r="M459" s="24" t="s">
        <v>41</v>
      </c>
      <c r="N459" s="21" t="str">
        <f t="shared" si="7"/>
        <v>Market Trade</v>
      </c>
    </row>
    <row r="460" spans="1:14" ht="12.75">
      <c r="A460" s="24" t="s">
        <v>89</v>
      </c>
      <c r="B460" s="24" t="s">
        <v>90</v>
      </c>
      <c r="C460" s="24" t="s">
        <v>56</v>
      </c>
      <c r="D460" s="35">
        <v>46033</v>
      </c>
      <c r="E460" s="35">
        <v>42389</v>
      </c>
      <c r="F460" s="35">
        <v>42390</v>
      </c>
      <c r="G460" s="26">
        <v>500000</v>
      </c>
      <c r="H460" s="28">
        <v>49940416.67</v>
      </c>
      <c r="I460" s="30">
        <v>99.67</v>
      </c>
      <c r="J460" s="32">
        <v>7.6373</v>
      </c>
      <c r="K460" s="24" t="s">
        <v>22</v>
      </c>
      <c r="L460" s="24" t="s">
        <v>38</v>
      </c>
      <c r="M460" s="24" t="s">
        <v>41</v>
      </c>
      <c r="N460" s="21" t="str">
        <f t="shared" si="7"/>
        <v>Market Trade</v>
      </c>
    </row>
    <row r="461" spans="1:14" ht="12.75">
      <c r="A461" s="24" t="s">
        <v>97</v>
      </c>
      <c r="B461" s="24" t="s">
        <v>98</v>
      </c>
      <c r="C461" s="24" t="s">
        <v>67</v>
      </c>
      <c r="D461" s="35">
        <v>45802</v>
      </c>
      <c r="E461" s="35">
        <v>42389</v>
      </c>
      <c r="F461" s="35">
        <v>42390</v>
      </c>
      <c r="G461" s="27">
        <v>350000</v>
      </c>
      <c r="H461" s="28">
        <v>35279436.11</v>
      </c>
      <c r="I461" s="30">
        <v>99.5975</v>
      </c>
      <c r="J461" s="32">
        <v>7.779</v>
      </c>
      <c r="K461" s="34" t="s">
        <v>22</v>
      </c>
      <c r="L461" s="24" t="s">
        <v>38</v>
      </c>
      <c r="M461" s="24" t="s">
        <v>41</v>
      </c>
      <c r="N461" s="21" t="str">
        <f t="shared" si="7"/>
        <v>Market Trade</v>
      </c>
    </row>
    <row r="462" spans="1:14" ht="12.75">
      <c r="A462" s="24" t="s">
        <v>227</v>
      </c>
      <c r="B462" s="24" t="s">
        <v>15</v>
      </c>
      <c r="C462" s="24" t="s">
        <v>67</v>
      </c>
      <c r="D462" s="35">
        <v>42391</v>
      </c>
      <c r="E462" s="35">
        <v>42390</v>
      </c>
      <c r="F462" s="35">
        <v>42390</v>
      </c>
      <c r="G462" s="27">
        <v>0</v>
      </c>
      <c r="H462" s="28">
        <v>29194570.05</v>
      </c>
      <c r="I462" s="30">
        <v>99.98140428</v>
      </c>
      <c r="J462" s="32">
        <v>6.7887</v>
      </c>
      <c r="K462" s="34"/>
      <c r="L462" s="24" t="s">
        <v>15</v>
      </c>
      <c r="M462" s="24" t="s">
        <v>41</v>
      </c>
      <c r="N462" s="21" t="str">
        <f t="shared" si="7"/>
        <v>Market Trade</v>
      </c>
    </row>
    <row r="463" spans="1:14" ht="12.75">
      <c r="A463" s="24" t="s">
        <v>43</v>
      </c>
      <c r="B463" s="24" t="s">
        <v>44</v>
      </c>
      <c r="C463" s="24" t="s">
        <v>67</v>
      </c>
      <c r="D463" s="35">
        <v>49297</v>
      </c>
      <c r="E463" s="35">
        <v>42389</v>
      </c>
      <c r="F463" s="35">
        <v>42390</v>
      </c>
      <c r="G463" s="27">
        <v>550000</v>
      </c>
      <c r="H463" s="28">
        <v>53452911.11</v>
      </c>
      <c r="I463" s="30">
        <v>96.5</v>
      </c>
      <c r="J463" s="32">
        <v>8.0934</v>
      </c>
      <c r="K463" s="34" t="s">
        <v>22</v>
      </c>
      <c r="L463" s="24" t="s">
        <v>38</v>
      </c>
      <c r="M463" s="24" t="s">
        <v>41</v>
      </c>
      <c r="N463" s="21" t="str">
        <f t="shared" si="7"/>
        <v>Market Trade</v>
      </c>
    </row>
    <row r="464" spans="1:14" ht="12.75">
      <c r="A464" s="24" t="s">
        <v>227</v>
      </c>
      <c r="B464" s="24" t="s">
        <v>15</v>
      </c>
      <c r="C464" s="24" t="s">
        <v>57</v>
      </c>
      <c r="D464" s="35">
        <v>42391</v>
      </c>
      <c r="E464" s="35">
        <v>42390</v>
      </c>
      <c r="F464" s="35">
        <v>42390</v>
      </c>
      <c r="G464" s="27">
        <v>0</v>
      </c>
      <c r="H464" s="28">
        <v>1149786.15</v>
      </c>
      <c r="I464" s="30">
        <v>99.98140428</v>
      </c>
      <c r="J464" s="32">
        <v>6.7887</v>
      </c>
      <c r="K464" s="34"/>
      <c r="L464" s="24" t="s">
        <v>15</v>
      </c>
      <c r="M464" s="24" t="s">
        <v>41</v>
      </c>
      <c r="N464" s="21" t="str">
        <f t="shared" si="7"/>
        <v>Market Trade</v>
      </c>
    </row>
    <row r="465" spans="1:14" ht="12.75">
      <c r="A465" s="24" t="s">
        <v>227</v>
      </c>
      <c r="B465" s="24" t="s">
        <v>15</v>
      </c>
      <c r="C465" s="24" t="s">
        <v>58</v>
      </c>
      <c r="D465" s="35">
        <v>42391</v>
      </c>
      <c r="E465" s="35">
        <v>42390</v>
      </c>
      <c r="F465" s="35">
        <v>42390</v>
      </c>
      <c r="G465" s="27">
        <v>0</v>
      </c>
      <c r="H465" s="28">
        <v>21695964.73</v>
      </c>
      <c r="I465" s="30">
        <v>99.98140428</v>
      </c>
      <c r="J465" s="32">
        <v>6.7887</v>
      </c>
      <c r="K465" s="34"/>
      <c r="L465" s="24" t="s">
        <v>15</v>
      </c>
      <c r="M465" s="24" t="s">
        <v>41</v>
      </c>
      <c r="N465" s="21" t="str">
        <f t="shared" si="7"/>
        <v>Market Trade</v>
      </c>
    </row>
    <row r="466" spans="1:14" ht="12.75">
      <c r="A466" s="24" t="s">
        <v>228</v>
      </c>
      <c r="B466" s="24" t="s">
        <v>229</v>
      </c>
      <c r="C466" s="24" t="s">
        <v>59</v>
      </c>
      <c r="D466" s="35">
        <v>42398</v>
      </c>
      <c r="E466" s="35">
        <v>42389</v>
      </c>
      <c r="F466" s="35">
        <v>42390</v>
      </c>
      <c r="G466" s="27">
        <v>500000</v>
      </c>
      <c r="H466" s="28">
        <v>49920150</v>
      </c>
      <c r="I466" s="30">
        <v>99.8403</v>
      </c>
      <c r="J466" s="32">
        <v>7.3</v>
      </c>
      <c r="K466" s="34" t="s">
        <v>22</v>
      </c>
      <c r="L466" s="24" t="s">
        <v>35</v>
      </c>
      <c r="M466" s="24" t="s">
        <v>41</v>
      </c>
      <c r="N466" s="21" t="str">
        <f t="shared" si="7"/>
        <v>Market Trade</v>
      </c>
    </row>
    <row r="467" spans="1:14" ht="12.75">
      <c r="A467" s="24" t="s">
        <v>230</v>
      </c>
      <c r="B467" s="24" t="s">
        <v>231</v>
      </c>
      <c r="C467" s="24" t="s">
        <v>59</v>
      </c>
      <c r="D467" s="35">
        <v>42408</v>
      </c>
      <c r="E467" s="35">
        <v>42389</v>
      </c>
      <c r="F467" s="35">
        <v>42390</v>
      </c>
      <c r="G467" s="27">
        <v>500000</v>
      </c>
      <c r="H467" s="28">
        <v>49812100</v>
      </c>
      <c r="I467" s="30">
        <v>99.6242</v>
      </c>
      <c r="J467" s="32">
        <v>7.65</v>
      </c>
      <c r="K467" s="34" t="s">
        <v>22</v>
      </c>
      <c r="L467" s="24" t="s">
        <v>36</v>
      </c>
      <c r="M467" s="24" t="s">
        <v>41</v>
      </c>
      <c r="N467" s="21" t="str">
        <f t="shared" si="7"/>
        <v>Market Trade</v>
      </c>
    </row>
    <row r="468" spans="1:14" ht="12.75">
      <c r="A468" s="24" t="s">
        <v>51</v>
      </c>
      <c r="B468" s="24" t="s">
        <v>52</v>
      </c>
      <c r="C468" s="24" t="s">
        <v>59</v>
      </c>
      <c r="D468" s="35">
        <v>42398</v>
      </c>
      <c r="E468" s="35">
        <v>42390</v>
      </c>
      <c r="F468" s="35">
        <v>42390</v>
      </c>
      <c r="G468" s="26">
        <v>2500000</v>
      </c>
      <c r="H468" s="28">
        <v>249617000</v>
      </c>
      <c r="I468" s="30">
        <v>99.8468</v>
      </c>
      <c r="J468" s="32">
        <v>7</v>
      </c>
      <c r="K468" s="24" t="s">
        <v>22</v>
      </c>
      <c r="L468" s="24" t="s">
        <v>35</v>
      </c>
      <c r="M468" s="24" t="s">
        <v>41</v>
      </c>
      <c r="N468" s="21" t="str">
        <f t="shared" si="7"/>
        <v>Market Trade</v>
      </c>
    </row>
    <row r="469" spans="1:14" ht="12.75">
      <c r="A469" s="24" t="s">
        <v>232</v>
      </c>
      <c r="B469" s="24" t="s">
        <v>233</v>
      </c>
      <c r="C469" s="24" t="s">
        <v>59</v>
      </c>
      <c r="D469" s="35">
        <v>42433</v>
      </c>
      <c r="E469" s="35">
        <v>42390</v>
      </c>
      <c r="F469" s="35">
        <v>42390</v>
      </c>
      <c r="G469" s="27">
        <v>2500000</v>
      </c>
      <c r="H469" s="28">
        <v>247888500</v>
      </c>
      <c r="I469" s="30">
        <v>99.1554</v>
      </c>
      <c r="J469" s="32">
        <v>7.23</v>
      </c>
      <c r="K469" s="34" t="s">
        <v>22</v>
      </c>
      <c r="L469" s="24" t="s">
        <v>35</v>
      </c>
      <c r="M469" s="24" t="s">
        <v>41</v>
      </c>
      <c r="N469" s="21" t="str">
        <f t="shared" si="7"/>
        <v>Market Trade</v>
      </c>
    </row>
    <row r="470" spans="1:14" ht="12.75">
      <c r="A470" s="24" t="s">
        <v>227</v>
      </c>
      <c r="B470" s="24" t="s">
        <v>15</v>
      </c>
      <c r="C470" s="24" t="s">
        <v>59</v>
      </c>
      <c r="D470" s="35">
        <v>42391</v>
      </c>
      <c r="E470" s="35">
        <v>42390</v>
      </c>
      <c r="F470" s="35">
        <v>42390</v>
      </c>
      <c r="G470" s="27">
        <v>0</v>
      </c>
      <c r="H470" s="28">
        <v>986446529.06</v>
      </c>
      <c r="I470" s="30">
        <v>99.98140428</v>
      </c>
      <c r="J470" s="32">
        <v>6.7887</v>
      </c>
      <c r="K470" s="34"/>
      <c r="L470" s="24" t="s">
        <v>15</v>
      </c>
      <c r="M470" s="24" t="s">
        <v>41</v>
      </c>
      <c r="N470" s="21" t="str">
        <f t="shared" si="7"/>
        <v>Market Trade</v>
      </c>
    </row>
    <row r="471" spans="1:14" ht="12.75">
      <c r="A471" s="24" t="s">
        <v>197</v>
      </c>
      <c r="B471" s="24" t="s">
        <v>198</v>
      </c>
      <c r="C471" s="24" t="s">
        <v>59</v>
      </c>
      <c r="D471" s="35">
        <v>42423</v>
      </c>
      <c r="E471" s="35">
        <v>42390</v>
      </c>
      <c r="F471" s="35">
        <v>42390</v>
      </c>
      <c r="G471" s="27">
        <v>1000000</v>
      </c>
      <c r="H471" s="28">
        <v>99338100</v>
      </c>
      <c r="I471" s="30">
        <v>99.3381</v>
      </c>
      <c r="J471" s="32">
        <v>7.37</v>
      </c>
      <c r="K471" s="34" t="s">
        <v>23</v>
      </c>
      <c r="L471" s="24" t="s">
        <v>36</v>
      </c>
      <c r="M471" s="24" t="s">
        <v>41</v>
      </c>
      <c r="N471" s="21" t="str">
        <f t="shared" si="7"/>
        <v>Market Trade</v>
      </c>
    </row>
    <row r="472" spans="1:14" ht="12.75">
      <c r="A472" s="24" t="s">
        <v>190</v>
      </c>
      <c r="B472" s="24" t="s">
        <v>191</v>
      </c>
      <c r="C472" s="24" t="s">
        <v>59</v>
      </c>
      <c r="D472" s="35">
        <v>42426</v>
      </c>
      <c r="E472" s="35">
        <v>42389</v>
      </c>
      <c r="F472" s="35">
        <v>42390</v>
      </c>
      <c r="G472" s="26">
        <v>500000</v>
      </c>
      <c r="H472" s="28">
        <v>49647450</v>
      </c>
      <c r="I472" s="30">
        <v>99.2949</v>
      </c>
      <c r="J472" s="32">
        <v>7.2</v>
      </c>
      <c r="K472" s="24" t="s">
        <v>22</v>
      </c>
      <c r="L472" s="24" t="s">
        <v>35</v>
      </c>
      <c r="M472" s="24" t="s">
        <v>41</v>
      </c>
      <c r="N472" s="21" t="str">
        <f t="shared" si="7"/>
        <v>Market Trade</v>
      </c>
    </row>
    <row r="473" spans="1:14" ht="12.75">
      <c r="A473" s="24" t="s">
        <v>222</v>
      </c>
      <c r="B473" s="24" t="s">
        <v>223</v>
      </c>
      <c r="C473" s="24" t="s">
        <v>59</v>
      </c>
      <c r="D473" s="35">
        <v>42444</v>
      </c>
      <c r="E473" s="35">
        <v>42389</v>
      </c>
      <c r="F473" s="35">
        <v>42390</v>
      </c>
      <c r="G473" s="26">
        <v>500000</v>
      </c>
      <c r="H473" s="28">
        <v>49469400</v>
      </c>
      <c r="I473" s="30">
        <v>98.9388</v>
      </c>
      <c r="J473" s="32">
        <v>7.25</v>
      </c>
      <c r="K473" s="24" t="s">
        <v>22</v>
      </c>
      <c r="L473" s="24" t="s">
        <v>36</v>
      </c>
      <c r="M473" s="24" t="s">
        <v>41</v>
      </c>
      <c r="N473" s="21" t="str">
        <f t="shared" si="7"/>
        <v>Market Trade</v>
      </c>
    </row>
    <row r="474" spans="1:14" ht="12.75">
      <c r="A474" s="24" t="s">
        <v>107</v>
      </c>
      <c r="B474" s="24" t="s">
        <v>108</v>
      </c>
      <c r="C474" s="24" t="s">
        <v>59</v>
      </c>
      <c r="D474" s="35">
        <v>42439</v>
      </c>
      <c r="E474" s="35">
        <v>42389</v>
      </c>
      <c r="F474" s="35">
        <v>42390</v>
      </c>
      <c r="G474" s="26">
        <v>500000</v>
      </c>
      <c r="H474" s="28">
        <v>49516050</v>
      </c>
      <c r="I474" s="30">
        <v>99.0321</v>
      </c>
      <c r="J474" s="32">
        <v>7.28</v>
      </c>
      <c r="K474" s="24" t="s">
        <v>22</v>
      </c>
      <c r="L474" s="24" t="s">
        <v>35</v>
      </c>
      <c r="M474" s="24" t="s">
        <v>41</v>
      </c>
      <c r="N474" s="21" t="str">
        <f t="shared" si="7"/>
        <v>Market Trade</v>
      </c>
    </row>
    <row r="475" spans="1:14" ht="12.75">
      <c r="A475" s="24" t="s">
        <v>227</v>
      </c>
      <c r="B475" s="24" t="s">
        <v>15</v>
      </c>
      <c r="C475" s="24" t="s">
        <v>59</v>
      </c>
      <c r="D475" s="35">
        <v>42391</v>
      </c>
      <c r="E475" s="35">
        <v>42390</v>
      </c>
      <c r="F475" s="35">
        <v>42390</v>
      </c>
      <c r="G475" s="26">
        <v>0</v>
      </c>
      <c r="H475" s="28">
        <v>359932944</v>
      </c>
      <c r="I475" s="30">
        <v>99.98137333</v>
      </c>
      <c r="J475" s="32">
        <v>6.8</v>
      </c>
      <c r="K475" s="24"/>
      <c r="L475" s="24" t="s">
        <v>15</v>
      </c>
      <c r="M475" s="24" t="s">
        <v>41</v>
      </c>
      <c r="N475" s="21" t="str">
        <f t="shared" si="7"/>
        <v>Market Trade</v>
      </c>
    </row>
    <row r="476" spans="1:14" ht="12.75">
      <c r="A476" s="24" t="s">
        <v>227</v>
      </c>
      <c r="B476" s="24" t="s">
        <v>15</v>
      </c>
      <c r="C476" s="24" t="s">
        <v>60</v>
      </c>
      <c r="D476" s="35">
        <v>42391</v>
      </c>
      <c r="E476" s="35">
        <v>42390</v>
      </c>
      <c r="F476" s="35">
        <v>42390</v>
      </c>
      <c r="G476" s="26">
        <v>0</v>
      </c>
      <c r="H476" s="28">
        <v>166228082.94</v>
      </c>
      <c r="I476" s="30">
        <v>99.98140428</v>
      </c>
      <c r="J476" s="32">
        <v>6.7887</v>
      </c>
      <c r="K476" s="24"/>
      <c r="L476" s="24" t="s">
        <v>15</v>
      </c>
      <c r="M476" s="24" t="s">
        <v>41</v>
      </c>
      <c r="N476" s="21" t="str">
        <f t="shared" si="7"/>
        <v>Market Trade</v>
      </c>
    </row>
    <row r="477" spans="1:14" ht="12.75">
      <c r="A477" s="24" t="s">
        <v>227</v>
      </c>
      <c r="B477" s="24" t="s">
        <v>15</v>
      </c>
      <c r="C477" s="24" t="s">
        <v>61</v>
      </c>
      <c r="D477" s="35">
        <v>42391</v>
      </c>
      <c r="E477" s="35">
        <v>42390</v>
      </c>
      <c r="F477" s="35">
        <v>42390</v>
      </c>
      <c r="G477" s="26">
        <v>0</v>
      </c>
      <c r="H477" s="28">
        <v>36321244.55</v>
      </c>
      <c r="I477" s="30">
        <v>99.98140428</v>
      </c>
      <c r="J477" s="32">
        <v>6.7887</v>
      </c>
      <c r="K477" s="24"/>
      <c r="L477" s="24" t="s">
        <v>15</v>
      </c>
      <c r="M477" s="24" t="s">
        <v>41</v>
      </c>
      <c r="N477" s="21" t="str">
        <f t="shared" si="7"/>
        <v>Market Trade</v>
      </c>
    </row>
    <row r="478" spans="1:14" ht="12.75">
      <c r="A478" s="24" t="s">
        <v>227</v>
      </c>
      <c r="B478" s="24" t="s">
        <v>15</v>
      </c>
      <c r="C478" s="24" t="s">
        <v>62</v>
      </c>
      <c r="D478" s="35">
        <v>42391</v>
      </c>
      <c r="E478" s="35">
        <v>42390</v>
      </c>
      <c r="F478" s="35">
        <v>42390</v>
      </c>
      <c r="G478" s="26">
        <v>0</v>
      </c>
      <c r="H478" s="28">
        <v>61048645.45</v>
      </c>
      <c r="I478" s="30">
        <v>99.98140428</v>
      </c>
      <c r="J478" s="32">
        <v>6.7887</v>
      </c>
      <c r="K478" s="24"/>
      <c r="L478" s="24" t="s">
        <v>15</v>
      </c>
      <c r="M478" s="24" t="s">
        <v>41</v>
      </c>
      <c r="N478" s="21" t="str">
        <f t="shared" si="7"/>
        <v>Market Trade</v>
      </c>
    </row>
    <row r="479" spans="1:14" ht="12.75">
      <c r="A479" s="24" t="s">
        <v>227</v>
      </c>
      <c r="B479" s="24" t="s">
        <v>15</v>
      </c>
      <c r="C479" s="24" t="s">
        <v>68</v>
      </c>
      <c r="D479" s="35">
        <v>42391</v>
      </c>
      <c r="E479" s="35">
        <v>42390</v>
      </c>
      <c r="F479" s="35">
        <v>42390</v>
      </c>
      <c r="G479" s="26">
        <v>0</v>
      </c>
      <c r="H479" s="28">
        <v>102052019.16</v>
      </c>
      <c r="I479" s="30">
        <v>99.98140428</v>
      </c>
      <c r="J479" s="32">
        <v>6.7887</v>
      </c>
      <c r="K479" s="24"/>
      <c r="L479" s="24" t="s">
        <v>15</v>
      </c>
      <c r="M479" s="24" t="s">
        <v>41</v>
      </c>
      <c r="N479" s="21" t="str">
        <f t="shared" si="7"/>
        <v>Market Trade</v>
      </c>
    </row>
    <row r="480" spans="1:14" ht="12.75">
      <c r="A480" s="24" t="s">
        <v>227</v>
      </c>
      <c r="B480" s="24" t="s">
        <v>15</v>
      </c>
      <c r="C480" s="24" t="s">
        <v>63</v>
      </c>
      <c r="D480" s="35">
        <v>42391</v>
      </c>
      <c r="E480" s="35">
        <v>42390</v>
      </c>
      <c r="F480" s="35">
        <v>42390</v>
      </c>
      <c r="G480" s="26">
        <v>0</v>
      </c>
      <c r="H480" s="28">
        <v>1199776.85</v>
      </c>
      <c r="I480" s="30">
        <v>99.98140428</v>
      </c>
      <c r="J480" s="32">
        <v>6.7887</v>
      </c>
      <c r="K480" s="24"/>
      <c r="L480" s="24" t="s">
        <v>15</v>
      </c>
      <c r="M480" s="24" t="s">
        <v>41</v>
      </c>
      <c r="N480" s="21" t="str">
        <f t="shared" si="7"/>
        <v>Market Trade</v>
      </c>
    </row>
    <row r="481" spans="1:14" ht="12.75">
      <c r="A481" s="24" t="s">
        <v>227</v>
      </c>
      <c r="B481" s="24" t="s">
        <v>15</v>
      </c>
      <c r="C481" s="24" t="s">
        <v>64</v>
      </c>
      <c r="D481" s="35">
        <v>42391</v>
      </c>
      <c r="E481" s="35">
        <v>42390</v>
      </c>
      <c r="F481" s="35">
        <v>42390</v>
      </c>
      <c r="G481" s="27">
        <v>0</v>
      </c>
      <c r="H481" s="28">
        <v>17156808.97</v>
      </c>
      <c r="I481" s="30">
        <v>99.98140428</v>
      </c>
      <c r="J481" s="32">
        <v>6.7887</v>
      </c>
      <c r="K481" s="34"/>
      <c r="L481" s="24" t="s">
        <v>15</v>
      </c>
      <c r="M481" s="24" t="s">
        <v>41</v>
      </c>
      <c r="N481" s="21" t="str">
        <f t="shared" si="7"/>
        <v>Market Trade</v>
      </c>
    </row>
    <row r="482" spans="1:14" ht="12.75">
      <c r="A482" s="24" t="s">
        <v>197</v>
      </c>
      <c r="B482" s="24" t="s">
        <v>198</v>
      </c>
      <c r="C482" s="24" t="s">
        <v>64</v>
      </c>
      <c r="D482" s="35">
        <v>42423</v>
      </c>
      <c r="E482" s="35">
        <v>42390</v>
      </c>
      <c r="F482" s="35">
        <v>42390</v>
      </c>
      <c r="G482" s="27">
        <v>1500000</v>
      </c>
      <c r="H482" s="28">
        <v>149007150</v>
      </c>
      <c r="I482" s="30">
        <v>99.3381</v>
      </c>
      <c r="J482" s="32">
        <v>7.37</v>
      </c>
      <c r="K482" s="34" t="s">
        <v>23</v>
      </c>
      <c r="L482" s="24" t="s">
        <v>36</v>
      </c>
      <c r="M482" s="24" t="s">
        <v>41</v>
      </c>
      <c r="N482" s="21" t="str">
        <f t="shared" si="7"/>
        <v>Market Trade</v>
      </c>
    </row>
    <row r="483" spans="1:14" ht="12.75">
      <c r="A483" s="24" t="s">
        <v>218</v>
      </c>
      <c r="B483" s="24" t="s">
        <v>219</v>
      </c>
      <c r="C483" s="24" t="s">
        <v>64</v>
      </c>
      <c r="D483" s="35">
        <v>42748</v>
      </c>
      <c r="E483" s="35">
        <v>42390</v>
      </c>
      <c r="F483" s="35">
        <v>42390</v>
      </c>
      <c r="G483" s="27">
        <v>1500000</v>
      </c>
      <c r="H483" s="28">
        <v>138960150</v>
      </c>
      <c r="I483" s="30">
        <v>92.6401</v>
      </c>
      <c r="J483" s="32">
        <v>8.1</v>
      </c>
      <c r="K483" s="34" t="s">
        <v>22</v>
      </c>
      <c r="L483" s="24" t="s">
        <v>35</v>
      </c>
      <c r="M483" s="24" t="s">
        <v>41</v>
      </c>
      <c r="N483" s="21" t="str">
        <f t="shared" si="7"/>
        <v>Market Trade</v>
      </c>
    </row>
    <row r="484" spans="1:14" ht="12.75">
      <c r="A484" s="24" t="s">
        <v>227</v>
      </c>
      <c r="B484" s="24" t="s">
        <v>15</v>
      </c>
      <c r="C484" s="24" t="s">
        <v>65</v>
      </c>
      <c r="D484" s="35">
        <v>42391</v>
      </c>
      <c r="E484" s="35">
        <v>42390</v>
      </c>
      <c r="F484" s="35">
        <v>42390</v>
      </c>
      <c r="G484" s="27">
        <v>0</v>
      </c>
      <c r="H484" s="28">
        <v>11607841.04</v>
      </c>
      <c r="I484" s="30">
        <v>99.98140428</v>
      </c>
      <c r="J484" s="32">
        <v>6.7887</v>
      </c>
      <c r="K484" s="34"/>
      <c r="L484" s="24" t="s">
        <v>15</v>
      </c>
      <c r="M484" s="24" t="s">
        <v>41</v>
      </c>
      <c r="N484" s="21" t="str">
        <f t="shared" si="7"/>
        <v>Market Trade</v>
      </c>
    </row>
    <row r="485" spans="1:14" ht="12.75">
      <c r="A485" s="24" t="s">
        <v>227</v>
      </c>
      <c r="B485" s="24" t="s">
        <v>15</v>
      </c>
      <c r="C485" s="24" t="s">
        <v>66</v>
      </c>
      <c r="D485" s="35">
        <v>42391</v>
      </c>
      <c r="E485" s="35">
        <v>42390</v>
      </c>
      <c r="F485" s="35">
        <v>42390</v>
      </c>
      <c r="G485" s="26">
        <v>0</v>
      </c>
      <c r="H485" s="28">
        <v>389927.48</v>
      </c>
      <c r="I485" s="30">
        <v>99.98140428</v>
      </c>
      <c r="J485" s="32">
        <v>6.7887</v>
      </c>
      <c r="K485" s="24"/>
      <c r="L485" s="24" t="s">
        <v>15</v>
      </c>
      <c r="M485" s="24" t="s">
        <v>41</v>
      </c>
      <c r="N485" s="21" t="str">
        <f t="shared" si="7"/>
        <v>Market Trade</v>
      </c>
    </row>
    <row r="486" spans="1:14" ht="12.75">
      <c r="A486" s="24" t="s">
        <v>20</v>
      </c>
      <c r="B486" s="24" t="s">
        <v>21</v>
      </c>
      <c r="C486" s="24" t="s">
        <v>53</v>
      </c>
      <c r="D486" s="35">
        <v>47561</v>
      </c>
      <c r="E486" s="35">
        <v>42390</v>
      </c>
      <c r="F486" s="35">
        <v>42391</v>
      </c>
      <c r="G486" s="27">
        <v>2000000</v>
      </c>
      <c r="H486" s="28">
        <v>204444666.67</v>
      </c>
      <c r="I486" s="30">
        <v>99.53</v>
      </c>
      <c r="J486" s="32">
        <v>7.9339</v>
      </c>
      <c r="K486" s="34" t="s">
        <v>22</v>
      </c>
      <c r="L486" s="24" t="s">
        <v>38</v>
      </c>
      <c r="M486" s="24" t="s">
        <v>41</v>
      </c>
      <c r="N486" s="21" t="str">
        <f t="shared" si="7"/>
        <v>Market Trade</v>
      </c>
    </row>
    <row r="487" spans="1:14" ht="12.75">
      <c r="A487" s="24" t="s">
        <v>20</v>
      </c>
      <c r="B487" s="24" t="s">
        <v>21</v>
      </c>
      <c r="C487" s="24" t="s">
        <v>53</v>
      </c>
      <c r="D487" s="35">
        <v>47561</v>
      </c>
      <c r="E487" s="35">
        <v>42390</v>
      </c>
      <c r="F487" s="35">
        <v>42391</v>
      </c>
      <c r="G487" s="26">
        <v>250000</v>
      </c>
      <c r="H487" s="28">
        <v>25533083.33</v>
      </c>
      <c r="I487" s="30">
        <v>99.44</v>
      </c>
      <c r="J487" s="32">
        <v>7.9446</v>
      </c>
      <c r="K487" s="24" t="s">
        <v>22</v>
      </c>
      <c r="L487" s="24" t="s">
        <v>38</v>
      </c>
      <c r="M487" s="24" t="s">
        <v>41</v>
      </c>
      <c r="N487" s="21" t="str">
        <f t="shared" si="7"/>
        <v>Market Trade</v>
      </c>
    </row>
    <row r="488" spans="1:14" ht="12.75">
      <c r="A488" s="24" t="s">
        <v>20</v>
      </c>
      <c r="B488" s="24" t="s">
        <v>21</v>
      </c>
      <c r="C488" s="24" t="s">
        <v>53</v>
      </c>
      <c r="D488" s="35">
        <v>47561</v>
      </c>
      <c r="E488" s="35">
        <v>42390</v>
      </c>
      <c r="F488" s="35">
        <v>42391</v>
      </c>
      <c r="G488" s="27">
        <v>250000</v>
      </c>
      <c r="H488" s="28">
        <v>25555583.34</v>
      </c>
      <c r="I488" s="30">
        <v>99.53</v>
      </c>
      <c r="J488" s="32">
        <v>7.9339</v>
      </c>
      <c r="K488" s="34" t="s">
        <v>22</v>
      </c>
      <c r="L488" s="24" t="s">
        <v>38</v>
      </c>
      <c r="M488" s="24" t="s">
        <v>41</v>
      </c>
      <c r="N488" s="21" t="str">
        <f t="shared" si="7"/>
        <v>Market Trade</v>
      </c>
    </row>
    <row r="489" spans="1:14" ht="12.75">
      <c r="A489" s="25" t="s">
        <v>20</v>
      </c>
      <c r="B489" s="25" t="s">
        <v>21</v>
      </c>
      <c r="C489" s="25" t="s">
        <v>53</v>
      </c>
      <c r="D489" s="36">
        <v>47561</v>
      </c>
      <c r="E489" s="36">
        <v>42390</v>
      </c>
      <c r="F489" s="36">
        <v>42391</v>
      </c>
      <c r="G489" s="37">
        <v>550000</v>
      </c>
      <c r="H489" s="29">
        <v>56222283.33</v>
      </c>
      <c r="I489" s="31">
        <v>99.53</v>
      </c>
      <c r="J489" s="33">
        <v>7.9339</v>
      </c>
      <c r="K489" s="38" t="s">
        <v>22</v>
      </c>
      <c r="L489" s="25" t="s">
        <v>38</v>
      </c>
      <c r="M489" s="25" t="s">
        <v>41</v>
      </c>
      <c r="N489" s="21" t="str">
        <f t="shared" si="7"/>
        <v>Market Trade</v>
      </c>
    </row>
    <row r="490" spans="1:14" ht="12.75">
      <c r="A490" t="s">
        <v>234</v>
      </c>
      <c r="B490" t="s">
        <v>15</v>
      </c>
      <c r="C490" t="s">
        <v>53</v>
      </c>
      <c r="D490" s="39">
        <v>42394</v>
      </c>
      <c r="E490" s="39">
        <v>42391</v>
      </c>
      <c r="F490" s="39">
        <v>42391</v>
      </c>
      <c r="G490">
        <v>0</v>
      </c>
      <c r="H490" s="40">
        <v>17206369.15</v>
      </c>
      <c r="I490">
        <v>99.94405871</v>
      </c>
      <c r="J490">
        <v>6.81</v>
      </c>
      <c r="L490" t="s">
        <v>15</v>
      </c>
      <c r="M490" t="s">
        <v>41</v>
      </c>
      <c r="N490" s="21" t="str">
        <f t="shared" si="7"/>
        <v>Market Trade</v>
      </c>
    </row>
    <row r="491" spans="1:14" ht="12.75">
      <c r="A491" t="s">
        <v>235</v>
      </c>
      <c r="B491" t="s">
        <v>236</v>
      </c>
      <c r="C491" t="s">
        <v>53</v>
      </c>
      <c r="D491" s="39">
        <v>42474</v>
      </c>
      <c r="E491" s="39">
        <v>42391</v>
      </c>
      <c r="F491" s="39">
        <v>42391</v>
      </c>
      <c r="G491">
        <v>110200</v>
      </c>
      <c r="H491" s="40">
        <v>10842115.16</v>
      </c>
      <c r="I491">
        <v>98.3858</v>
      </c>
      <c r="J491">
        <v>7</v>
      </c>
      <c r="K491" t="s">
        <v>22</v>
      </c>
      <c r="L491" t="s">
        <v>39</v>
      </c>
      <c r="M491" t="s">
        <v>41</v>
      </c>
      <c r="N491" s="21" t="str">
        <f t="shared" si="7"/>
        <v>Market Trade</v>
      </c>
    </row>
    <row r="492" spans="1:14" ht="12.75">
      <c r="A492" t="s">
        <v>97</v>
      </c>
      <c r="B492" t="s">
        <v>98</v>
      </c>
      <c r="C492" t="s">
        <v>53</v>
      </c>
      <c r="D492" s="39">
        <v>45802</v>
      </c>
      <c r="E492" s="39">
        <v>42390</v>
      </c>
      <c r="F492" s="39">
        <v>42391</v>
      </c>
      <c r="G492">
        <v>250000</v>
      </c>
      <c r="H492" s="40">
        <v>25268083.33</v>
      </c>
      <c r="I492">
        <v>99.85</v>
      </c>
      <c r="J492">
        <v>7.7404</v>
      </c>
      <c r="K492" t="s">
        <v>22</v>
      </c>
      <c r="L492" t="s">
        <v>38</v>
      </c>
      <c r="M492" t="s">
        <v>41</v>
      </c>
      <c r="N492" s="21" t="str">
        <f t="shared" si="7"/>
        <v>Market Trade</v>
      </c>
    </row>
    <row r="493" spans="1:14" ht="12.75">
      <c r="A493" t="s">
        <v>95</v>
      </c>
      <c r="B493" t="s">
        <v>96</v>
      </c>
      <c r="C493" t="s">
        <v>53</v>
      </c>
      <c r="D493" s="39">
        <v>42438</v>
      </c>
      <c r="E493" s="39">
        <v>42391</v>
      </c>
      <c r="F493" s="39">
        <v>42391</v>
      </c>
      <c r="G493">
        <v>800000</v>
      </c>
      <c r="H493" s="40">
        <v>79260080</v>
      </c>
      <c r="I493">
        <v>99.0751</v>
      </c>
      <c r="J493">
        <v>7.25</v>
      </c>
      <c r="K493" t="s">
        <v>22</v>
      </c>
      <c r="L493" t="s">
        <v>35</v>
      </c>
      <c r="M493" t="s">
        <v>41</v>
      </c>
      <c r="N493" s="21" t="str">
        <f t="shared" si="7"/>
        <v>Market Trade</v>
      </c>
    </row>
    <row r="494" spans="1:14" ht="12.75">
      <c r="A494" t="s">
        <v>234</v>
      </c>
      <c r="B494" t="s">
        <v>15</v>
      </c>
      <c r="C494" t="s">
        <v>54</v>
      </c>
      <c r="D494" s="39">
        <v>42394</v>
      </c>
      <c r="E494" s="39">
        <v>42391</v>
      </c>
      <c r="F494" s="39">
        <v>42391</v>
      </c>
      <c r="G494">
        <v>0</v>
      </c>
      <c r="H494" s="40">
        <v>55697824.48</v>
      </c>
      <c r="I494">
        <v>99.94405871</v>
      </c>
      <c r="J494">
        <v>6.81</v>
      </c>
      <c r="L494" t="s">
        <v>15</v>
      </c>
      <c r="M494" t="s">
        <v>41</v>
      </c>
      <c r="N494" s="21" t="str">
        <f t="shared" si="7"/>
        <v>Market Trade</v>
      </c>
    </row>
    <row r="495" spans="1:14" ht="12.75">
      <c r="A495" t="s">
        <v>235</v>
      </c>
      <c r="B495" t="s">
        <v>236</v>
      </c>
      <c r="C495" t="s">
        <v>54</v>
      </c>
      <c r="D495" s="39">
        <v>42474</v>
      </c>
      <c r="E495" s="39">
        <v>42391</v>
      </c>
      <c r="F495" s="39">
        <v>42391</v>
      </c>
      <c r="G495">
        <v>356000</v>
      </c>
      <c r="H495" s="40">
        <v>35025344.8</v>
      </c>
      <c r="I495">
        <v>98.3858</v>
      </c>
      <c r="J495">
        <v>7</v>
      </c>
      <c r="K495" t="s">
        <v>22</v>
      </c>
      <c r="L495" t="s">
        <v>39</v>
      </c>
      <c r="M495" t="s">
        <v>41</v>
      </c>
      <c r="N495" s="21" t="str">
        <f t="shared" si="7"/>
        <v>Market Trade</v>
      </c>
    </row>
    <row r="496" spans="1:14" ht="12.75">
      <c r="A496" t="s">
        <v>234</v>
      </c>
      <c r="B496" t="s">
        <v>15</v>
      </c>
      <c r="C496" t="s">
        <v>55</v>
      </c>
      <c r="D496" s="39">
        <v>42394</v>
      </c>
      <c r="E496" s="39">
        <v>42391</v>
      </c>
      <c r="F496" s="39">
        <v>42391</v>
      </c>
      <c r="G496">
        <v>0</v>
      </c>
      <c r="H496" s="40">
        <v>10154316.36</v>
      </c>
      <c r="I496">
        <v>99.94405871</v>
      </c>
      <c r="J496">
        <v>6.81</v>
      </c>
      <c r="L496" t="s">
        <v>15</v>
      </c>
      <c r="M496" t="s">
        <v>41</v>
      </c>
      <c r="N496" s="21" t="str">
        <f t="shared" si="7"/>
        <v>Market Trade</v>
      </c>
    </row>
    <row r="497" spans="1:14" ht="12.75">
      <c r="A497" t="s">
        <v>235</v>
      </c>
      <c r="B497" t="s">
        <v>236</v>
      </c>
      <c r="C497" t="s">
        <v>55</v>
      </c>
      <c r="D497" s="39">
        <v>42474</v>
      </c>
      <c r="E497" s="39">
        <v>42391</v>
      </c>
      <c r="F497" s="39">
        <v>42391</v>
      </c>
      <c r="G497">
        <v>69000</v>
      </c>
      <c r="H497" s="40">
        <v>6788620.2</v>
      </c>
      <c r="I497">
        <v>98.3858</v>
      </c>
      <c r="J497">
        <v>7</v>
      </c>
      <c r="K497" t="s">
        <v>22</v>
      </c>
      <c r="L497" t="s">
        <v>39</v>
      </c>
      <c r="M497" t="s">
        <v>41</v>
      </c>
      <c r="N497" s="21" t="str">
        <f t="shared" si="7"/>
        <v>Market Trade</v>
      </c>
    </row>
    <row r="498" spans="1:14" ht="12.75">
      <c r="A498" t="s">
        <v>20</v>
      </c>
      <c r="B498" t="s">
        <v>21</v>
      </c>
      <c r="C498" t="s">
        <v>56</v>
      </c>
      <c r="D498" s="39">
        <v>47561</v>
      </c>
      <c r="E498" s="39">
        <v>42390</v>
      </c>
      <c r="F498" s="39">
        <v>42391</v>
      </c>
      <c r="G498">
        <v>500000</v>
      </c>
      <c r="H498" s="40">
        <v>51076166.67</v>
      </c>
      <c r="I498">
        <v>99.46</v>
      </c>
      <c r="J498">
        <v>7.9422</v>
      </c>
      <c r="K498" t="s">
        <v>22</v>
      </c>
      <c r="L498" t="s">
        <v>38</v>
      </c>
      <c r="M498" t="s">
        <v>41</v>
      </c>
      <c r="N498" s="21" t="str">
        <f t="shared" si="7"/>
        <v>Market Trade</v>
      </c>
    </row>
    <row r="499" spans="1:14" ht="12.75">
      <c r="A499" t="s">
        <v>20</v>
      </c>
      <c r="B499" t="s">
        <v>21</v>
      </c>
      <c r="C499" t="s">
        <v>56</v>
      </c>
      <c r="D499" s="39">
        <v>47561</v>
      </c>
      <c r="E499" s="39">
        <v>42390</v>
      </c>
      <c r="F499" s="39">
        <v>42391</v>
      </c>
      <c r="G499">
        <v>1500000</v>
      </c>
      <c r="H499" s="40">
        <v>153236000</v>
      </c>
      <c r="I499">
        <v>99.465</v>
      </c>
      <c r="J499">
        <v>7.9416</v>
      </c>
      <c r="K499" t="s">
        <v>22</v>
      </c>
      <c r="L499" t="s">
        <v>38</v>
      </c>
      <c r="M499" t="s">
        <v>41</v>
      </c>
      <c r="N499" s="21" t="str">
        <f t="shared" si="7"/>
        <v>Market Trade</v>
      </c>
    </row>
    <row r="500" spans="1:14" ht="12.75">
      <c r="A500" t="s">
        <v>20</v>
      </c>
      <c r="B500" t="s">
        <v>21</v>
      </c>
      <c r="C500" t="s">
        <v>56</v>
      </c>
      <c r="D500" s="39">
        <v>47561</v>
      </c>
      <c r="E500" s="39">
        <v>42390</v>
      </c>
      <c r="F500" s="39">
        <v>42391</v>
      </c>
      <c r="G500">
        <v>1000000</v>
      </c>
      <c r="H500" s="40">
        <v>102154833.33</v>
      </c>
      <c r="I500">
        <v>99.4625</v>
      </c>
      <c r="J500">
        <v>7.9419</v>
      </c>
      <c r="K500" t="s">
        <v>22</v>
      </c>
      <c r="L500" t="s">
        <v>38</v>
      </c>
      <c r="M500" t="s">
        <v>41</v>
      </c>
      <c r="N500" s="21" t="str">
        <f t="shared" si="7"/>
        <v>Market Trade</v>
      </c>
    </row>
    <row r="501" spans="1:14" ht="12.75">
      <c r="A501" t="s">
        <v>20</v>
      </c>
      <c r="B501" t="s">
        <v>21</v>
      </c>
      <c r="C501" t="s">
        <v>56</v>
      </c>
      <c r="D501" s="39">
        <v>47561</v>
      </c>
      <c r="E501" s="39">
        <v>42390</v>
      </c>
      <c r="F501" s="39">
        <v>42391</v>
      </c>
      <c r="G501">
        <v>1000000</v>
      </c>
      <c r="H501" s="40">
        <v>102127333.33</v>
      </c>
      <c r="I501">
        <v>99.435</v>
      </c>
      <c r="J501">
        <v>7.9452</v>
      </c>
      <c r="K501" t="s">
        <v>22</v>
      </c>
      <c r="L501" t="s">
        <v>38</v>
      </c>
      <c r="M501" t="s">
        <v>41</v>
      </c>
      <c r="N501" s="21" t="str">
        <f t="shared" si="7"/>
        <v>Market Trade</v>
      </c>
    </row>
    <row r="502" spans="1:14" ht="12.75">
      <c r="A502" t="s">
        <v>20</v>
      </c>
      <c r="B502" t="s">
        <v>21</v>
      </c>
      <c r="C502" t="s">
        <v>56</v>
      </c>
      <c r="D502" s="39">
        <v>47561</v>
      </c>
      <c r="E502" s="39">
        <v>42390</v>
      </c>
      <c r="F502" s="39">
        <v>42391</v>
      </c>
      <c r="G502">
        <v>1000000</v>
      </c>
      <c r="H502" s="40">
        <v>102147333.33</v>
      </c>
      <c r="I502">
        <v>99.455</v>
      </c>
      <c r="J502">
        <v>7.9428</v>
      </c>
      <c r="K502" t="s">
        <v>22</v>
      </c>
      <c r="L502" t="s">
        <v>38</v>
      </c>
      <c r="M502" t="s">
        <v>41</v>
      </c>
      <c r="N502" s="21" t="str">
        <f t="shared" si="7"/>
        <v>Market Trade</v>
      </c>
    </row>
    <row r="503" spans="1:14" ht="12.75">
      <c r="A503" t="s">
        <v>20</v>
      </c>
      <c r="B503" t="s">
        <v>21</v>
      </c>
      <c r="C503" t="s">
        <v>56</v>
      </c>
      <c r="D503" s="39">
        <v>47561</v>
      </c>
      <c r="E503" s="39">
        <v>42390</v>
      </c>
      <c r="F503" s="39">
        <v>42391</v>
      </c>
      <c r="G503">
        <v>5000000</v>
      </c>
      <c r="H503" s="40">
        <v>510861666.67</v>
      </c>
      <c r="I503">
        <v>99.48</v>
      </c>
      <c r="J503">
        <v>7.9398</v>
      </c>
      <c r="K503" t="s">
        <v>22</v>
      </c>
      <c r="L503" t="s">
        <v>38</v>
      </c>
      <c r="M503" t="s">
        <v>41</v>
      </c>
      <c r="N503" s="21" t="str">
        <f t="shared" si="7"/>
        <v>Market Trade</v>
      </c>
    </row>
    <row r="504" spans="1:14" ht="12.75">
      <c r="A504" t="s">
        <v>20</v>
      </c>
      <c r="B504" t="s">
        <v>21</v>
      </c>
      <c r="C504" t="s">
        <v>56</v>
      </c>
      <c r="D504" s="39">
        <v>47561</v>
      </c>
      <c r="E504" s="39">
        <v>42390</v>
      </c>
      <c r="F504" s="39">
        <v>42391</v>
      </c>
      <c r="G504">
        <v>500000</v>
      </c>
      <c r="H504" s="40">
        <v>51081166.67</v>
      </c>
      <c r="I504">
        <v>99.47</v>
      </c>
      <c r="J504">
        <v>7.941</v>
      </c>
      <c r="K504" t="s">
        <v>22</v>
      </c>
      <c r="L504" t="s">
        <v>38</v>
      </c>
      <c r="M504" t="s">
        <v>41</v>
      </c>
      <c r="N504" s="21" t="str">
        <f t="shared" si="7"/>
        <v>Market Trade</v>
      </c>
    </row>
    <row r="505" spans="1:14" ht="12.75">
      <c r="A505" t="s">
        <v>20</v>
      </c>
      <c r="B505" t="s">
        <v>21</v>
      </c>
      <c r="C505" t="s">
        <v>56</v>
      </c>
      <c r="D505" s="39">
        <v>47561</v>
      </c>
      <c r="E505" s="39">
        <v>42390</v>
      </c>
      <c r="F505" s="39">
        <v>42391</v>
      </c>
      <c r="G505">
        <v>1000000</v>
      </c>
      <c r="H505" s="40">
        <v>102157333.33</v>
      </c>
      <c r="I505">
        <v>99.465</v>
      </c>
      <c r="J505">
        <v>7.9416</v>
      </c>
      <c r="K505" t="s">
        <v>22</v>
      </c>
      <c r="L505" t="s">
        <v>38</v>
      </c>
      <c r="M505" t="s">
        <v>41</v>
      </c>
      <c r="N505" s="21" t="str">
        <f t="shared" si="7"/>
        <v>Market Trade</v>
      </c>
    </row>
    <row r="506" spans="1:14" ht="12.75">
      <c r="A506" t="s">
        <v>20</v>
      </c>
      <c r="B506" t="s">
        <v>21</v>
      </c>
      <c r="C506" t="s">
        <v>56</v>
      </c>
      <c r="D506" s="39">
        <v>47561</v>
      </c>
      <c r="E506" s="39">
        <v>42390</v>
      </c>
      <c r="F506" s="39">
        <v>42391</v>
      </c>
      <c r="G506">
        <v>2500000</v>
      </c>
      <c r="H506" s="40">
        <v>255343333.33</v>
      </c>
      <c r="I506">
        <v>99.445</v>
      </c>
      <c r="J506">
        <v>7.944</v>
      </c>
      <c r="K506" t="s">
        <v>22</v>
      </c>
      <c r="L506" t="s">
        <v>38</v>
      </c>
      <c r="M506" t="s">
        <v>41</v>
      </c>
      <c r="N506" s="21" t="str">
        <f t="shared" si="7"/>
        <v>Market Trade</v>
      </c>
    </row>
    <row r="507" spans="1:14" ht="12.75">
      <c r="A507" t="s">
        <v>45</v>
      </c>
      <c r="B507" t="s">
        <v>46</v>
      </c>
      <c r="C507" t="s">
        <v>56</v>
      </c>
      <c r="D507" s="39">
        <v>46350</v>
      </c>
      <c r="E507" s="39">
        <v>42390</v>
      </c>
      <c r="F507" s="39">
        <v>42391</v>
      </c>
      <c r="G507">
        <v>500000</v>
      </c>
      <c r="H507" s="40">
        <v>51481527.78</v>
      </c>
      <c r="I507">
        <v>101.65</v>
      </c>
      <c r="J507">
        <v>7.918</v>
      </c>
      <c r="K507" t="s">
        <v>22</v>
      </c>
      <c r="L507" t="s">
        <v>38</v>
      </c>
      <c r="M507" t="s">
        <v>41</v>
      </c>
      <c r="N507" s="21" t="str">
        <f t="shared" si="7"/>
        <v>Market Trade</v>
      </c>
    </row>
    <row r="508" spans="1:14" ht="12.75">
      <c r="A508" t="s">
        <v>45</v>
      </c>
      <c r="B508" t="s">
        <v>46</v>
      </c>
      <c r="C508" t="s">
        <v>56</v>
      </c>
      <c r="D508" s="39">
        <v>46350</v>
      </c>
      <c r="E508" s="39">
        <v>42390</v>
      </c>
      <c r="F508" s="39">
        <v>42391</v>
      </c>
      <c r="G508">
        <v>1000000</v>
      </c>
      <c r="H508" s="40">
        <v>102913055.56</v>
      </c>
      <c r="I508">
        <v>101.6</v>
      </c>
      <c r="J508">
        <v>7.9249</v>
      </c>
      <c r="K508" t="s">
        <v>22</v>
      </c>
      <c r="L508" t="s">
        <v>38</v>
      </c>
      <c r="M508" t="s">
        <v>41</v>
      </c>
      <c r="N508" s="21" t="str">
        <f t="shared" si="7"/>
        <v>Market Trade</v>
      </c>
    </row>
    <row r="509" spans="1:14" ht="12.75">
      <c r="A509" t="s">
        <v>20</v>
      </c>
      <c r="B509" t="s">
        <v>21</v>
      </c>
      <c r="C509" t="s">
        <v>56</v>
      </c>
      <c r="D509" s="39">
        <v>47561</v>
      </c>
      <c r="E509" s="39">
        <v>42390</v>
      </c>
      <c r="F509" s="39">
        <v>42391</v>
      </c>
      <c r="G509">
        <v>1000000</v>
      </c>
      <c r="H509" s="40">
        <v>102129833.33</v>
      </c>
      <c r="I509">
        <v>99.4375</v>
      </c>
      <c r="J509">
        <v>7.9449</v>
      </c>
      <c r="K509" t="s">
        <v>22</v>
      </c>
      <c r="L509" t="s">
        <v>38</v>
      </c>
      <c r="M509" t="s">
        <v>41</v>
      </c>
      <c r="N509" s="21" t="str">
        <f t="shared" si="7"/>
        <v>Market Trade</v>
      </c>
    </row>
    <row r="510" spans="1:14" ht="12.75">
      <c r="A510" t="s">
        <v>45</v>
      </c>
      <c r="B510" t="s">
        <v>46</v>
      </c>
      <c r="C510" t="s">
        <v>56</v>
      </c>
      <c r="D510" s="39">
        <v>46350</v>
      </c>
      <c r="E510" s="39">
        <v>42390</v>
      </c>
      <c r="F510" s="39">
        <v>42391</v>
      </c>
      <c r="G510">
        <v>500000</v>
      </c>
      <c r="H510" s="40">
        <v>51456527.78</v>
      </c>
      <c r="I510">
        <v>101.6</v>
      </c>
      <c r="J510">
        <v>7.9249</v>
      </c>
      <c r="K510" t="s">
        <v>22</v>
      </c>
      <c r="L510" t="s">
        <v>38</v>
      </c>
      <c r="M510" t="s">
        <v>41</v>
      </c>
      <c r="N510" s="21" t="str">
        <f t="shared" si="7"/>
        <v>Market Trade</v>
      </c>
    </row>
    <row r="511" spans="1:14" ht="12.75">
      <c r="A511" t="s">
        <v>45</v>
      </c>
      <c r="B511" t="s">
        <v>46</v>
      </c>
      <c r="C511" t="s">
        <v>56</v>
      </c>
      <c r="D511" s="39">
        <v>46350</v>
      </c>
      <c r="E511" s="39">
        <v>42390</v>
      </c>
      <c r="F511" s="39">
        <v>42391</v>
      </c>
      <c r="G511">
        <v>1000000</v>
      </c>
      <c r="H511" s="40">
        <v>102923055.56</v>
      </c>
      <c r="I511">
        <v>101.61</v>
      </c>
      <c r="J511">
        <v>7.9235</v>
      </c>
      <c r="K511" t="s">
        <v>22</v>
      </c>
      <c r="L511" t="s">
        <v>38</v>
      </c>
      <c r="M511" t="s">
        <v>41</v>
      </c>
      <c r="N511" s="21" t="str">
        <f t="shared" si="7"/>
        <v>Market Trade</v>
      </c>
    </row>
    <row r="512" spans="1:14" ht="12.75">
      <c r="A512" t="s">
        <v>237</v>
      </c>
      <c r="B512" t="s">
        <v>238</v>
      </c>
      <c r="C512" t="s">
        <v>56</v>
      </c>
      <c r="D512" s="39">
        <v>48893</v>
      </c>
      <c r="E512" s="39">
        <v>42390</v>
      </c>
      <c r="F512" s="39">
        <v>42391</v>
      </c>
      <c r="G512">
        <v>5000000</v>
      </c>
      <c r="H512" s="40">
        <v>512990000</v>
      </c>
      <c r="I512">
        <v>100.95</v>
      </c>
      <c r="J512">
        <v>8.1359</v>
      </c>
      <c r="K512" t="s">
        <v>22</v>
      </c>
      <c r="L512" t="s">
        <v>38</v>
      </c>
      <c r="M512" t="s">
        <v>41</v>
      </c>
      <c r="N512" s="21" t="str">
        <f t="shared" si="7"/>
        <v>Market Trade</v>
      </c>
    </row>
    <row r="513" spans="1:14" ht="12.75">
      <c r="A513" t="s">
        <v>20</v>
      </c>
      <c r="B513" t="s">
        <v>21</v>
      </c>
      <c r="C513" t="s">
        <v>56</v>
      </c>
      <c r="D513" s="39">
        <v>47561</v>
      </c>
      <c r="E513" s="39">
        <v>42390</v>
      </c>
      <c r="F513" s="39">
        <v>42391</v>
      </c>
      <c r="G513">
        <v>400000</v>
      </c>
      <c r="H513" s="40">
        <v>40852933.33</v>
      </c>
      <c r="I513">
        <v>99.44</v>
      </c>
      <c r="J513">
        <v>7.9446</v>
      </c>
      <c r="K513" t="s">
        <v>22</v>
      </c>
      <c r="L513" t="s">
        <v>38</v>
      </c>
      <c r="M513" t="s">
        <v>41</v>
      </c>
      <c r="N513" s="21" t="str">
        <f t="shared" si="7"/>
        <v>Market Trade</v>
      </c>
    </row>
    <row r="514" spans="1:14" ht="12.75">
      <c r="A514" t="s">
        <v>20</v>
      </c>
      <c r="B514" t="s">
        <v>21</v>
      </c>
      <c r="C514" t="s">
        <v>56</v>
      </c>
      <c r="D514" s="39">
        <v>47561</v>
      </c>
      <c r="E514" s="39">
        <v>42390</v>
      </c>
      <c r="F514" s="39">
        <v>42391</v>
      </c>
      <c r="G514">
        <v>1500000</v>
      </c>
      <c r="H514" s="40">
        <v>153352250</v>
      </c>
      <c r="I514">
        <v>99.5425</v>
      </c>
      <c r="J514">
        <v>7.9324</v>
      </c>
      <c r="K514" t="s">
        <v>22</v>
      </c>
      <c r="L514" t="s">
        <v>38</v>
      </c>
      <c r="M514" t="s">
        <v>41</v>
      </c>
      <c r="N514" s="21" t="str">
        <f t="shared" si="7"/>
        <v>Market Trade</v>
      </c>
    </row>
    <row r="515" spans="1:14" ht="12.75">
      <c r="A515" t="s">
        <v>20</v>
      </c>
      <c r="B515" t="s">
        <v>21</v>
      </c>
      <c r="C515" t="s">
        <v>56</v>
      </c>
      <c r="D515" s="39">
        <v>47561</v>
      </c>
      <c r="E515" s="39">
        <v>42390</v>
      </c>
      <c r="F515" s="39">
        <v>42391</v>
      </c>
      <c r="G515">
        <v>500000</v>
      </c>
      <c r="H515" s="40">
        <v>51116166.67</v>
      </c>
      <c r="I515">
        <v>99.54</v>
      </c>
      <c r="J515">
        <v>7.9327</v>
      </c>
      <c r="K515" t="s">
        <v>22</v>
      </c>
      <c r="L515" t="s">
        <v>38</v>
      </c>
      <c r="M515" t="s">
        <v>41</v>
      </c>
      <c r="N515" s="21" t="str">
        <f aca="true" t="shared" si="8" ref="N515:N578">IF(M515="Y","Interscheme","Market Trade")</f>
        <v>Market Trade</v>
      </c>
    </row>
    <row r="516" spans="1:14" ht="12.75">
      <c r="A516" t="s">
        <v>20</v>
      </c>
      <c r="B516" t="s">
        <v>21</v>
      </c>
      <c r="C516" t="s">
        <v>56</v>
      </c>
      <c r="D516" s="39">
        <v>47561</v>
      </c>
      <c r="E516" s="39">
        <v>42390</v>
      </c>
      <c r="F516" s="39">
        <v>42391</v>
      </c>
      <c r="G516">
        <v>1950000</v>
      </c>
      <c r="H516" s="40">
        <v>199333550</v>
      </c>
      <c r="I516">
        <v>99.53</v>
      </c>
      <c r="J516">
        <v>7.9339</v>
      </c>
      <c r="K516" t="s">
        <v>22</v>
      </c>
      <c r="L516" t="s">
        <v>38</v>
      </c>
      <c r="M516" t="s">
        <v>41</v>
      </c>
      <c r="N516" s="21" t="str">
        <f t="shared" si="8"/>
        <v>Market Trade</v>
      </c>
    </row>
    <row r="517" spans="1:14" ht="12.75">
      <c r="A517" t="s">
        <v>45</v>
      </c>
      <c r="B517" t="s">
        <v>46</v>
      </c>
      <c r="C517" t="s">
        <v>56</v>
      </c>
      <c r="D517" s="39">
        <v>46350</v>
      </c>
      <c r="E517" s="39">
        <v>42390</v>
      </c>
      <c r="F517" s="39">
        <v>42391</v>
      </c>
      <c r="G517">
        <v>1000000</v>
      </c>
      <c r="H517" s="40">
        <v>102913055.56</v>
      </c>
      <c r="I517">
        <v>101.6</v>
      </c>
      <c r="J517">
        <v>7.9249</v>
      </c>
      <c r="K517" t="s">
        <v>22</v>
      </c>
      <c r="L517" t="s">
        <v>38</v>
      </c>
      <c r="M517" t="s">
        <v>41</v>
      </c>
      <c r="N517" s="21" t="str">
        <f t="shared" si="8"/>
        <v>Market Trade</v>
      </c>
    </row>
    <row r="518" spans="1:14" ht="12.75">
      <c r="A518" t="s">
        <v>234</v>
      </c>
      <c r="B518" t="s">
        <v>15</v>
      </c>
      <c r="C518" t="s">
        <v>56</v>
      </c>
      <c r="D518" s="39">
        <v>42394</v>
      </c>
      <c r="E518" s="39">
        <v>42391</v>
      </c>
      <c r="F518" s="39">
        <v>42391</v>
      </c>
      <c r="G518">
        <v>0</v>
      </c>
      <c r="H518" s="40">
        <v>3597986.11</v>
      </c>
      <c r="I518">
        <v>99.94405871</v>
      </c>
      <c r="J518">
        <v>6.81</v>
      </c>
      <c r="L518" t="s">
        <v>15</v>
      </c>
      <c r="M518" t="s">
        <v>41</v>
      </c>
      <c r="N518" s="21" t="str">
        <f t="shared" si="8"/>
        <v>Market Trade</v>
      </c>
    </row>
    <row r="519" spans="1:14" ht="12.75">
      <c r="A519" t="s">
        <v>235</v>
      </c>
      <c r="B519" t="s">
        <v>236</v>
      </c>
      <c r="C519" t="s">
        <v>56</v>
      </c>
      <c r="D519" s="39">
        <v>42474</v>
      </c>
      <c r="E519" s="39">
        <v>42391</v>
      </c>
      <c r="F519" s="39">
        <v>42391</v>
      </c>
      <c r="G519">
        <v>24000</v>
      </c>
      <c r="H519" s="40">
        <v>2361259.2</v>
      </c>
      <c r="I519">
        <v>98.3858</v>
      </c>
      <c r="J519">
        <v>7</v>
      </c>
      <c r="K519" t="s">
        <v>22</v>
      </c>
      <c r="L519" t="s">
        <v>39</v>
      </c>
      <c r="M519" t="s">
        <v>41</v>
      </c>
      <c r="N519" s="21" t="str">
        <f t="shared" si="8"/>
        <v>Market Trade</v>
      </c>
    </row>
    <row r="520" spans="1:14" ht="12.75">
      <c r="A520" t="s">
        <v>69</v>
      </c>
      <c r="B520" t="s">
        <v>70</v>
      </c>
      <c r="C520" t="s">
        <v>56</v>
      </c>
      <c r="D520" s="39">
        <v>47197</v>
      </c>
      <c r="E520" s="39">
        <v>42390</v>
      </c>
      <c r="F520" s="39">
        <v>42391</v>
      </c>
      <c r="G520">
        <v>1000000</v>
      </c>
      <c r="H520" s="40">
        <v>100010750</v>
      </c>
      <c r="I520">
        <v>98.05</v>
      </c>
      <c r="J520">
        <v>7.828</v>
      </c>
      <c r="K520" t="s">
        <v>22</v>
      </c>
      <c r="L520" t="s">
        <v>38</v>
      </c>
      <c r="M520" t="s">
        <v>41</v>
      </c>
      <c r="N520" s="21" t="str">
        <f t="shared" si="8"/>
        <v>Market Trade</v>
      </c>
    </row>
    <row r="521" spans="1:14" ht="12.75">
      <c r="A521" t="s">
        <v>69</v>
      </c>
      <c r="B521" t="s">
        <v>70</v>
      </c>
      <c r="C521" t="s">
        <v>56</v>
      </c>
      <c r="D521" s="39">
        <v>47197</v>
      </c>
      <c r="E521" s="39">
        <v>42390</v>
      </c>
      <c r="F521" s="39">
        <v>42391</v>
      </c>
      <c r="G521">
        <v>3000000</v>
      </c>
      <c r="H521" s="40">
        <v>300032250</v>
      </c>
      <c r="I521">
        <v>98.05</v>
      </c>
      <c r="J521">
        <v>7.828</v>
      </c>
      <c r="K521" t="s">
        <v>22</v>
      </c>
      <c r="L521" t="s">
        <v>38</v>
      </c>
      <c r="M521" t="s">
        <v>41</v>
      </c>
      <c r="N521" s="21" t="str">
        <f t="shared" si="8"/>
        <v>Market Trade</v>
      </c>
    </row>
    <row r="522" spans="1:14" ht="12.75">
      <c r="A522" t="s">
        <v>97</v>
      </c>
      <c r="B522" t="s">
        <v>98</v>
      </c>
      <c r="C522" t="s">
        <v>56</v>
      </c>
      <c r="D522" s="39">
        <v>45802</v>
      </c>
      <c r="E522" s="39">
        <v>42390</v>
      </c>
      <c r="F522" s="39">
        <v>42391</v>
      </c>
      <c r="G522">
        <v>500000</v>
      </c>
      <c r="H522" s="40">
        <v>50517416.67</v>
      </c>
      <c r="I522">
        <v>99.8125</v>
      </c>
      <c r="J522">
        <v>7.7462</v>
      </c>
      <c r="K522" t="s">
        <v>22</v>
      </c>
      <c r="L522" t="s">
        <v>38</v>
      </c>
      <c r="M522" t="s">
        <v>41</v>
      </c>
      <c r="N522" s="21" t="str">
        <f t="shared" si="8"/>
        <v>Market Trade</v>
      </c>
    </row>
    <row r="523" spans="1:14" ht="12.75">
      <c r="A523" t="s">
        <v>97</v>
      </c>
      <c r="B523" t="s">
        <v>98</v>
      </c>
      <c r="C523" t="s">
        <v>56</v>
      </c>
      <c r="D523" s="39">
        <v>45802</v>
      </c>
      <c r="E523" s="39">
        <v>42390</v>
      </c>
      <c r="F523" s="39">
        <v>42391</v>
      </c>
      <c r="G523">
        <v>1000000</v>
      </c>
      <c r="H523" s="40">
        <v>101024833.33</v>
      </c>
      <c r="I523">
        <v>99.8025</v>
      </c>
      <c r="J523">
        <v>7.7477</v>
      </c>
      <c r="K523" t="s">
        <v>22</v>
      </c>
      <c r="L523" t="s">
        <v>38</v>
      </c>
      <c r="M523" t="s">
        <v>41</v>
      </c>
      <c r="N523" s="21" t="str">
        <f t="shared" si="8"/>
        <v>Market Trade</v>
      </c>
    </row>
    <row r="524" spans="1:14" ht="12.75">
      <c r="A524" t="s">
        <v>97</v>
      </c>
      <c r="B524" t="s">
        <v>98</v>
      </c>
      <c r="C524" t="s">
        <v>56</v>
      </c>
      <c r="D524" s="39">
        <v>45802</v>
      </c>
      <c r="E524" s="39">
        <v>42390</v>
      </c>
      <c r="F524" s="39">
        <v>42391</v>
      </c>
      <c r="G524">
        <v>2500000</v>
      </c>
      <c r="H524" s="40">
        <v>252562083.33</v>
      </c>
      <c r="I524">
        <v>99.8025</v>
      </c>
      <c r="J524">
        <v>7.7477</v>
      </c>
      <c r="K524" t="s">
        <v>22</v>
      </c>
      <c r="L524" t="s">
        <v>38</v>
      </c>
      <c r="M524" t="s">
        <v>41</v>
      </c>
      <c r="N524" s="21" t="str">
        <f t="shared" si="8"/>
        <v>Market Trade</v>
      </c>
    </row>
    <row r="525" spans="1:14" ht="12.75">
      <c r="A525" t="s">
        <v>97</v>
      </c>
      <c r="B525" t="s">
        <v>98</v>
      </c>
      <c r="C525" t="s">
        <v>56</v>
      </c>
      <c r="D525" s="39">
        <v>45802</v>
      </c>
      <c r="E525" s="39">
        <v>42390</v>
      </c>
      <c r="F525" s="39">
        <v>42391</v>
      </c>
      <c r="G525">
        <v>6500000</v>
      </c>
      <c r="H525" s="40">
        <v>656645166.67</v>
      </c>
      <c r="I525">
        <v>99.8</v>
      </c>
      <c r="J525">
        <v>7.7481</v>
      </c>
      <c r="K525" t="s">
        <v>22</v>
      </c>
      <c r="L525" t="s">
        <v>38</v>
      </c>
      <c r="M525" t="s">
        <v>41</v>
      </c>
      <c r="N525" s="21" t="str">
        <f t="shared" si="8"/>
        <v>Market Trade</v>
      </c>
    </row>
    <row r="526" spans="1:14" ht="12.75">
      <c r="A526" t="s">
        <v>97</v>
      </c>
      <c r="B526" t="s">
        <v>98</v>
      </c>
      <c r="C526" t="s">
        <v>56</v>
      </c>
      <c r="D526" s="39">
        <v>45802</v>
      </c>
      <c r="E526" s="39">
        <v>42390</v>
      </c>
      <c r="F526" s="39">
        <v>42391</v>
      </c>
      <c r="G526">
        <v>500000</v>
      </c>
      <c r="H526" s="40">
        <v>50513666.67</v>
      </c>
      <c r="I526">
        <v>99.805</v>
      </c>
      <c r="J526">
        <v>7.7473</v>
      </c>
      <c r="K526" t="s">
        <v>22</v>
      </c>
      <c r="L526" t="s">
        <v>38</v>
      </c>
      <c r="M526" t="s">
        <v>41</v>
      </c>
      <c r="N526" s="21" t="str">
        <f t="shared" si="8"/>
        <v>Market Trade</v>
      </c>
    </row>
    <row r="527" spans="1:14" ht="12.75">
      <c r="A527" t="s">
        <v>89</v>
      </c>
      <c r="B527" t="s">
        <v>90</v>
      </c>
      <c r="C527" t="s">
        <v>56</v>
      </c>
      <c r="D527" s="39">
        <v>46033</v>
      </c>
      <c r="E527" s="39">
        <v>42390</v>
      </c>
      <c r="F527" s="39">
        <v>42391</v>
      </c>
      <c r="G527">
        <v>43900</v>
      </c>
      <c r="H527" s="40">
        <v>4393596.14</v>
      </c>
      <c r="I527">
        <v>99.85</v>
      </c>
      <c r="J527">
        <v>7.6112</v>
      </c>
      <c r="K527" t="s">
        <v>22</v>
      </c>
      <c r="L527" t="s">
        <v>38</v>
      </c>
      <c r="M527" t="s">
        <v>41</v>
      </c>
      <c r="N527" s="21" t="str">
        <f t="shared" si="8"/>
        <v>Market Trade</v>
      </c>
    </row>
    <row r="528" spans="1:14" ht="12.75">
      <c r="A528" t="s">
        <v>97</v>
      </c>
      <c r="B528" t="s">
        <v>98</v>
      </c>
      <c r="C528" t="s">
        <v>56</v>
      </c>
      <c r="D528" s="39">
        <v>45802</v>
      </c>
      <c r="E528" s="39">
        <v>42390</v>
      </c>
      <c r="F528" s="39">
        <v>42391</v>
      </c>
      <c r="G528">
        <v>900000</v>
      </c>
      <c r="H528" s="40">
        <v>90965100</v>
      </c>
      <c r="I528">
        <v>99.85</v>
      </c>
      <c r="J528">
        <v>7.7404</v>
      </c>
      <c r="K528" t="s">
        <v>22</v>
      </c>
      <c r="L528" t="s">
        <v>38</v>
      </c>
      <c r="M528" t="s">
        <v>41</v>
      </c>
      <c r="N528" s="21" t="str">
        <f t="shared" si="8"/>
        <v>Market Trade</v>
      </c>
    </row>
    <row r="529" spans="1:14" ht="12.75">
      <c r="A529" t="s">
        <v>43</v>
      </c>
      <c r="B529" t="s">
        <v>44</v>
      </c>
      <c r="C529" t="s">
        <v>56</v>
      </c>
      <c r="D529" s="39">
        <v>49297</v>
      </c>
      <c r="E529" s="39">
        <v>42390</v>
      </c>
      <c r="F529" s="39">
        <v>42391</v>
      </c>
      <c r="G529">
        <v>1000000</v>
      </c>
      <c r="H529" s="40">
        <v>97808583.33</v>
      </c>
      <c r="I529">
        <v>97.1</v>
      </c>
      <c r="J529">
        <v>8.0296</v>
      </c>
      <c r="K529" t="s">
        <v>22</v>
      </c>
      <c r="L529" t="s">
        <v>38</v>
      </c>
      <c r="M529" t="s">
        <v>41</v>
      </c>
      <c r="N529" s="21" t="str">
        <f t="shared" si="8"/>
        <v>Market Trade</v>
      </c>
    </row>
    <row r="530" spans="1:14" ht="12.75">
      <c r="A530" t="s">
        <v>97</v>
      </c>
      <c r="B530" t="s">
        <v>98</v>
      </c>
      <c r="C530" t="s">
        <v>56</v>
      </c>
      <c r="D530" s="39">
        <v>45802</v>
      </c>
      <c r="E530" s="39">
        <v>42390</v>
      </c>
      <c r="F530" s="39">
        <v>42391</v>
      </c>
      <c r="G530">
        <v>1000000</v>
      </c>
      <c r="H530" s="40">
        <v>101029833.33</v>
      </c>
      <c r="I530">
        <v>99.8075</v>
      </c>
      <c r="J530">
        <v>7.7469</v>
      </c>
      <c r="K530" t="s">
        <v>22</v>
      </c>
      <c r="L530" t="s">
        <v>38</v>
      </c>
      <c r="M530" t="s">
        <v>41</v>
      </c>
      <c r="N530" s="21" t="str">
        <f t="shared" si="8"/>
        <v>Market Trade</v>
      </c>
    </row>
    <row r="531" spans="1:14" ht="12.75">
      <c r="A531" t="s">
        <v>237</v>
      </c>
      <c r="B531" t="s">
        <v>238</v>
      </c>
      <c r="C531" t="s">
        <v>56</v>
      </c>
      <c r="D531" s="39">
        <v>48893</v>
      </c>
      <c r="E531" s="39">
        <v>42390</v>
      </c>
      <c r="F531" s="39">
        <v>42391</v>
      </c>
      <c r="G531">
        <v>1500000</v>
      </c>
      <c r="H531" s="40">
        <v>153897000</v>
      </c>
      <c r="I531">
        <v>100.95</v>
      </c>
      <c r="J531">
        <v>8.1359</v>
      </c>
      <c r="K531" t="s">
        <v>22</v>
      </c>
      <c r="L531" t="s">
        <v>38</v>
      </c>
      <c r="M531" t="s">
        <v>41</v>
      </c>
      <c r="N531" s="21" t="str">
        <f t="shared" si="8"/>
        <v>Market Trade</v>
      </c>
    </row>
    <row r="532" spans="1:14" ht="12.75">
      <c r="A532" t="s">
        <v>20</v>
      </c>
      <c r="B532" t="s">
        <v>21</v>
      </c>
      <c r="C532" t="s">
        <v>67</v>
      </c>
      <c r="D532" s="39">
        <v>47561</v>
      </c>
      <c r="E532" s="39">
        <v>42390</v>
      </c>
      <c r="F532" s="39">
        <v>42391</v>
      </c>
      <c r="G532">
        <v>350000</v>
      </c>
      <c r="H532" s="40">
        <v>35746316.67</v>
      </c>
      <c r="I532">
        <v>99.44</v>
      </c>
      <c r="J532">
        <v>7.9446</v>
      </c>
      <c r="K532" t="s">
        <v>22</v>
      </c>
      <c r="L532" t="s">
        <v>38</v>
      </c>
      <c r="M532" t="s">
        <v>41</v>
      </c>
      <c r="N532" s="21" t="str">
        <f t="shared" si="8"/>
        <v>Market Trade</v>
      </c>
    </row>
    <row r="533" spans="1:14" ht="12.75">
      <c r="A533" t="s">
        <v>20</v>
      </c>
      <c r="B533" t="s">
        <v>21</v>
      </c>
      <c r="C533" t="s">
        <v>67</v>
      </c>
      <c r="D533" s="39">
        <v>47561</v>
      </c>
      <c r="E533" s="39">
        <v>42390</v>
      </c>
      <c r="F533" s="39">
        <v>42391</v>
      </c>
      <c r="G533">
        <v>250000</v>
      </c>
      <c r="H533" s="40">
        <v>25555583.34</v>
      </c>
      <c r="I533">
        <v>99.53</v>
      </c>
      <c r="J533">
        <v>7.9339</v>
      </c>
      <c r="K533" t="s">
        <v>22</v>
      </c>
      <c r="L533" t="s">
        <v>38</v>
      </c>
      <c r="M533" t="s">
        <v>41</v>
      </c>
      <c r="N533" s="21" t="str">
        <f t="shared" si="8"/>
        <v>Market Trade</v>
      </c>
    </row>
    <row r="534" spans="1:14" ht="12.75">
      <c r="A534" t="s">
        <v>234</v>
      </c>
      <c r="B534" t="s">
        <v>15</v>
      </c>
      <c r="C534" t="s">
        <v>67</v>
      </c>
      <c r="D534" s="39">
        <v>42394</v>
      </c>
      <c r="E534" s="39">
        <v>42391</v>
      </c>
      <c r="F534" s="39">
        <v>42391</v>
      </c>
      <c r="G534">
        <v>0</v>
      </c>
      <c r="H534" s="40">
        <v>2098825.23</v>
      </c>
      <c r="I534">
        <v>99.94405871</v>
      </c>
      <c r="J534">
        <v>6.81</v>
      </c>
      <c r="L534" t="s">
        <v>15</v>
      </c>
      <c r="M534" t="s">
        <v>41</v>
      </c>
      <c r="N534" s="21" t="str">
        <f t="shared" si="8"/>
        <v>Market Trade</v>
      </c>
    </row>
    <row r="535" spans="1:14" ht="12.75">
      <c r="A535" t="s">
        <v>235</v>
      </c>
      <c r="B535" t="s">
        <v>236</v>
      </c>
      <c r="C535" t="s">
        <v>67</v>
      </c>
      <c r="D535" s="39">
        <v>42474</v>
      </c>
      <c r="E535" s="39">
        <v>42391</v>
      </c>
      <c r="F535" s="39">
        <v>42391</v>
      </c>
      <c r="G535">
        <v>15500</v>
      </c>
      <c r="H535" s="40">
        <v>1524979.9</v>
      </c>
      <c r="I535">
        <v>98.3858</v>
      </c>
      <c r="J535">
        <v>7</v>
      </c>
      <c r="K535" t="s">
        <v>22</v>
      </c>
      <c r="L535" t="s">
        <v>39</v>
      </c>
      <c r="M535" t="s">
        <v>41</v>
      </c>
      <c r="N535" s="21" t="str">
        <f t="shared" si="8"/>
        <v>Market Trade</v>
      </c>
    </row>
    <row r="536" spans="1:14" ht="12.75">
      <c r="A536" t="s">
        <v>97</v>
      </c>
      <c r="B536" t="s">
        <v>98</v>
      </c>
      <c r="C536" t="s">
        <v>67</v>
      </c>
      <c r="D536" s="39">
        <v>45802</v>
      </c>
      <c r="E536" s="39">
        <v>42390</v>
      </c>
      <c r="F536" s="39">
        <v>42391</v>
      </c>
      <c r="G536">
        <v>350000</v>
      </c>
      <c r="H536" s="40">
        <v>35375316.67</v>
      </c>
      <c r="I536">
        <v>99.85</v>
      </c>
      <c r="J536">
        <v>7.7404</v>
      </c>
      <c r="K536" t="s">
        <v>22</v>
      </c>
      <c r="L536" t="s">
        <v>38</v>
      </c>
      <c r="M536" t="s">
        <v>41</v>
      </c>
      <c r="N536" s="21" t="str">
        <f t="shared" si="8"/>
        <v>Market Trade</v>
      </c>
    </row>
    <row r="537" spans="1:14" ht="12.75">
      <c r="A537" t="s">
        <v>234</v>
      </c>
      <c r="B537" t="s">
        <v>15</v>
      </c>
      <c r="C537" t="s">
        <v>57</v>
      </c>
      <c r="D537" s="39">
        <v>42394</v>
      </c>
      <c r="E537" s="39">
        <v>42391</v>
      </c>
      <c r="F537" s="39">
        <v>42391</v>
      </c>
      <c r="G537">
        <v>0</v>
      </c>
      <c r="H537" s="40">
        <v>672623.52</v>
      </c>
      <c r="I537">
        <v>99.94405871</v>
      </c>
      <c r="J537">
        <v>6.81</v>
      </c>
      <c r="L537" t="s">
        <v>15</v>
      </c>
      <c r="M537" t="s">
        <v>41</v>
      </c>
      <c r="N537" s="21" t="str">
        <f t="shared" si="8"/>
        <v>Market Trade</v>
      </c>
    </row>
    <row r="538" spans="1:14" ht="12.75">
      <c r="A538" t="s">
        <v>235</v>
      </c>
      <c r="B538" t="s">
        <v>236</v>
      </c>
      <c r="C538" t="s">
        <v>57</v>
      </c>
      <c r="D538" s="39">
        <v>42474</v>
      </c>
      <c r="E538" s="39">
        <v>42391</v>
      </c>
      <c r="F538" s="39">
        <v>42391</v>
      </c>
      <c r="G538">
        <v>4600</v>
      </c>
      <c r="H538" s="40">
        <v>452574.68</v>
      </c>
      <c r="I538">
        <v>98.3858</v>
      </c>
      <c r="J538">
        <v>7</v>
      </c>
      <c r="K538" t="s">
        <v>22</v>
      </c>
      <c r="L538" t="s">
        <v>39</v>
      </c>
      <c r="M538" t="s">
        <v>41</v>
      </c>
      <c r="N538" s="21" t="str">
        <f t="shared" si="8"/>
        <v>Market Trade</v>
      </c>
    </row>
    <row r="539" spans="1:14" ht="12.75">
      <c r="A539" t="s">
        <v>234</v>
      </c>
      <c r="B539" t="s">
        <v>15</v>
      </c>
      <c r="C539" t="s">
        <v>58</v>
      </c>
      <c r="D539" s="39">
        <v>42394</v>
      </c>
      <c r="E539" s="39">
        <v>42391</v>
      </c>
      <c r="F539" s="39">
        <v>42391</v>
      </c>
      <c r="G539">
        <v>0</v>
      </c>
      <c r="H539" s="40">
        <v>17390266.22</v>
      </c>
      <c r="I539">
        <v>99.94405871</v>
      </c>
      <c r="J539">
        <v>6.81</v>
      </c>
      <c r="L539" t="s">
        <v>15</v>
      </c>
      <c r="M539" t="s">
        <v>41</v>
      </c>
      <c r="N539" s="21" t="str">
        <f t="shared" si="8"/>
        <v>Market Trade</v>
      </c>
    </row>
    <row r="540" spans="1:14" ht="12.75">
      <c r="A540" t="s">
        <v>235</v>
      </c>
      <c r="B540" t="s">
        <v>236</v>
      </c>
      <c r="C540" t="s">
        <v>58</v>
      </c>
      <c r="D540" s="39">
        <v>42474</v>
      </c>
      <c r="E540" s="39">
        <v>42391</v>
      </c>
      <c r="F540" s="39">
        <v>42391</v>
      </c>
      <c r="G540">
        <v>113100</v>
      </c>
      <c r="H540" s="40">
        <v>11127433.98</v>
      </c>
      <c r="I540">
        <v>98.3858</v>
      </c>
      <c r="J540">
        <v>7</v>
      </c>
      <c r="K540" t="s">
        <v>22</v>
      </c>
      <c r="L540" t="s">
        <v>39</v>
      </c>
      <c r="M540" t="s">
        <v>41</v>
      </c>
      <c r="N540" s="21" t="str">
        <f t="shared" si="8"/>
        <v>Market Trade</v>
      </c>
    </row>
    <row r="541" spans="1:14" ht="12.75">
      <c r="A541" t="s">
        <v>239</v>
      </c>
      <c r="B541" t="s">
        <v>240</v>
      </c>
      <c r="C541" t="s">
        <v>59</v>
      </c>
      <c r="D541" s="39">
        <v>42429</v>
      </c>
      <c r="E541" s="39">
        <v>42390</v>
      </c>
      <c r="F541" s="39">
        <v>42391</v>
      </c>
      <c r="G541">
        <v>1000000</v>
      </c>
      <c r="H541" s="40">
        <v>99251900</v>
      </c>
      <c r="I541">
        <v>99.2519</v>
      </c>
      <c r="J541">
        <v>7.24</v>
      </c>
      <c r="K541" t="s">
        <v>22</v>
      </c>
      <c r="L541" t="s">
        <v>36</v>
      </c>
      <c r="M541" t="s">
        <v>41</v>
      </c>
      <c r="N541" s="21" t="str">
        <f t="shared" si="8"/>
        <v>Market Trade</v>
      </c>
    </row>
    <row r="542" spans="1:14" ht="12.75">
      <c r="A542" t="s">
        <v>190</v>
      </c>
      <c r="B542" t="s">
        <v>191</v>
      </c>
      <c r="C542" t="s">
        <v>59</v>
      </c>
      <c r="D542" s="39">
        <v>42426</v>
      </c>
      <c r="E542" s="39">
        <v>42390</v>
      </c>
      <c r="F542" s="39">
        <v>42391</v>
      </c>
      <c r="G542">
        <v>500000</v>
      </c>
      <c r="H542" s="40">
        <v>49653850</v>
      </c>
      <c r="I542">
        <v>99.3077</v>
      </c>
      <c r="J542">
        <v>7.27</v>
      </c>
      <c r="K542" t="s">
        <v>22</v>
      </c>
      <c r="L542" t="s">
        <v>35</v>
      </c>
      <c r="M542" t="s">
        <v>41</v>
      </c>
      <c r="N542" s="21" t="str">
        <f t="shared" si="8"/>
        <v>Market Trade</v>
      </c>
    </row>
    <row r="543" spans="1:14" ht="12.75">
      <c r="A543" t="s">
        <v>93</v>
      </c>
      <c r="B543" t="s">
        <v>94</v>
      </c>
      <c r="C543" t="s">
        <v>59</v>
      </c>
      <c r="D543" s="39">
        <v>42408</v>
      </c>
      <c r="E543" s="39">
        <v>42391</v>
      </c>
      <c r="F543" s="39">
        <v>42391</v>
      </c>
      <c r="G543">
        <v>500000</v>
      </c>
      <c r="H543" s="40">
        <v>49830600</v>
      </c>
      <c r="I543">
        <v>99.6612</v>
      </c>
      <c r="J543">
        <v>7.3</v>
      </c>
      <c r="K543" t="s">
        <v>22</v>
      </c>
      <c r="L543" t="s">
        <v>36</v>
      </c>
      <c r="M543" t="s">
        <v>41</v>
      </c>
      <c r="N543" s="21" t="str">
        <f t="shared" si="8"/>
        <v>Market Trade</v>
      </c>
    </row>
    <row r="544" spans="1:14" ht="12.75">
      <c r="A544" t="s">
        <v>235</v>
      </c>
      <c r="B544" t="s">
        <v>236</v>
      </c>
      <c r="C544" t="s">
        <v>59</v>
      </c>
      <c r="D544" s="39">
        <v>42474</v>
      </c>
      <c r="E544" s="39">
        <v>42391</v>
      </c>
      <c r="F544" s="39">
        <v>42391</v>
      </c>
      <c r="G544">
        <v>1488000</v>
      </c>
      <c r="H544" s="40">
        <v>146398070.4</v>
      </c>
      <c r="I544">
        <v>98.3858</v>
      </c>
      <c r="J544">
        <v>7</v>
      </c>
      <c r="K544" t="s">
        <v>22</v>
      </c>
      <c r="L544" t="s">
        <v>39</v>
      </c>
      <c r="M544" t="s">
        <v>41</v>
      </c>
      <c r="N544" s="21" t="str">
        <f t="shared" si="8"/>
        <v>Market Trade</v>
      </c>
    </row>
    <row r="545" spans="1:14" ht="12.75">
      <c r="A545" t="s">
        <v>115</v>
      </c>
      <c r="B545" t="s">
        <v>116</v>
      </c>
      <c r="C545" t="s">
        <v>59</v>
      </c>
      <c r="D545" s="39">
        <v>42422</v>
      </c>
      <c r="E545" s="39">
        <v>42390</v>
      </c>
      <c r="F545" s="39">
        <v>42391</v>
      </c>
      <c r="G545">
        <v>500000</v>
      </c>
      <c r="H545" s="40">
        <v>49694450</v>
      </c>
      <c r="I545">
        <v>99.3889</v>
      </c>
      <c r="J545">
        <v>7.24</v>
      </c>
      <c r="K545" t="s">
        <v>22</v>
      </c>
      <c r="L545" t="s">
        <v>36</v>
      </c>
      <c r="M545" t="s">
        <v>41</v>
      </c>
      <c r="N545" s="21" t="str">
        <f t="shared" si="8"/>
        <v>Market Trade</v>
      </c>
    </row>
    <row r="546" spans="1:14" ht="12.75">
      <c r="A546" t="s">
        <v>117</v>
      </c>
      <c r="B546" t="s">
        <v>118</v>
      </c>
      <c r="C546" t="s">
        <v>59</v>
      </c>
      <c r="D546" s="39">
        <v>42423</v>
      </c>
      <c r="E546" s="39">
        <v>42390</v>
      </c>
      <c r="F546" s="39">
        <v>42391</v>
      </c>
      <c r="G546">
        <v>500000</v>
      </c>
      <c r="H546" s="40">
        <v>49684650</v>
      </c>
      <c r="I546">
        <v>99.3693</v>
      </c>
      <c r="J546">
        <v>7.24</v>
      </c>
      <c r="K546" t="s">
        <v>22</v>
      </c>
      <c r="L546" t="s">
        <v>36</v>
      </c>
      <c r="M546" t="s">
        <v>41</v>
      </c>
      <c r="N546" s="21" t="str">
        <f t="shared" si="8"/>
        <v>Market Trade</v>
      </c>
    </row>
    <row r="547" spans="1:14" ht="12.75">
      <c r="A547" t="s">
        <v>241</v>
      </c>
      <c r="B547" t="s">
        <v>242</v>
      </c>
      <c r="C547" t="s">
        <v>59</v>
      </c>
      <c r="D547" s="39">
        <v>42396</v>
      </c>
      <c r="E547" s="39">
        <v>42391</v>
      </c>
      <c r="F547" s="39">
        <v>42391</v>
      </c>
      <c r="G547">
        <v>1500000</v>
      </c>
      <c r="H547" s="40">
        <v>149839950</v>
      </c>
      <c r="I547">
        <v>99.8933</v>
      </c>
      <c r="J547">
        <v>7.8</v>
      </c>
      <c r="K547" t="s">
        <v>22</v>
      </c>
      <c r="L547" t="s">
        <v>36</v>
      </c>
      <c r="M547" t="s">
        <v>41</v>
      </c>
      <c r="N547" s="21" t="str">
        <f t="shared" si="8"/>
        <v>Market Trade</v>
      </c>
    </row>
    <row r="548" spans="1:14" ht="12.75">
      <c r="A548" t="s">
        <v>243</v>
      </c>
      <c r="B548" t="s">
        <v>244</v>
      </c>
      <c r="C548" t="s">
        <v>59</v>
      </c>
      <c r="D548" s="39">
        <v>42396</v>
      </c>
      <c r="E548" s="39">
        <v>42391</v>
      </c>
      <c r="F548" s="39">
        <v>42391</v>
      </c>
      <c r="G548">
        <v>2000000</v>
      </c>
      <c r="H548" s="40">
        <v>199781000</v>
      </c>
      <c r="I548">
        <v>99.8905</v>
      </c>
      <c r="J548">
        <v>8</v>
      </c>
      <c r="K548" t="s">
        <v>22</v>
      </c>
      <c r="L548" t="s">
        <v>36</v>
      </c>
      <c r="M548" t="s">
        <v>41</v>
      </c>
      <c r="N548" s="21" t="str">
        <f t="shared" si="8"/>
        <v>Market Trade</v>
      </c>
    </row>
    <row r="549" spans="1:14" ht="12.75">
      <c r="A549" t="s">
        <v>232</v>
      </c>
      <c r="B549" t="s">
        <v>233</v>
      </c>
      <c r="C549" t="s">
        <v>59</v>
      </c>
      <c r="D549" s="39">
        <v>42433</v>
      </c>
      <c r="E549" s="39">
        <v>42391</v>
      </c>
      <c r="F549" s="39">
        <v>42391</v>
      </c>
      <c r="G549">
        <v>2500000</v>
      </c>
      <c r="H549" s="40">
        <v>247937250</v>
      </c>
      <c r="I549">
        <v>99.1749</v>
      </c>
      <c r="J549">
        <v>7.23</v>
      </c>
      <c r="K549" t="s">
        <v>22</v>
      </c>
      <c r="L549" t="s">
        <v>35</v>
      </c>
      <c r="M549" t="s">
        <v>41</v>
      </c>
      <c r="N549" s="21" t="str">
        <f t="shared" si="8"/>
        <v>Market Trade</v>
      </c>
    </row>
    <row r="550" spans="1:14" ht="12.75">
      <c r="A550" t="s">
        <v>234</v>
      </c>
      <c r="B550" t="s">
        <v>15</v>
      </c>
      <c r="C550" t="s">
        <v>60</v>
      </c>
      <c r="D550" s="39">
        <v>42394</v>
      </c>
      <c r="E550" s="39">
        <v>42391</v>
      </c>
      <c r="F550" s="39">
        <v>42391</v>
      </c>
      <c r="G550">
        <v>0</v>
      </c>
      <c r="H550" s="40">
        <v>103542044.82</v>
      </c>
      <c r="I550">
        <v>99.94405871</v>
      </c>
      <c r="J550">
        <v>6.81</v>
      </c>
      <c r="L550" t="s">
        <v>15</v>
      </c>
      <c r="M550" t="s">
        <v>41</v>
      </c>
      <c r="N550" s="21" t="str">
        <f t="shared" si="8"/>
        <v>Market Trade</v>
      </c>
    </row>
    <row r="551" spans="1:14" ht="12.75">
      <c r="A551" t="s">
        <v>235</v>
      </c>
      <c r="B551" t="s">
        <v>236</v>
      </c>
      <c r="C551" t="s">
        <v>60</v>
      </c>
      <c r="D551" s="39">
        <v>42474</v>
      </c>
      <c r="E551" s="39">
        <v>42391</v>
      </c>
      <c r="F551" s="39">
        <v>42391</v>
      </c>
      <c r="G551">
        <v>655800</v>
      </c>
      <c r="H551" s="40">
        <v>64521407.64</v>
      </c>
      <c r="I551">
        <v>98.3858</v>
      </c>
      <c r="J551">
        <v>7</v>
      </c>
      <c r="K551" t="s">
        <v>22</v>
      </c>
      <c r="L551" t="s">
        <v>39</v>
      </c>
      <c r="M551" t="s">
        <v>41</v>
      </c>
      <c r="N551" s="21" t="str">
        <f t="shared" si="8"/>
        <v>Market Trade</v>
      </c>
    </row>
    <row r="552" spans="1:14" ht="12.75">
      <c r="A552" t="s">
        <v>234</v>
      </c>
      <c r="B552" t="s">
        <v>15</v>
      </c>
      <c r="C552" t="s">
        <v>61</v>
      </c>
      <c r="D552" s="39">
        <v>42394</v>
      </c>
      <c r="E552" s="39">
        <v>42391</v>
      </c>
      <c r="F552" s="39">
        <v>42391</v>
      </c>
      <c r="G552">
        <v>0</v>
      </c>
      <c r="H552" s="40">
        <v>22187581.03</v>
      </c>
      <c r="I552">
        <v>99.94405871</v>
      </c>
      <c r="J552">
        <v>6.81</v>
      </c>
      <c r="L552" t="s">
        <v>15</v>
      </c>
      <c r="M552" t="s">
        <v>41</v>
      </c>
      <c r="N552" s="21" t="str">
        <f t="shared" si="8"/>
        <v>Market Trade</v>
      </c>
    </row>
    <row r="553" spans="1:14" ht="12.75">
      <c r="A553" t="s">
        <v>235</v>
      </c>
      <c r="B553" t="s">
        <v>236</v>
      </c>
      <c r="C553" t="s">
        <v>61</v>
      </c>
      <c r="D553" s="39">
        <v>42474</v>
      </c>
      <c r="E553" s="39">
        <v>42391</v>
      </c>
      <c r="F553" s="39">
        <v>42391</v>
      </c>
      <c r="G553">
        <v>141000</v>
      </c>
      <c r="H553" s="40">
        <v>13872397.8</v>
      </c>
      <c r="I553">
        <v>98.3858</v>
      </c>
      <c r="J553">
        <v>7</v>
      </c>
      <c r="K553" t="s">
        <v>22</v>
      </c>
      <c r="L553" t="s">
        <v>39</v>
      </c>
      <c r="M553" t="s">
        <v>41</v>
      </c>
      <c r="N553" s="21" t="str">
        <f t="shared" si="8"/>
        <v>Market Trade</v>
      </c>
    </row>
    <row r="554" spans="1:14" ht="12.75">
      <c r="A554" t="s">
        <v>234</v>
      </c>
      <c r="B554" t="s">
        <v>15</v>
      </c>
      <c r="C554" t="s">
        <v>62</v>
      </c>
      <c r="D554" s="39">
        <v>42394</v>
      </c>
      <c r="E554" s="39">
        <v>42391</v>
      </c>
      <c r="F554" s="39">
        <v>42391</v>
      </c>
      <c r="G554">
        <v>0</v>
      </c>
      <c r="H554" s="40">
        <v>37437045.51</v>
      </c>
      <c r="I554">
        <v>99.94405871</v>
      </c>
      <c r="J554">
        <v>6.81</v>
      </c>
      <c r="L554" t="s">
        <v>15</v>
      </c>
      <c r="M554" t="s">
        <v>41</v>
      </c>
      <c r="N554" s="21" t="str">
        <f t="shared" si="8"/>
        <v>Market Trade</v>
      </c>
    </row>
    <row r="555" spans="1:14" ht="12.75">
      <c r="A555" t="s">
        <v>235</v>
      </c>
      <c r="B555" t="s">
        <v>236</v>
      </c>
      <c r="C555" t="s">
        <v>62</v>
      </c>
      <c r="D555" s="39">
        <v>42474</v>
      </c>
      <c r="E555" s="39">
        <v>42391</v>
      </c>
      <c r="F555" s="39">
        <v>42391</v>
      </c>
      <c r="G555">
        <v>239300</v>
      </c>
      <c r="H555" s="40">
        <v>23543721.94</v>
      </c>
      <c r="I555">
        <v>98.3858</v>
      </c>
      <c r="J555">
        <v>7</v>
      </c>
      <c r="K555" t="s">
        <v>22</v>
      </c>
      <c r="L555" t="s">
        <v>39</v>
      </c>
      <c r="M555" t="s">
        <v>41</v>
      </c>
      <c r="N555" s="21" t="str">
        <f t="shared" si="8"/>
        <v>Market Trade</v>
      </c>
    </row>
    <row r="556" spans="1:14" ht="12.75">
      <c r="A556" t="s">
        <v>234</v>
      </c>
      <c r="B556" t="s">
        <v>15</v>
      </c>
      <c r="C556" t="s">
        <v>68</v>
      </c>
      <c r="D556" s="39">
        <v>42394</v>
      </c>
      <c r="E556" s="39">
        <v>42391</v>
      </c>
      <c r="F556" s="39">
        <v>42391</v>
      </c>
      <c r="G556">
        <v>0</v>
      </c>
      <c r="H556" s="40">
        <v>65287456.91</v>
      </c>
      <c r="I556">
        <v>99.94405871</v>
      </c>
      <c r="J556">
        <v>6.81</v>
      </c>
      <c r="L556" t="s">
        <v>15</v>
      </c>
      <c r="M556" t="s">
        <v>41</v>
      </c>
      <c r="N556" s="21" t="str">
        <f t="shared" si="8"/>
        <v>Market Trade</v>
      </c>
    </row>
    <row r="557" spans="1:14" ht="12.75">
      <c r="A557" t="s">
        <v>235</v>
      </c>
      <c r="B557" t="s">
        <v>236</v>
      </c>
      <c r="C557" t="s">
        <v>68</v>
      </c>
      <c r="D557" s="39">
        <v>42474</v>
      </c>
      <c r="E557" s="39">
        <v>42391</v>
      </c>
      <c r="F557" s="39">
        <v>42391</v>
      </c>
      <c r="G557">
        <v>420000</v>
      </c>
      <c r="H557" s="40">
        <v>41322036</v>
      </c>
      <c r="I557">
        <v>98.3858</v>
      </c>
      <c r="J557">
        <v>7</v>
      </c>
      <c r="K557" t="s">
        <v>22</v>
      </c>
      <c r="L557" t="s">
        <v>39</v>
      </c>
      <c r="M557" t="s">
        <v>41</v>
      </c>
      <c r="N557" s="21" t="str">
        <f t="shared" si="8"/>
        <v>Market Trade</v>
      </c>
    </row>
    <row r="558" spans="1:14" ht="12.75">
      <c r="A558" t="s">
        <v>234</v>
      </c>
      <c r="B558" t="s">
        <v>15</v>
      </c>
      <c r="C558" t="s">
        <v>63</v>
      </c>
      <c r="D558" s="39">
        <v>42394</v>
      </c>
      <c r="E558" s="39">
        <v>42391</v>
      </c>
      <c r="F558" s="39">
        <v>42391</v>
      </c>
      <c r="G558">
        <v>0</v>
      </c>
      <c r="H558" s="40">
        <v>719597.22</v>
      </c>
      <c r="I558">
        <v>99.94405871</v>
      </c>
      <c r="J558">
        <v>6.81</v>
      </c>
      <c r="L558" t="s">
        <v>15</v>
      </c>
      <c r="M558" t="s">
        <v>41</v>
      </c>
      <c r="N558" s="21" t="str">
        <f t="shared" si="8"/>
        <v>Market Trade</v>
      </c>
    </row>
    <row r="559" spans="1:14" ht="12.75">
      <c r="A559" t="s">
        <v>235</v>
      </c>
      <c r="B559" t="s">
        <v>236</v>
      </c>
      <c r="C559" t="s">
        <v>63</v>
      </c>
      <c r="D559" s="39">
        <v>42474</v>
      </c>
      <c r="E559" s="39">
        <v>42391</v>
      </c>
      <c r="F559" s="39">
        <v>42391</v>
      </c>
      <c r="G559">
        <v>4900</v>
      </c>
      <c r="H559" s="40">
        <v>482090.42</v>
      </c>
      <c r="I559">
        <v>98.3858</v>
      </c>
      <c r="J559">
        <v>7</v>
      </c>
      <c r="K559" t="s">
        <v>22</v>
      </c>
      <c r="L559" t="s">
        <v>39</v>
      </c>
      <c r="M559" t="s">
        <v>41</v>
      </c>
      <c r="N559" s="21" t="str">
        <f t="shared" si="8"/>
        <v>Market Trade</v>
      </c>
    </row>
    <row r="560" spans="1:14" ht="12.75">
      <c r="A560" t="s">
        <v>234</v>
      </c>
      <c r="B560" t="s">
        <v>15</v>
      </c>
      <c r="C560" t="s">
        <v>64</v>
      </c>
      <c r="D560" s="39">
        <v>42394</v>
      </c>
      <c r="E560" s="39">
        <v>42391</v>
      </c>
      <c r="F560" s="39">
        <v>42391</v>
      </c>
      <c r="G560">
        <v>0</v>
      </c>
      <c r="H560" s="40">
        <v>58697145.68</v>
      </c>
      <c r="I560">
        <v>99.94405871</v>
      </c>
      <c r="J560">
        <v>6.81</v>
      </c>
      <c r="L560" t="s">
        <v>15</v>
      </c>
      <c r="M560" t="s">
        <v>41</v>
      </c>
      <c r="N560" s="21" t="str">
        <f t="shared" si="8"/>
        <v>Market Trade</v>
      </c>
    </row>
    <row r="561" spans="1:14" ht="12.75">
      <c r="A561" t="s">
        <v>235</v>
      </c>
      <c r="B561" t="s">
        <v>236</v>
      </c>
      <c r="C561" t="s">
        <v>64</v>
      </c>
      <c r="D561" s="39">
        <v>42474</v>
      </c>
      <c r="E561" s="39">
        <v>42391</v>
      </c>
      <c r="F561" s="39">
        <v>42391</v>
      </c>
      <c r="G561">
        <v>375100</v>
      </c>
      <c r="H561" s="40">
        <v>36904513.58</v>
      </c>
      <c r="I561">
        <v>98.3858</v>
      </c>
      <c r="J561">
        <v>7</v>
      </c>
      <c r="K561" t="s">
        <v>22</v>
      </c>
      <c r="L561" t="s">
        <v>39</v>
      </c>
      <c r="M561" t="s">
        <v>41</v>
      </c>
      <c r="N561" s="21" t="str">
        <f t="shared" si="8"/>
        <v>Market Trade</v>
      </c>
    </row>
    <row r="562" spans="1:14" ht="12.75">
      <c r="A562" t="s">
        <v>95</v>
      </c>
      <c r="B562" t="s">
        <v>96</v>
      </c>
      <c r="C562" t="s">
        <v>64</v>
      </c>
      <c r="D562" s="39">
        <v>42438</v>
      </c>
      <c r="E562" s="39">
        <v>42391</v>
      </c>
      <c r="F562" s="39">
        <v>42391</v>
      </c>
      <c r="G562">
        <v>1700000</v>
      </c>
      <c r="H562" s="40">
        <v>168427670</v>
      </c>
      <c r="I562">
        <v>99.0751</v>
      </c>
      <c r="J562">
        <v>7.25</v>
      </c>
      <c r="K562" t="s">
        <v>22</v>
      </c>
      <c r="L562" t="s">
        <v>35</v>
      </c>
      <c r="M562" t="s">
        <v>41</v>
      </c>
      <c r="N562" s="21" t="str">
        <f t="shared" si="8"/>
        <v>Market Trade</v>
      </c>
    </row>
    <row r="563" spans="1:14" ht="12.75">
      <c r="A563" t="s">
        <v>234</v>
      </c>
      <c r="B563" t="s">
        <v>15</v>
      </c>
      <c r="C563" t="s">
        <v>65</v>
      </c>
      <c r="D563" s="39">
        <v>42394</v>
      </c>
      <c r="E563" s="39">
        <v>42391</v>
      </c>
      <c r="F563" s="39">
        <v>42391</v>
      </c>
      <c r="G563">
        <v>0</v>
      </c>
      <c r="H563" s="40">
        <v>7086033.76</v>
      </c>
      <c r="I563">
        <v>99.94405871</v>
      </c>
      <c r="J563">
        <v>6.81</v>
      </c>
      <c r="L563" t="s">
        <v>15</v>
      </c>
      <c r="M563" t="s">
        <v>41</v>
      </c>
      <c r="N563" s="21" t="str">
        <f t="shared" si="8"/>
        <v>Market Trade</v>
      </c>
    </row>
    <row r="564" spans="1:14" ht="12.75">
      <c r="A564" t="s">
        <v>235</v>
      </c>
      <c r="B564" t="s">
        <v>236</v>
      </c>
      <c r="C564" t="s">
        <v>65</v>
      </c>
      <c r="D564" s="39">
        <v>42474</v>
      </c>
      <c r="E564" s="39">
        <v>42391</v>
      </c>
      <c r="F564" s="39">
        <v>42391</v>
      </c>
      <c r="G564">
        <v>46000</v>
      </c>
      <c r="H564" s="40">
        <v>4525746.8</v>
      </c>
      <c r="I564">
        <v>98.3858</v>
      </c>
      <c r="J564">
        <v>7</v>
      </c>
      <c r="K564" t="s">
        <v>22</v>
      </c>
      <c r="L564" t="s">
        <v>39</v>
      </c>
      <c r="M564" t="s">
        <v>41</v>
      </c>
      <c r="N564" s="21" t="str">
        <f t="shared" si="8"/>
        <v>Market Trade</v>
      </c>
    </row>
    <row r="565" spans="1:14" ht="12.75">
      <c r="A565" t="s">
        <v>235</v>
      </c>
      <c r="B565" t="s">
        <v>236</v>
      </c>
      <c r="C565" t="s">
        <v>66</v>
      </c>
      <c r="D565" s="39">
        <v>42474</v>
      </c>
      <c r="E565" s="39">
        <v>42391</v>
      </c>
      <c r="F565" s="39">
        <v>42391</v>
      </c>
      <c r="G565">
        <v>2500</v>
      </c>
      <c r="H565" s="40">
        <v>245964.5</v>
      </c>
      <c r="I565">
        <v>98.3858</v>
      </c>
      <c r="J565">
        <v>7</v>
      </c>
      <c r="K565" t="s">
        <v>22</v>
      </c>
      <c r="L565" t="s">
        <v>39</v>
      </c>
      <c r="M565" t="s">
        <v>41</v>
      </c>
      <c r="N565" s="21" t="str">
        <f t="shared" si="8"/>
        <v>Market Trade</v>
      </c>
    </row>
    <row r="566" spans="1:14" ht="12.75">
      <c r="A566" t="s">
        <v>245</v>
      </c>
      <c r="B566" t="s">
        <v>15</v>
      </c>
      <c r="C566" t="s">
        <v>53</v>
      </c>
      <c r="D566" s="39">
        <v>42396</v>
      </c>
      <c r="E566" s="39">
        <v>42394</v>
      </c>
      <c r="F566" s="39">
        <v>42394</v>
      </c>
      <c r="G566">
        <v>0</v>
      </c>
      <c r="H566" s="40">
        <v>283109489.75</v>
      </c>
      <c r="I566">
        <v>99.96203962</v>
      </c>
      <c r="J566">
        <v>6.9304</v>
      </c>
      <c r="L566" t="s">
        <v>15</v>
      </c>
      <c r="M566" t="s">
        <v>41</v>
      </c>
      <c r="N566" s="21" t="str">
        <f t="shared" si="8"/>
        <v>Market Trade</v>
      </c>
    </row>
    <row r="567" spans="1:14" ht="12.75">
      <c r="A567" t="s">
        <v>20</v>
      </c>
      <c r="B567" t="s">
        <v>21</v>
      </c>
      <c r="C567" t="s">
        <v>53</v>
      </c>
      <c r="D567" s="39">
        <v>47561</v>
      </c>
      <c r="E567" s="39">
        <v>42391</v>
      </c>
      <c r="F567" s="39">
        <v>42394</v>
      </c>
      <c r="G567">
        <v>2500000</v>
      </c>
      <c r="H567" s="40">
        <v>255770000</v>
      </c>
      <c r="I567">
        <v>99.55</v>
      </c>
      <c r="J567">
        <v>7.9316</v>
      </c>
      <c r="K567" t="s">
        <v>22</v>
      </c>
      <c r="L567" t="s">
        <v>38</v>
      </c>
      <c r="M567" t="s">
        <v>41</v>
      </c>
      <c r="N567" s="21" t="str">
        <f t="shared" si="8"/>
        <v>Market Trade</v>
      </c>
    </row>
    <row r="568" spans="1:14" ht="12.75">
      <c r="A568" t="s">
        <v>245</v>
      </c>
      <c r="B568" t="s">
        <v>15</v>
      </c>
      <c r="C568" t="s">
        <v>54</v>
      </c>
      <c r="D568" s="39">
        <v>42396</v>
      </c>
      <c r="E568" s="39">
        <v>42394</v>
      </c>
      <c r="F568" s="39">
        <v>42394</v>
      </c>
      <c r="G568">
        <v>0</v>
      </c>
      <c r="H568" s="40">
        <v>83568265.12</v>
      </c>
      <c r="I568">
        <v>99.96203962</v>
      </c>
      <c r="J568">
        <v>6.9304</v>
      </c>
      <c r="L568" t="s">
        <v>15</v>
      </c>
      <c r="M568" t="s">
        <v>41</v>
      </c>
      <c r="N568" s="21" t="str">
        <f t="shared" si="8"/>
        <v>Market Trade</v>
      </c>
    </row>
    <row r="569" spans="1:14" ht="12.75">
      <c r="A569" t="s">
        <v>245</v>
      </c>
      <c r="B569" t="s">
        <v>15</v>
      </c>
      <c r="C569" t="s">
        <v>55</v>
      </c>
      <c r="D569" s="39">
        <v>42396</v>
      </c>
      <c r="E569" s="39">
        <v>42394</v>
      </c>
      <c r="F569" s="39">
        <v>42394</v>
      </c>
      <c r="G569">
        <v>0</v>
      </c>
      <c r="H569" s="40">
        <v>16824610.89</v>
      </c>
      <c r="I569">
        <v>99.96203962</v>
      </c>
      <c r="J569">
        <v>6.9304</v>
      </c>
      <c r="L569" t="s">
        <v>15</v>
      </c>
      <c r="M569" t="s">
        <v>41</v>
      </c>
      <c r="N569" s="21" t="str">
        <f t="shared" si="8"/>
        <v>Market Trade</v>
      </c>
    </row>
    <row r="570" spans="1:14" ht="12.75">
      <c r="A570" t="s">
        <v>20</v>
      </c>
      <c r="B570" t="s">
        <v>21</v>
      </c>
      <c r="C570" t="s">
        <v>56</v>
      </c>
      <c r="D570" s="39">
        <v>47561</v>
      </c>
      <c r="E570" s="39">
        <v>42391</v>
      </c>
      <c r="F570" s="39">
        <v>42394</v>
      </c>
      <c r="G570">
        <v>2500000</v>
      </c>
      <c r="H570" s="40">
        <v>255320000</v>
      </c>
      <c r="I570">
        <v>99.37</v>
      </c>
      <c r="J570">
        <v>7.953</v>
      </c>
      <c r="K570" t="s">
        <v>22</v>
      </c>
      <c r="L570" t="s">
        <v>38</v>
      </c>
      <c r="M570" t="s">
        <v>41</v>
      </c>
      <c r="N570" s="21" t="str">
        <f t="shared" si="8"/>
        <v>Market Trade</v>
      </c>
    </row>
    <row r="571" spans="1:14" ht="12.75">
      <c r="A571" t="s">
        <v>20</v>
      </c>
      <c r="B571" t="s">
        <v>21</v>
      </c>
      <c r="C571" t="s">
        <v>56</v>
      </c>
      <c r="D571" s="39">
        <v>47561</v>
      </c>
      <c r="E571" s="39">
        <v>42391</v>
      </c>
      <c r="F571" s="39">
        <v>42394</v>
      </c>
      <c r="G571">
        <v>1000000</v>
      </c>
      <c r="H571" s="40">
        <v>102085500</v>
      </c>
      <c r="I571">
        <v>99.3275</v>
      </c>
      <c r="J571">
        <v>7.9581</v>
      </c>
      <c r="K571" t="s">
        <v>22</v>
      </c>
      <c r="L571" t="s">
        <v>38</v>
      </c>
      <c r="M571" t="s">
        <v>41</v>
      </c>
      <c r="N571" s="21" t="str">
        <f t="shared" si="8"/>
        <v>Market Trade</v>
      </c>
    </row>
    <row r="572" spans="1:14" ht="12.75">
      <c r="A572" t="s">
        <v>245</v>
      </c>
      <c r="B572" t="s">
        <v>15</v>
      </c>
      <c r="C572" t="s">
        <v>56</v>
      </c>
      <c r="D572" s="39">
        <v>42396</v>
      </c>
      <c r="E572" s="39">
        <v>42394</v>
      </c>
      <c r="F572" s="39">
        <v>42394</v>
      </c>
      <c r="G572">
        <v>0</v>
      </c>
      <c r="H572" s="40">
        <v>754381525.17</v>
      </c>
      <c r="I572">
        <v>99.96203962</v>
      </c>
      <c r="J572">
        <v>6.9304</v>
      </c>
      <c r="L572" t="s">
        <v>15</v>
      </c>
      <c r="M572" t="s">
        <v>41</v>
      </c>
      <c r="N572" s="21" t="str">
        <f t="shared" si="8"/>
        <v>Market Trade</v>
      </c>
    </row>
    <row r="573" spans="1:14" ht="12.75">
      <c r="A573" t="s">
        <v>20</v>
      </c>
      <c r="B573" t="s">
        <v>21</v>
      </c>
      <c r="C573" t="s">
        <v>56</v>
      </c>
      <c r="D573" s="39">
        <v>47561</v>
      </c>
      <c r="E573" s="39">
        <v>42391</v>
      </c>
      <c r="F573" s="39">
        <v>42394</v>
      </c>
      <c r="G573">
        <v>2500000</v>
      </c>
      <c r="H573" s="40">
        <v>255870000</v>
      </c>
      <c r="I573">
        <v>99.59</v>
      </c>
      <c r="J573">
        <v>7.9268</v>
      </c>
      <c r="K573" t="s">
        <v>22</v>
      </c>
      <c r="L573" t="s">
        <v>38</v>
      </c>
      <c r="M573" t="s">
        <v>41</v>
      </c>
      <c r="N573" s="21" t="str">
        <f t="shared" si="8"/>
        <v>Market Trade</v>
      </c>
    </row>
    <row r="574" spans="1:14" ht="12.75">
      <c r="A574" t="s">
        <v>20</v>
      </c>
      <c r="B574" t="s">
        <v>21</v>
      </c>
      <c r="C574" t="s">
        <v>56</v>
      </c>
      <c r="D574" s="39">
        <v>47561</v>
      </c>
      <c r="E574" s="39">
        <v>42391</v>
      </c>
      <c r="F574" s="39">
        <v>42394</v>
      </c>
      <c r="G574">
        <v>2500000</v>
      </c>
      <c r="H574" s="40">
        <v>255795000</v>
      </c>
      <c r="I574">
        <v>99.56</v>
      </c>
      <c r="J574">
        <v>7.9304</v>
      </c>
      <c r="K574" t="s">
        <v>22</v>
      </c>
      <c r="L574" t="s">
        <v>38</v>
      </c>
      <c r="M574" t="s">
        <v>41</v>
      </c>
      <c r="N574" s="21" t="str">
        <f t="shared" si="8"/>
        <v>Market Trade</v>
      </c>
    </row>
    <row r="575" spans="1:14" ht="12.75">
      <c r="A575" t="s">
        <v>20</v>
      </c>
      <c r="B575" t="s">
        <v>21</v>
      </c>
      <c r="C575" t="s">
        <v>56</v>
      </c>
      <c r="D575" s="39">
        <v>47561</v>
      </c>
      <c r="E575" s="39">
        <v>42391</v>
      </c>
      <c r="F575" s="39">
        <v>42394</v>
      </c>
      <c r="G575">
        <v>500000</v>
      </c>
      <c r="H575" s="40">
        <v>51150250</v>
      </c>
      <c r="I575">
        <v>99.5425</v>
      </c>
      <c r="J575">
        <v>7.9325</v>
      </c>
      <c r="K575" t="s">
        <v>22</v>
      </c>
      <c r="L575" t="s">
        <v>38</v>
      </c>
      <c r="M575" t="s">
        <v>41</v>
      </c>
      <c r="N575" s="21" t="str">
        <f t="shared" si="8"/>
        <v>Market Trade</v>
      </c>
    </row>
    <row r="576" spans="1:14" ht="12.75">
      <c r="A576" t="s">
        <v>20</v>
      </c>
      <c r="B576" t="s">
        <v>21</v>
      </c>
      <c r="C576" t="s">
        <v>56</v>
      </c>
      <c r="D576" s="39">
        <v>47561</v>
      </c>
      <c r="E576" s="39">
        <v>42391</v>
      </c>
      <c r="F576" s="39">
        <v>42394</v>
      </c>
      <c r="G576">
        <v>500000</v>
      </c>
      <c r="H576" s="40">
        <v>51149000</v>
      </c>
      <c r="I576">
        <v>99.54</v>
      </c>
      <c r="J576">
        <v>7.9328</v>
      </c>
      <c r="K576" t="s">
        <v>22</v>
      </c>
      <c r="L576" t="s">
        <v>38</v>
      </c>
      <c r="M576" t="s">
        <v>41</v>
      </c>
      <c r="N576" s="21" t="str">
        <f t="shared" si="8"/>
        <v>Market Trade</v>
      </c>
    </row>
    <row r="577" spans="1:14" ht="12.75">
      <c r="A577" t="s">
        <v>20</v>
      </c>
      <c r="B577" t="s">
        <v>21</v>
      </c>
      <c r="C577" t="s">
        <v>56</v>
      </c>
      <c r="D577" s="39">
        <v>47561</v>
      </c>
      <c r="E577" s="39">
        <v>42391</v>
      </c>
      <c r="F577" s="39">
        <v>42394</v>
      </c>
      <c r="G577">
        <v>500000</v>
      </c>
      <c r="H577" s="40">
        <v>51149000</v>
      </c>
      <c r="I577">
        <v>99.54</v>
      </c>
      <c r="J577">
        <v>7.9328</v>
      </c>
      <c r="K577" t="s">
        <v>22</v>
      </c>
      <c r="L577" t="s">
        <v>38</v>
      </c>
      <c r="M577" t="s">
        <v>41</v>
      </c>
      <c r="N577" s="21" t="str">
        <f t="shared" si="8"/>
        <v>Market Trade</v>
      </c>
    </row>
    <row r="578" spans="1:14" ht="12.75">
      <c r="A578" t="s">
        <v>20</v>
      </c>
      <c r="B578" t="s">
        <v>21</v>
      </c>
      <c r="C578" t="s">
        <v>56</v>
      </c>
      <c r="D578" s="39">
        <v>47561</v>
      </c>
      <c r="E578" s="39">
        <v>42391</v>
      </c>
      <c r="F578" s="39">
        <v>42394</v>
      </c>
      <c r="G578">
        <v>500000</v>
      </c>
      <c r="H578" s="40">
        <v>51149000</v>
      </c>
      <c r="I578">
        <v>99.54</v>
      </c>
      <c r="J578">
        <v>7.9328</v>
      </c>
      <c r="K578" t="s">
        <v>22</v>
      </c>
      <c r="L578" t="s">
        <v>38</v>
      </c>
      <c r="M578" t="s">
        <v>41</v>
      </c>
      <c r="N578" s="21" t="str">
        <f t="shared" si="8"/>
        <v>Market Trade</v>
      </c>
    </row>
    <row r="579" spans="1:14" ht="12.75">
      <c r="A579" t="s">
        <v>20</v>
      </c>
      <c r="B579" t="s">
        <v>21</v>
      </c>
      <c r="C579" t="s">
        <v>56</v>
      </c>
      <c r="D579" s="39">
        <v>47561</v>
      </c>
      <c r="E579" s="39">
        <v>42391</v>
      </c>
      <c r="F579" s="39">
        <v>42394</v>
      </c>
      <c r="G579">
        <v>300000</v>
      </c>
      <c r="H579" s="40">
        <v>30689400</v>
      </c>
      <c r="I579">
        <v>99.54</v>
      </c>
      <c r="J579">
        <v>7.9328</v>
      </c>
      <c r="K579" t="s">
        <v>22</v>
      </c>
      <c r="L579" t="s">
        <v>38</v>
      </c>
      <c r="M579" t="s">
        <v>41</v>
      </c>
      <c r="N579" s="21" t="str">
        <f aca="true" t="shared" si="9" ref="N579:N642">IF(M579="Y","Interscheme","Market Trade")</f>
        <v>Market Trade</v>
      </c>
    </row>
    <row r="580" spans="1:14" ht="12.75">
      <c r="A580" t="s">
        <v>237</v>
      </c>
      <c r="B580" t="s">
        <v>238</v>
      </c>
      <c r="C580" t="s">
        <v>56</v>
      </c>
      <c r="D580" s="39">
        <v>48893</v>
      </c>
      <c r="E580" s="39">
        <v>42391</v>
      </c>
      <c r="F580" s="39">
        <v>42394</v>
      </c>
      <c r="G580">
        <v>3000000</v>
      </c>
      <c r="H580" s="40">
        <v>308000000</v>
      </c>
      <c r="I580">
        <v>100.95</v>
      </c>
      <c r="J580">
        <v>8.1359</v>
      </c>
      <c r="K580" t="s">
        <v>22</v>
      </c>
      <c r="L580" t="s">
        <v>38</v>
      </c>
      <c r="M580" t="s">
        <v>41</v>
      </c>
      <c r="N580" s="21" t="str">
        <f t="shared" si="9"/>
        <v>Market Trade</v>
      </c>
    </row>
    <row r="581" spans="1:14" ht="12.75">
      <c r="A581" t="s">
        <v>237</v>
      </c>
      <c r="B581" t="s">
        <v>238</v>
      </c>
      <c r="C581" t="s">
        <v>56</v>
      </c>
      <c r="D581" s="39">
        <v>48893</v>
      </c>
      <c r="E581" s="39">
        <v>42391</v>
      </c>
      <c r="F581" s="39">
        <v>42394</v>
      </c>
      <c r="G581">
        <v>500000</v>
      </c>
      <c r="H581" s="40">
        <v>51198333.33</v>
      </c>
      <c r="I581">
        <v>100.68</v>
      </c>
      <c r="J581">
        <v>8.1647</v>
      </c>
      <c r="K581" t="s">
        <v>22</v>
      </c>
      <c r="L581" t="s">
        <v>38</v>
      </c>
      <c r="M581" t="s">
        <v>41</v>
      </c>
      <c r="N581" s="21" t="str">
        <f t="shared" si="9"/>
        <v>Market Trade</v>
      </c>
    </row>
    <row r="582" spans="1:14" ht="12.75">
      <c r="A582" t="s">
        <v>245</v>
      </c>
      <c r="B582" t="s">
        <v>15</v>
      </c>
      <c r="C582" t="s">
        <v>67</v>
      </c>
      <c r="D582" s="39">
        <v>42396</v>
      </c>
      <c r="E582" s="39">
        <v>42394</v>
      </c>
      <c r="F582" s="39">
        <v>42394</v>
      </c>
      <c r="G582">
        <v>0</v>
      </c>
      <c r="H582" s="40">
        <v>23990889.51</v>
      </c>
      <c r="I582">
        <v>99.96203962</v>
      </c>
      <c r="J582">
        <v>6.9304</v>
      </c>
      <c r="L582" t="s">
        <v>15</v>
      </c>
      <c r="M582" t="s">
        <v>41</v>
      </c>
      <c r="N582" s="21" t="str">
        <f t="shared" si="9"/>
        <v>Market Trade</v>
      </c>
    </row>
    <row r="583" spans="1:14" ht="12.75">
      <c r="A583" t="s">
        <v>20</v>
      </c>
      <c r="B583" t="s">
        <v>21</v>
      </c>
      <c r="C583" t="s">
        <v>67</v>
      </c>
      <c r="D583" s="39">
        <v>47561</v>
      </c>
      <c r="E583" s="39">
        <v>42391</v>
      </c>
      <c r="F583" s="39">
        <v>42394</v>
      </c>
      <c r="G583">
        <v>200000</v>
      </c>
      <c r="H583" s="40">
        <v>20459600</v>
      </c>
      <c r="I583">
        <v>99.54</v>
      </c>
      <c r="J583">
        <v>7.9328</v>
      </c>
      <c r="K583" t="s">
        <v>22</v>
      </c>
      <c r="L583" t="s">
        <v>38</v>
      </c>
      <c r="M583" t="s">
        <v>41</v>
      </c>
      <c r="N583" s="21" t="str">
        <f t="shared" si="9"/>
        <v>Market Trade</v>
      </c>
    </row>
    <row r="584" spans="1:14" ht="12.75">
      <c r="A584" t="s">
        <v>245</v>
      </c>
      <c r="B584" t="s">
        <v>15</v>
      </c>
      <c r="C584" t="s">
        <v>57</v>
      </c>
      <c r="D584" s="39">
        <v>42396</v>
      </c>
      <c r="E584" s="39">
        <v>42394</v>
      </c>
      <c r="F584" s="39">
        <v>42394</v>
      </c>
      <c r="G584">
        <v>0</v>
      </c>
      <c r="H584" s="40">
        <v>1125572.57</v>
      </c>
      <c r="I584">
        <v>99.96203962</v>
      </c>
      <c r="J584">
        <v>6.9304</v>
      </c>
      <c r="L584" t="s">
        <v>15</v>
      </c>
      <c r="M584" t="s">
        <v>41</v>
      </c>
      <c r="N584" s="21" t="str">
        <f t="shared" si="9"/>
        <v>Market Trade</v>
      </c>
    </row>
    <row r="585" spans="1:14" ht="12.75">
      <c r="A585" t="s">
        <v>245</v>
      </c>
      <c r="B585" t="s">
        <v>15</v>
      </c>
      <c r="C585" t="s">
        <v>58</v>
      </c>
      <c r="D585" s="39">
        <v>42396</v>
      </c>
      <c r="E585" s="39">
        <v>42394</v>
      </c>
      <c r="F585" s="39">
        <v>42394</v>
      </c>
      <c r="G585">
        <v>0</v>
      </c>
      <c r="H585" s="40">
        <v>28489181.29</v>
      </c>
      <c r="I585">
        <v>99.96203962</v>
      </c>
      <c r="J585">
        <v>6.9304</v>
      </c>
      <c r="L585" t="s">
        <v>15</v>
      </c>
      <c r="M585" t="s">
        <v>41</v>
      </c>
      <c r="N585" s="21" t="str">
        <f t="shared" si="9"/>
        <v>Market Trade</v>
      </c>
    </row>
    <row r="586" spans="1:14" ht="12.75">
      <c r="A586" t="s">
        <v>246</v>
      </c>
      <c r="B586" t="s">
        <v>247</v>
      </c>
      <c r="C586" t="s">
        <v>59</v>
      </c>
      <c r="D586" s="39">
        <v>42438</v>
      </c>
      <c r="E586" s="39">
        <v>42391</v>
      </c>
      <c r="F586" s="39">
        <v>42394</v>
      </c>
      <c r="G586">
        <v>500000</v>
      </c>
      <c r="H586" s="40">
        <v>49560300</v>
      </c>
      <c r="I586">
        <v>99.1206</v>
      </c>
      <c r="J586">
        <v>7.36</v>
      </c>
      <c r="K586" t="s">
        <v>22</v>
      </c>
      <c r="L586" t="s">
        <v>35</v>
      </c>
      <c r="M586" t="s">
        <v>41</v>
      </c>
      <c r="N586" s="21" t="str">
        <f t="shared" si="9"/>
        <v>Market Trade</v>
      </c>
    </row>
    <row r="587" spans="1:14" ht="12.75">
      <c r="A587" t="s">
        <v>151</v>
      </c>
      <c r="B587" t="s">
        <v>152</v>
      </c>
      <c r="C587" t="s">
        <v>59</v>
      </c>
      <c r="D587" s="39">
        <v>42405</v>
      </c>
      <c r="E587" s="39">
        <v>42391</v>
      </c>
      <c r="F587" s="39">
        <v>42394</v>
      </c>
      <c r="G587">
        <v>1000000</v>
      </c>
      <c r="H587" s="40">
        <v>99785000</v>
      </c>
      <c r="I587">
        <v>99.785</v>
      </c>
      <c r="J587">
        <v>7.15</v>
      </c>
      <c r="K587" t="s">
        <v>22</v>
      </c>
      <c r="L587" t="s">
        <v>36</v>
      </c>
      <c r="M587" t="s">
        <v>41</v>
      </c>
      <c r="N587" s="21" t="str">
        <f t="shared" si="9"/>
        <v>Market Trade</v>
      </c>
    </row>
    <row r="588" spans="1:14" ht="12.75">
      <c r="A588" t="s">
        <v>228</v>
      </c>
      <c r="B588" t="s">
        <v>229</v>
      </c>
      <c r="C588" t="s">
        <v>59</v>
      </c>
      <c r="D588" s="39">
        <v>42398</v>
      </c>
      <c r="E588" s="39">
        <v>42394</v>
      </c>
      <c r="F588" s="39">
        <v>42394</v>
      </c>
      <c r="G588">
        <v>2500000</v>
      </c>
      <c r="H588" s="40">
        <v>249803750</v>
      </c>
      <c r="I588">
        <v>99.9215</v>
      </c>
      <c r="J588">
        <v>7.17</v>
      </c>
      <c r="K588" t="s">
        <v>22</v>
      </c>
      <c r="L588" t="s">
        <v>35</v>
      </c>
      <c r="M588" t="s">
        <v>41</v>
      </c>
      <c r="N588" s="21" t="str">
        <f t="shared" si="9"/>
        <v>Market Trade</v>
      </c>
    </row>
    <row r="589" spans="1:14" ht="12.75">
      <c r="A589" t="s">
        <v>179</v>
      </c>
      <c r="B589" t="s">
        <v>180</v>
      </c>
      <c r="C589" t="s">
        <v>59</v>
      </c>
      <c r="D589" s="39">
        <v>42410</v>
      </c>
      <c r="E589" s="39">
        <v>42394</v>
      </c>
      <c r="F589" s="39">
        <v>42394</v>
      </c>
      <c r="G589">
        <v>3000000</v>
      </c>
      <c r="H589" s="40">
        <v>299043000</v>
      </c>
      <c r="I589">
        <v>99.681</v>
      </c>
      <c r="J589">
        <v>7.3</v>
      </c>
      <c r="K589" t="s">
        <v>22</v>
      </c>
      <c r="L589" t="s">
        <v>35</v>
      </c>
      <c r="M589" t="s">
        <v>41</v>
      </c>
      <c r="N589" s="21" t="str">
        <f t="shared" si="9"/>
        <v>Market Trade</v>
      </c>
    </row>
    <row r="590" spans="1:14" ht="12.75">
      <c r="A590" t="s">
        <v>245</v>
      </c>
      <c r="B590" t="s">
        <v>15</v>
      </c>
      <c r="C590" t="s">
        <v>59</v>
      </c>
      <c r="D590" s="39">
        <v>42396</v>
      </c>
      <c r="E590" s="39">
        <v>42394</v>
      </c>
      <c r="F590" s="39">
        <v>42394</v>
      </c>
      <c r="G590">
        <v>0</v>
      </c>
      <c r="H590" s="40">
        <v>38117524.95</v>
      </c>
      <c r="I590">
        <v>99.96203962</v>
      </c>
      <c r="J590">
        <v>6.9304</v>
      </c>
      <c r="L590" t="s">
        <v>15</v>
      </c>
      <c r="M590" t="s">
        <v>41</v>
      </c>
      <c r="N590" s="21" t="str">
        <f t="shared" si="9"/>
        <v>Market Trade</v>
      </c>
    </row>
    <row r="591" spans="1:14" ht="12.75">
      <c r="A591" t="s">
        <v>77</v>
      </c>
      <c r="B591" t="s">
        <v>78</v>
      </c>
      <c r="C591" t="s">
        <v>59</v>
      </c>
      <c r="D591" s="39">
        <v>42443</v>
      </c>
      <c r="E591" s="39">
        <v>42391</v>
      </c>
      <c r="F591" s="39">
        <v>42394</v>
      </c>
      <c r="G591">
        <v>500000</v>
      </c>
      <c r="H591" s="40">
        <v>49531200</v>
      </c>
      <c r="I591">
        <v>99.0624</v>
      </c>
      <c r="J591">
        <v>7.05</v>
      </c>
      <c r="K591" t="s">
        <v>22</v>
      </c>
      <c r="L591" t="s">
        <v>35</v>
      </c>
      <c r="M591" t="s">
        <v>41</v>
      </c>
      <c r="N591" s="21" t="str">
        <f t="shared" si="9"/>
        <v>Market Trade</v>
      </c>
    </row>
    <row r="592" spans="1:14" ht="12.75">
      <c r="A592" t="s">
        <v>245</v>
      </c>
      <c r="B592" t="s">
        <v>15</v>
      </c>
      <c r="C592" t="s">
        <v>60</v>
      </c>
      <c r="D592" s="39">
        <v>42396</v>
      </c>
      <c r="E592" s="39">
        <v>42394</v>
      </c>
      <c r="F592" s="39">
        <v>42394</v>
      </c>
      <c r="G592">
        <v>0</v>
      </c>
      <c r="H592" s="40">
        <v>151560445.23</v>
      </c>
      <c r="I592">
        <v>99.96203962</v>
      </c>
      <c r="J592">
        <v>6.9304</v>
      </c>
      <c r="L592" t="s">
        <v>15</v>
      </c>
      <c r="M592" t="s">
        <v>41</v>
      </c>
      <c r="N592" s="21" t="str">
        <f t="shared" si="9"/>
        <v>Market Trade</v>
      </c>
    </row>
    <row r="593" spans="1:14" ht="12.75">
      <c r="A593" t="s">
        <v>245</v>
      </c>
      <c r="B593" t="s">
        <v>15</v>
      </c>
      <c r="C593" t="s">
        <v>61</v>
      </c>
      <c r="D593" s="39">
        <v>42396</v>
      </c>
      <c r="E593" s="39">
        <v>42394</v>
      </c>
      <c r="F593" s="39">
        <v>42394</v>
      </c>
      <c r="G593">
        <v>0</v>
      </c>
      <c r="H593" s="40">
        <v>36086296.3</v>
      </c>
      <c r="I593">
        <v>99.96203962</v>
      </c>
      <c r="J593">
        <v>6.9304</v>
      </c>
      <c r="L593" t="s">
        <v>15</v>
      </c>
      <c r="M593" t="s">
        <v>41</v>
      </c>
      <c r="N593" s="21" t="str">
        <f t="shared" si="9"/>
        <v>Market Trade</v>
      </c>
    </row>
    <row r="594" spans="1:14" ht="12.75">
      <c r="A594" t="s">
        <v>245</v>
      </c>
      <c r="B594" t="s">
        <v>15</v>
      </c>
      <c r="C594" t="s">
        <v>62</v>
      </c>
      <c r="D594" s="39">
        <v>42396</v>
      </c>
      <c r="E594" s="39">
        <v>42394</v>
      </c>
      <c r="F594" s="39">
        <v>42394</v>
      </c>
      <c r="G594">
        <v>0</v>
      </c>
      <c r="H594" s="40">
        <v>61009831.64</v>
      </c>
      <c r="I594">
        <v>99.96203962</v>
      </c>
      <c r="J594">
        <v>6.9304</v>
      </c>
      <c r="L594" t="s">
        <v>15</v>
      </c>
      <c r="M594" t="s">
        <v>41</v>
      </c>
      <c r="N594" s="21" t="str">
        <f t="shared" si="9"/>
        <v>Market Trade</v>
      </c>
    </row>
    <row r="595" spans="1:14" ht="12.75">
      <c r="A595" t="s">
        <v>245</v>
      </c>
      <c r="B595" t="s">
        <v>15</v>
      </c>
      <c r="C595" t="s">
        <v>68</v>
      </c>
      <c r="D595" s="39">
        <v>42396</v>
      </c>
      <c r="E595" s="39">
        <v>42394</v>
      </c>
      <c r="F595" s="39">
        <v>42394</v>
      </c>
      <c r="G595">
        <v>0</v>
      </c>
      <c r="H595" s="40">
        <v>103635644.58</v>
      </c>
      <c r="I595">
        <v>99.96203962</v>
      </c>
      <c r="J595">
        <v>6.9304</v>
      </c>
      <c r="L595" t="s">
        <v>15</v>
      </c>
      <c r="M595" t="s">
        <v>41</v>
      </c>
      <c r="N595" s="21" t="str">
        <f t="shared" si="9"/>
        <v>Market Trade</v>
      </c>
    </row>
    <row r="596" spans="1:14" ht="12.75">
      <c r="A596" t="s">
        <v>245</v>
      </c>
      <c r="B596" t="s">
        <v>15</v>
      </c>
      <c r="C596" t="s">
        <v>63</v>
      </c>
      <c r="D596" s="39">
        <v>42396</v>
      </c>
      <c r="E596" s="39">
        <v>42394</v>
      </c>
      <c r="F596" s="39">
        <v>42394</v>
      </c>
      <c r="G596">
        <v>0</v>
      </c>
      <c r="H596" s="40">
        <v>1222535.74</v>
      </c>
      <c r="I596">
        <v>99.96203962</v>
      </c>
      <c r="J596">
        <v>6.9304</v>
      </c>
      <c r="L596" t="s">
        <v>15</v>
      </c>
      <c r="M596" t="s">
        <v>41</v>
      </c>
      <c r="N596" s="21" t="str">
        <f t="shared" si="9"/>
        <v>Market Trade</v>
      </c>
    </row>
    <row r="597" spans="1:14" ht="12.75">
      <c r="A597" t="s">
        <v>245</v>
      </c>
      <c r="B597" t="s">
        <v>15</v>
      </c>
      <c r="C597" t="s">
        <v>64</v>
      </c>
      <c r="D597" s="39">
        <v>42396</v>
      </c>
      <c r="E597" s="39">
        <v>42394</v>
      </c>
      <c r="F597" s="39">
        <v>42394</v>
      </c>
      <c r="G597">
        <v>0</v>
      </c>
      <c r="H597" s="40">
        <v>76877805.81</v>
      </c>
      <c r="I597">
        <v>99.96203962</v>
      </c>
      <c r="J597">
        <v>6.9304</v>
      </c>
      <c r="L597" t="s">
        <v>15</v>
      </c>
      <c r="M597" t="s">
        <v>41</v>
      </c>
      <c r="N597" s="21" t="str">
        <f t="shared" si="9"/>
        <v>Market Trade</v>
      </c>
    </row>
    <row r="598" spans="1:14" ht="12.75">
      <c r="A598" t="s">
        <v>245</v>
      </c>
      <c r="B598" t="s">
        <v>15</v>
      </c>
      <c r="C598" t="s">
        <v>65</v>
      </c>
      <c r="D598" s="39">
        <v>42396</v>
      </c>
      <c r="E598" s="39">
        <v>42394</v>
      </c>
      <c r="F598" s="39">
        <v>42394</v>
      </c>
      <c r="G598">
        <v>0</v>
      </c>
      <c r="H598" s="40">
        <v>11615589</v>
      </c>
      <c r="I598">
        <v>99.96203962</v>
      </c>
      <c r="J598">
        <v>6.9304</v>
      </c>
      <c r="L598" t="s">
        <v>15</v>
      </c>
      <c r="M598" t="s">
        <v>41</v>
      </c>
      <c r="N598" s="21" t="str">
        <f t="shared" si="9"/>
        <v>Market Trade</v>
      </c>
    </row>
    <row r="599" spans="1:14" ht="12.75">
      <c r="A599" t="s">
        <v>245</v>
      </c>
      <c r="B599" t="s">
        <v>15</v>
      </c>
      <c r="C599" t="s">
        <v>66</v>
      </c>
      <c r="D599" s="39">
        <v>42396</v>
      </c>
      <c r="E599" s="39">
        <v>42394</v>
      </c>
      <c r="F599" s="39">
        <v>42394</v>
      </c>
      <c r="G599">
        <v>0</v>
      </c>
      <c r="H599" s="40">
        <v>249905.1</v>
      </c>
      <c r="I599">
        <v>99.96203962</v>
      </c>
      <c r="J599">
        <v>6.9304</v>
      </c>
      <c r="L599" t="s">
        <v>15</v>
      </c>
      <c r="M599" t="s">
        <v>41</v>
      </c>
      <c r="N599" s="21" t="str">
        <f t="shared" si="9"/>
        <v>Market Trade</v>
      </c>
    </row>
    <row r="600" spans="1:14" ht="12.75">
      <c r="A600" t="s">
        <v>248</v>
      </c>
      <c r="B600" t="s">
        <v>15</v>
      </c>
      <c r="C600" t="s">
        <v>53</v>
      </c>
      <c r="D600" s="39">
        <v>42397</v>
      </c>
      <c r="E600" s="39">
        <v>42396</v>
      </c>
      <c r="F600" s="39">
        <v>42396</v>
      </c>
      <c r="G600">
        <v>0</v>
      </c>
      <c r="H600" s="40">
        <v>402248758.32</v>
      </c>
      <c r="I600">
        <v>99.98080122</v>
      </c>
      <c r="J600">
        <v>7.0089</v>
      </c>
      <c r="L600" t="s">
        <v>15</v>
      </c>
      <c r="M600" t="s">
        <v>41</v>
      </c>
      <c r="N600" s="21" t="str">
        <f t="shared" si="9"/>
        <v>Market Trade</v>
      </c>
    </row>
    <row r="601" spans="1:14" ht="12.75">
      <c r="A601" t="s">
        <v>16</v>
      </c>
      <c r="B601" t="s">
        <v>17</v>
      </c>
      <c r="C601" t="s">
        <v>53</v>
      </c>
      <c r="D601" s="39">
        <v>45501</v>
      </c>
      <c r="E601" s="39">
        <v>42394</v>
      </c>
      <c r="F601" s="39">
        <v>42396</v>
      </c>
      <c r="G601">
        <v>600000</v>
      </c>
      <c r="H601" s="40">
        <v>64309000</v>
      </c>
      <c r="I601">
        <v>103.005</v>
      </c>
      <c r="J601">
        <v>7.9078</v>
      </c>
      <c r="K601" t="s">
        <v>22</v>
      </c>
      <c r="L601" t="s">
        <v>38</v>
      </c>
      <c r="M601" t="s">
        <v>41</v>
      </c>
      <c r="N601" s="21" t="str">
        <f t="shared" si="9"/>
        <v>Market Trade</v>
      </c>
    </row>
    <row r="602" spans="1:14" ht="12.75">
      <c r="A602" t="s">
        <v>20</v>
      </c>
      <c r="B602" t="s">
        <v>21</v>
      </c>
      <c r="C602" t="s">
        <v>53</v>
      </c>
      <c r="D602" s="39">
        <v>47561</v>
      </c>
      <c r="E602" s="39">
        <v>42394</v>
      </c>
      <c r="F602" s="39">
        <v>42396</v>
      </c>
      <c r="G602">
        <v>550000</v>
      </c>
      <c r="H602" s="40">
        <v>56032227.78</v>
      </c>
      <c r="I602">
        <v>99.075</v>
      </c>
      <c r="J602">
        <v>7.9884</v>
      </c>
      <c r="K602" t="s">
        <v>22</v>
      </c>
      <c r="L602" t="s">
        <v>38</v>
      </c>
      <c r="M602" t="s">
        <v>41</v>
      </c>
      <c r="N602" s="21" t="str">
        <f t="shared" si="9"/>
        <v>Market Trade</v>
      </c>
    </row>
    <row r="603" spans="1:14" ht="12.75">
      <c r="A603" t="s">
        <v>248</v>
      </c>
      <c r="B603" t="s">
        <v>15</v>
      </c>
      <c r="C603" t="s">
        <v>54</v>
      </c>
      <c r="D603" s="39">
        <v>42397</v>
      </c>
      <c r="E603" s="39">
        <v>42396</v>
      </c>
      <c r="F603" s="39">
        <v>42396</v>
      </c>
      <c r="G603">
        <v>0</v>
      </c>
      <c r="H603" s="40">
        <v>72821016.57</v>
      </c>
      <c r="I603">
        <v>99.98080122</v>
      </c>
      <c r="J603">
        <v>7.0089</v>
      </c>
      <c r="L603" t="s">
        <v>15</v>
      </c>
      <c r="M603" t="s">
        <v>41</v>
      </c>
      <c r="N603" s="21" t="str">
        <f t="shared" si="9"/>
        <v>Market Trade</v>
      </c>
    </row>
    <row r="604" spans="1:14" ht="12.75">
      <c r="A604" t="s">
        <v>248</v>
      </c>
      <c r="B604" t="s">
        <v>15</v>
      </c>
      <c r="C604" t="s">
        <v>55</v>
      </c>
      <c r="D604" s="39">
        <v>42397</v>
      </c>
      <c r="E604" s="39">
        <v>42396</v>
      </c>
      <c r="F604" s="39">
        <v>42396</v>
      </c>
      <c r="G604">
        <v>0</v>
      </c>
      <c r="H604" s="40">
        <v>16607810.89</v>
      </c>
      <c r="I604">
        <v>99.98080122</v>
      </c>
      <c r="J604">
        <v>7.0089</v>
      </c>
      <c r="L604" t="s">
        <v>15</v>
      </c>
      <c r="M604" t="s">
        <v>41</v>
      </c>
      <c r="N604" s="21" t="str">
        <f t="shared" si="9"/>
        <v>Market Trade</v>
      </c>
    </row>
    <row r="605" spans="1:14" ht="12.75">
      <c r="A605" t="s">
        <v>248</v>
      </c>
      <c r="B605" t="s">
        <v>15</v>
      </c>
      <c r="C605" t="s">
        <v>56</v>
      </c>
      <c r="D605" s="39">
        <v>42397</v>
      </c>
      <c r="E605" s="39">
        <v>42396</v>
      </c>
      <c r="F605" s="39">
        <v>42396</v>
      </c>
      <c r="G605">
        <v>0</v>
      </c>
      <c r="H605" s="40">
        <v>295901179.68</v>
      </c>
      <c r="I605">
        <v>99.98080122</v>
      </c>
      <c r="J605">
        <v>7.0089</v>
      </c>
      <c r="L605" t="s">
        <v>15</v>
      </c>
      <c r="M605" t="s">
        <v>41</v>
      </c>
      <c r="N605" s="21" t="str">
        <f t="shared" si="9"/>
        <v>Market Trade</v>
      </c>
    </row>
    <row r="606" spans="1:14" ht="12.75">
      <c r="A606" t="s">
        <v>249</v>
      </c>
      <c r="B606" t="s">
        <v>250</v>
      </c>
      <c r="C606" t="s">
        <v>56</v>
      </c>
      <c r="D606" s="39">
        <v>42642</v>
      </c>
      <c r="E606" s="39">
        <v>42396</v>
      </c>
      <c r="F606" s="39">
        <v>42396</v>
      </c>
      <c r="G606">
        <v>4513000</v>
      </c>
      <c r="H606" s="40">
        <v>429976526.3</v>
      </c>
      <c r="I606">
        <v>95.2751</v>
      </c>
      <c r="J606">
        <v>7</v>
      </c>
      <c r="K606" t="s">
        <v>22</v>
      </c>
      <c r="L606" t="s">
        <v>39</v>
      </c>
      <c r="M606" t="s">
        <v>41</v>
      </c>
      <c r="N606" s="21" t="str">
        <f t="shared" si="9"/>
        <v>Market Trade</v>
      </c>
    </row>
    <row r="607" spans="1:14" ht="12.75">
      <c r="A607" t="s">
        <v>251</v>
      </c>
      <c r="B607" t="s">
        <v>252</v>
      </c>
      <c r="C607" t="s">
        <v>56</v>
      </c>
      <c r="D607" s="39">
        <v>42629</v>
      </c>
      <c r="E607" s="39">
        <v>42396</v>
      </c>
      <c r="F607" s="39">
        <v>42396</v>
      </c>
      <c r="G607">
        <v>5967000</v>
      </c>
      <c r="H607" s="40">
        <v>569977983.9</v>
      </c>
      <c r="I607">
        <v>95.5217</v>
      </c>
      <c r="J607">
        <v>7</v>
      </c>
      <c r="K607" t="s">
        <v>22</v>
      </c>
      <c r="L607" t="s">
        <v>39</v>
      </c>
      <c r="M607" t="s">
        <v>41</v>
      </c>
      <c r="N607" s="21" t="str">
        <f t="shared" si="9"/>
        <v>Market Trade</v>
      </c>
    </row>
    <row r="608" spans="1:14" ht="12.75">
      <c r="A608" t="s">
        <v>16</v>
      </c>
      <c r="B608" t="s">
        <v>17</v>
      </c>
      <c r="C608" t="s">
        <v>56</v>
      </c>
      <c r="D608" s="39">
        <v>45501</v>
      </c>
      <c r="E608" s="39">
        <v>42394</v>
      </c>
      <c r="F608" s="39">
        <v>42396</v>
      </c>
      <c r="G608">
        <v>400000</v>
      </c>
      <c r="H608" s="40">
        <v>42872666.67</v>
      </c>
      <c r="I608">
        <v>103.005</v>
      </c>
      <c r="J608">
        <v>7.9078</v>
      </c>
      <c r="K608" t="s">
        <v>22</v>
      </c>
      <c r="L608" t="s">
        <v>38</v>
      </c>
      <c r="M608" t="s">
        <v>41</v>
      </c>
      <c r="N608" s="21" t="str">
        <f t="shared" si="9"/>
        <v>Market Trade</v>
      </c>
    </row>
    <row r="609" spans="1:14" ht="12.75">
      <c r="A609" t="s">
        <v>16</v>
      </c>
      <c r="B609" t="s">
        <v>17</v>
      </c>
      <c r="C609" t="s">
        <v>56</v>
      </c>
      <c r="D609" s="39">
        <v>45501</v>
      </c>
      <c r="E609" s="39">
        <v>42394</v>
      </c>
      <c r="F609" s="39">
        <v>42396</v>
      </c>
      <c r="G609">
        <v>500000</v>
      </c>
      <c r="H609" s="40">
        <v>53628333.33</v>
      </c>
      <c r="I609">
        <v>103.08</v>
      </c>
      <c r="J609">
        <v>7.8957</v>
      </c>
      <c r="K609" t="s">
        <v>22</v>
      </c>
      <c r="L609" t="s">
        <v>38</v>
      </c>
      <c r="M609" t="s">
        <v>41</v>
      </c>
      <c r="N609" s="21" t="str">
        <f t="shared" si="9"/>
        <v>Market Trade</v>
      </c>
    </row>
    <row r="610" spans="1:14" ht="12.75">
      <c r="A610" t="s">
        <v>20</v>
      </c>
      <c r="B610" t="s">
        <v>21</v>
      </c>
      <c r="C610" t="s">
        <v>56</v>
      </c>
      <c r="D610" s="39">
        <v>47561</v>
      </c>
      <c r="E610" s="39">
        <v>42394</v>
      </c>
      <c r="F610" s="39">
        <v>42396</v>
      </c>
      <c r="G610">
        <v>500000</v>
      </c>
      <c r="H610" s="40">
        <v>50934638.89</v>
      </c>
      <c r="I610">
        <v>99.0675</v>
      </c>
      <c r="J610">
        <v>7.9893</v>
      </c>
      <c r="K610" t="s">
        <v>22</v>
      </c>
      <c r="L610" t="s">
        <v>38</v>
      </c>
      <c r="M610" t="s">
        <v>41</v>
      </c>
      <c r="N610" s="21" t="str">
        <f t="shared" si="9"/>
        <v>Market Trade</v>
      </c>
    </row>
    <row r="611" spans="1:14" ht="12.75">
      <c r="A611" t="s">
        <v>20</v>
      </c>
      <c r="B611" t="s">
        <v>21</v>
      </c>
      <c r="C611" t="s">
        <v>56</v>
      </c>
      <c r="D611" s="39">
        <v>47561</v>
      </c>
      <c r="E611" s="39">
        <v>42394</v>
      </c>
      <c r="F611" s="39">
        <v>42396</v>
      </c>
      <c r="G611">
        <v>450000</v>
      </c>
      <c r="H611" s="40">
        <v>45844550</v>
      </c>
      <c r="I611">
        <v>99.075</v>
      </c>
      <c r="J611">
        <v>7.9884</v>
      </c>
      <c r="K611" t="s">
        <v>22</v>
      </c>
      <c r="L611" t="s">
        <v>38</v>
      </c>
      <c r="M611" t="s">
        <v>41</v>
      </c>
      <c r="N611" s="21" t="str">
        <f t="shared" si="9"/>
        <v>Market Trade</v>
      </c>
    </row>
    <row r="612" spans="1:14" ht="12.75">
      <c r="A612" t="s">
        <v>20</v>
      </c>
      <c r="B612" t="s">
        <v>21</v>
      </c>
      <c r="C612" t="s">
        <v>56</v>
      </c>
      <c r="D612" s="39">
        <v>47561</v>
      </c>
      <c r="E612" s="39">
        <v>42394</v>
      </c>
      <c r="F612" s="39">
        <v>42396</v>
      </c>
      <c r="G612">
        <v>500000</v>
      </c>
      <c r="H612" s="40">
        <v>50935888.89</v>
      </c>
      <c r="I612">
        <v>99.07</v>
      </c>
      <c r="J612">
        <v>7.989</v>
      </c>
      <c r="K612" t="s">
        <v>22</v>
      </c>
      <c r="L612" t="s">
        <v>38</v>
      </c>
      <c r="M612" t="s">
        <v>41</v>
      </c>
      <c r="N612" s="21" t="str">
        <f t="shared" si="9"/>
        <v>Market Trade</v>
      </c>
    </row>
    <row r="613" spans="1:14" ht="12.75">
      <c r="A613" t="s">
        <v>20</v>
      </c>
      <c r="B613" t="s">
        <v>21</v>
      </c>
      <c r="C613" t="s">
        <v>56</v>
      </c>
      <c r="D613" s="39">
        <v>47561</v>
      </c>
      <c r="E613" s="39">
        <v>42394</v>
      </c>
      <c r="F613" s="39">
        <v>42396</v>
      </c>
      <c r="G613">
        <v>1000000</v>
      </c>
      <c r="H613" s="40">
        <v>101876777.78</v>
      </c>
      <c r="I613">
        <v>99.075</v>
      </c>
      <c r="J613">
        <v>7.9884</v>
      </c>
      <c r="K613" t="s">
        <v>22</v>
      </c>
      <c r="L613" t="s">
        <v>38</v>
      </c>
      <c r="M613" t="s">
        <v>41</v>
      </c>
      <c r="N613" s="21" t="str">
        <f t="shared" si="9"/>
        <v>Market Trade</v>
      </c>
    </row>
    <row r="614" spans="1:14" ht="12.75">
      <c r="A614" t="s">
        <v>20</v>
      </c>
      <c r="B614" t="s">
        <v>21</v>
      </c>
      <c r="C614" t="s">
        <v>56</v>
      </c>
      <c r="D614" s="39">
        <v>47561</v>
      </c>
      <c r="E614" s="39">
        <v>42394</v>
      </c>
      <c r="F614" s="39">
        <v>42396</v>
      </c>
      <c r="G614">
        <v>500000</v>
      </c>
      <c r="H614" s="40">
        <v>50939638.89</v>
      </c>
      <c r="I614">
        <v>99.0775</v>
      </c>
      <c r="J614">
        <v>7.9881</v>
      </c>
      <c r="K614" t="s">
        <v>22</v>
      </c>
      <c r="L614" t="s">
        <v>38</v>
      </c>
      <c r="M614" t="s">
        <v>41</v>
      </c>
      <c r="N614" s="21" t="str">
        <f t="shared" si="9"/>
        <v>Market Trade</v>
      </c>
    </row>
    <row r="615" spans="1:14" ht="12.75">
      <c r="A615" t="s">
        <v>43</v>
      </c>
      <c r="B615" t="s">
        <v>44</v>
      </c>
      <c r="C615" t="s">
        <v>56</v>
      </c>
      <c r="D615" s="39">
        <v>49297</v>
      </c>
      <c r="E615" s="39">
        <v>42394</v>
      </c>
      <c r="F615" s="39">
        <v>42396</v>
      </c>
      <c r="G615">
        <v>500000</v>
      </c>
      <c r="H615" s="40">
        <v>48532972.22</v>
      </c>
      <c r="I615">
        <v>96.25</v>
      </c>
      <c r="J615">
        <v>8.1202</v>
      </c>
      <c r="K615" t="s">
        <v>22</v>
      </c>
      <c r="L615" t="s">
        <v>38</v>
      </c>
      <c r="M615" t="s">
        <v>41</v>
      </c>
      <c r="N615" s="21" t="str">
        <f t="shared" si="9"/>
        <v>Market Trade</v>
      </c>
    </row>
    <row r="616" spans="1:14" ht="12.75">
      <c r="A616" t="s">
        <v>43</v>
      </c>
      <c r="B616" t="s">
        <v>44</v>
      </c>
      <c r="C616" t="s">
        <v>56</v>
      </c>
      <c r="D616" s="39">
        <v>49297</v>
      </c>
      <c r="E616" s="39">
        <v>42394</v>
      </c>
      <c r="F616" s="39">
        <v>42396</v>
      </c>
      <c r="G616">
        <v>500000</v>
      </c>
      <c r="H616" s="40">
        <v>48521722.22</v>
      </c>
      <c r="I616">
        <v>96.2275</v>
      </c>
      <c r="J616">
        <v>8.1226</v>
      </c>
      <c r="K616" t="s">
        <v>22</v>
      </c>
      <c r="L616" t="s">
        <v>38</v>
      </c>
      <c r="M616" t="s">
        <v>41</v>
      </c>
      <c r="N616" s="21" t="str">
        <f t="shared" si="9"/>
        <v>Market Trade</v>
      </c>
    </row>
    <row r="617" spans="1:14" ht="12.75">
      <c r="A617" t="s">
        <v>43</v>
      </c>
      <c r="B617" t="s">
        <v>44</v>
      </c>
      <c r="C617" t="s">
        <v>56</v>
      </c>
      <c r="D617" s="39">
        <v>49297</v>
      </c>
      <c r="E617" s="39">
        <v>42394</v>
      </c>
      <c r="F617" s="39">
        <v>42396</v>
      </c>
      <c r="G617">
        <v>500000</v>
      </c>
      <c r="H617" s="40">
        <v>48520472.22</v>
      </c>
      <c r="I617">
        <v>96.225</v>
      </c>
      <c r="J617">
        <v>8.1229</v>
      </c>
      <c r="K617" t="s">
        <v>22</v>
      </c>
      <c r="L617" t="s">
        <v>38</v>
      </c>
      <c r="M617" t="s">
        <v>41</v>
      </c>
      <c r="N617" s="21" t="str">
        <f t="shared" si="9"/>
        <v>Market Trade</v>
      </c>
    </row>
    <row r="618" spans="1:14" ht="12.75">
      <c r="A618" t="s">
        <v>248</v>
      </c>
      <c r="B618" t="s">
        <v>15</v>
      </c>
      <c r="C618" t="s">
        <v>67</v>
      </c>
      <c r="D618" s="39">
        <v>42397</v>
      </c>
      <c r="E618" s="39">
        <v>42396</v>
      </c>
      <c r="F618" s="39">
        <v>42396</v>
      </c>
      <c r="G618">
        <v>0</v>
      </c>
      <c r="H618" s="40">
        <v>23895411.49</v>
      </c>
      <c r="I618">
        <v>99.98080122</v>
      </c>
      <c r="J618">
        <v>7.0089</v>
      </c>
      <c r="L618" t="s">
        <v>15</v>
      </c>
      <c r="M618" t="s">
        <v>41</v>
      </c>
      <c r="N618" s="21" t="str">
        <f t="shared" si="9"/>
        <v>Market Trade</v>
      </c>
    </row>
    <row r="619" spans="1:14" ht="12.75">
      <c r="A619" t="s">
        <v>248</v>
      </c>
      <c r="B619" t="s">
        <v>15</v>
      </c>
      <c r="C619" t="s">
        <v>57</v>
      </c>
      <c r="D619" s="39">
        <v>42397</v>
      </c>
      <c r="E619" s="39">
        <v>42396</v>
      </c>
      <c r="F619" s="39">
        <v>42396</v>
      </c>
      <c r="G619">
        <v>0</v>
      </c>
      <c r="H619" s="40">
        <v>1125783.82</v>
      </c>
      <c r="I619">
        <v>99.98080122</v>
      </c>
      <c r="J619">
        <v>7.0089</v>
      </c>
      <c r="L619" t="s">
        <v>15</v>
      </c>
      <c r="M619" t="s">
        <v>41</v>
      </c>
      <c r="N619" s="21" t="str">
        <f t="shared" si="9"/>
        <v>Market Trade</v>
      </c>
    </row>
    <row r="620" spans="1:14" ht="12.75">
      <c r="A620" t="s">
        <v>248</v>
      </c>
      <c r="B620" t="s">
        <v>15</v>
      </c>
      <c r="C620" t="s">
        <v>58</v>
      </c>
      <c r="D620" s="39">
        <v>42397</v>
      </c>
      <c r="E620" s="39">
        <v>42396</v>
      </c>
      <c r="F620" s="39">
        <v>42396</v>
      </c>
      <c r="G620">
        <v>0</v>
      </c>
      <c r="H620" s="40">
        <v>27994624.34</v>
      </c>
      <c r="I620">
        <v>99.98080122</v>
      </c>
      <c r="J620">
        <v>7.0089</v>
      </c>
      <c r="L620" t="s">
        <v>15</v>
      </c>
      <c r="M620" t="s">
        <v>41</v>
      </c>
      <c r="N620" s="21" t="str">
        <f t="shared" si="9"/>
        <v>Market Trade</v>
      </c>
    </row>
    <row r="621" spans="1:14" ht="12.75">
      <c r="A621" t="s">
        <v>253</v>
      </c>
      <c r="B621" t="s">
        <v>254</v>
      </c>
      <c r="C621" t="s">
        <v>59</v>
      </c>
      <c r="D621" s="39">
        <v>42405</v>
      </c>
      <c r="E621" s="39">
        <v>42394</v>
      </c>
      <c r="F621" s="39">
        <v>42396</v>
      </c>
      <c r="G621">
        <v>500000</v>
      </c>
      <c r="H621" s="40">
        <v>49907700</v>
      </c>
      <c r="I621">
        <v>99.8154</v>
      </c>
      <c r="J621">
        <v>7.5</v>
      </c>
      <c r="K621" t="s">
        <v>22</v>
      </c>
      <c r="L621" t="s">
        <v>36</v>
      </c>
      <c r="M621" t="s">
        <v>41</v>
      </c>
      <c r="N621" s="21" t="str">
        <f t="shared" si="9"/>
        <v>Market Trade</v>
      </c>
    </row>
    <row r="622" spans="1:14" ht="12.75">
      <c r="A622" t="s">
        <v>255</v>
      </c>
      <c r="B622" t="s">
        <v>256</v>
      </c>
      <c r="C622" t="s">
        <v>59</v>
      </c>
      <c r="D622" s="39">
        <v>42447</v>
      </c>
      <c r="E622" s="39">
        <v>42396</v>
      </c>
      <c r="F622" s="39">
        <v>42396</v>
      </c>
      <c r="G622">
        <v>1000000</v>
      </c>
      <c r="H622" s="40">
        <v>98985200</v>
      </c>
      <c r="I622">
        <v>98.9852</v>
      </c>
      <c r="J622">
        <v>7.3375</v>
      </c>
      <c r="K622" t="s">
        <v>22</v>
      </c>
      <c r="L622" t="s">
        <v>35</v>
      </c>
      <c r="M622" t="s">
        <v>41</v>
      </c>
      <c r="N622" s="21" t="str">
        <f t="shared" si="9"/>
        <v>Market Trade</v>
      </c>
    </row>
    <row r="623" spans="1:14" ht="12.75">
      <c r="A623" t="s">
        <v>255</v>
      </c>
      <c r="B623" t="s">
        <v>256</v>
      </c>
      <c r="C623" t="s">
        <v>59</v>
      </c>
      <c r="D623" s="39">
        <v>42447</v>
      </c>
      <c r="E623" s="39">
        <v>42396</v>
      </c>
      <c r="F623" s="39">
        <v>42396</v>
      </c>
      <c r="G623">
        <v>1500000</v>
      </c>
      <c r="H623" s="40">
        <v>148477800</v>
      </c>
      <c r="I623">
        <v>98.9852</v>
      </c>
      <c r="J623">
        <v>7.3375</v>
      </c>
      <c r="K623" t="s">
        <v>22</v>
      </c>
      <c r="L623" t="s">
        <v>35</v>
      </c>
      <c r="M623" t="s">
        <v>41</v>
      </c>
      <c r="N623" s="21" t="str">
        <f t="shared" si="9"/>
        <v>Market Trade</v>
      </c>
    </row>
    <row r="624" spans="1:14" ht="12.75">
      <c r="A624" t="s">
        <v>248</v>
      </c>
      <c r="B624" t="s">
        <v>15</v>
      </c>
      <c r="C624" t="s">
        <v>59</v>
      </c>
      <c r="D624" s="39">
        <v>42397</v>
      </c>
      <c r="E624" s="39">
        <v>42396</v>
      </c>
      <c r="F624" s="39">
        <v>42396</v>
      </c>
      <c r="G624">
        <v>0</v>
      </c>
      <c r="H624" s="40">
        <v>270601037.93</v>
      </c>
      <c r="I624">
        <v>99.98080122</v>
      </c>
      <c r="J624">
        <v>7.0089</v>
      </c>
      <c r="L624" t="s">
        <v>15</v>
      </c>
      <c r="M624" t="s">
        <v>41</v>
      </c>
      <c r="N624" s="21" t="str">
        <f t="shared" si="9"/>
        <v>Market Trade</v>
      </c>
    </row>
    <row r="625" spans="1:14" ht="12.75">
      <c r="A625" t="s">
        <v>208</v>
      </c>
      <c r="B625" t="s">
        <v>209</v>
      </c>
      <c r="C625" t="s">
        <v>59</v>
      </c>
      <c r="D625" s="39">
        <v>42411</v>
      </c>
      <c r="E625" s="39">
        <v>42394</v>
      </c>
      <c r="F625" s="39">
        <v>42396</v>
      </c>
      <c r="G625">
        <v>500000</v>
      </c>
      <c r="H625" s="40">
        <v>49846350</v>
      </c>
      <c r="I625">
        <v>99.6927</v>
      </c>
      <c r="J625">
        <v>7.5</v>
      </c>
      <c r="K625" t="s">
        <v>22</v>
      </c>
      <c r="L625" t="s">
        <v>36</v>
      </c>
      <c r="M625" t="s">
        <v>41</v>
      </c>
      <c r="N625" s="21" t="str">
        <f t="shared" si="9"/>
        <v>Market Trade</v>
      </c>
    </row>
    <row r="626" spans="1:14" ht="12.75">
      <c r="A626" t="s">
        <v>257</v>
      </c>
      <c r="B626" t="s">
        <v>258</v>
      </c>
      <c r="C626" t="s">
        <v>59</v>
      </c>
      <c r="D626" s="39">
        <v>42405</v>
      </c>
      <c r="E626" s="39">
        <v>42396</v>
      </c>
      <c r="F626" s="39">
        <v>42396</v>
      </c>
      <c r="G626">
        <v>1000000</v>
      </c>
      <c r="H626" s="40">
        <v>99805600</v>
      </c>
      <c r="I626">
        <v>99.8056</v>
      </c>
      <c r="J626">
        <v>7.9</v>
      </c>
      <c r="K626" t="s">
        <v>22</v>
      </c>
      <c r="L626" t="s">
        <v>36</v>
      </c>
      <c r="M626" t="s">
        <v>41</v>
      </c>
      <c r="N626" s="21" t="str">
        <f t="shared" si="9"/>
        <v>Market Trade</v>
      </c>
    </row>
    <row r="627" spans="1:14" ht="12.75">
      <c r="A627" t="s">
        <v>119</v>
      </c>
      <c r="B627" t="s">
        <v>120</v>
      </c>
      <c r="C627" t="s">
        <v>59</v>
      </c>
      <c r="D627" s="39">
        <v>42401</v>
      </c>
      <c r="E627" s="39">
        <v>42396</v>
      </c>
      <c r="F627" s="39">
        <v>42396</v>
      </c>
      <c r="G627">
        <v>500000</v>
      </c>
      <c r="H627" s="40">
        <v>49944900</v>
      </c>
      <c r="I627">
        <v>99.8898</v>
      </c>
      <c r="J627">
        <v>8.05</v>
      </c>
      <c r="K627" t="s">
        <v>22</v>
      </c>
      <c r="L627" t="s">
        <v>36</v>
      </c>
      <c r="M627" t="s">
        <v>41</v>
      </c>
      <c r="N627" s="21" t="str">
        <f t="shared" si="9"/>
        <v>Market Trade</v>
      </c>
    </row>
    <row r="628" spans="1:14" ht="12.75">
      <c r="A628" t="s">
        <v>259</v>
      </c>
      <c r="B628" t="s">
        <v>260</v>
      </c>
      <c r="C628" t="s">
        <v>59</v>
      </c>
      <c r="D628" s="39">
        <v>42397</v>
      </c>
      <c r="E628" s="39">
        <v>42396</v>
      </c>
      <c r="F628" s="39">
        <v>42396</v>
      </c>
      <c r="G628">
        <v>500000</v>
      </c>
      <c r="H628" s="40">
        <v>49989600</v>
      </c>
      <c r="I628">
        <v>99.9792</v>
      </c>
      <c r="J628">
        <v>7.6</v>
      </c>
      <c r="K628" t="s">
        <v>22</v>
      </c>
      <c r="L628" t="s">
        <v>36</v>
      </c>
      <c r="M628" t="s">
        <v>41</v>
      </c>
      <c r="N628" s="21" t="str">
        <f t="shared" si="9"/>
        <v>Market Trade</v>
      </c>
    </row>
    <row r="629" spans="1:14" ht="12.75">
      <c r="A629" t="s">
        <v>228</v>
      </c>
      <c r="B629" t="s">
        <v>229</v>
      </c>
      <c r="C629" t="s">
        <v>59</v>
      </c>
      <c r="D629" s="39">
        <v>42398</v>
      </c>
      <c r="E629" s="39">
        <v>42396</v>
      </c>
      <c r="F629" s="39">
        <v>42396</v>
      </c>
      <c r="G629">
        <v>3000000</v>
      </c>
      <c r="H629" s="40">
        <v>299877600</v>
      </c>
      <c r="I629">
        <v>99.9592</v>
      </c>
      <c r="J629">
        <v>7.45</v>
      </c>
      <c r="K629" t="s">
        <v>22</v>
      </c>
      <c r="L629" t="s">
        <v>35</v>
      </c>
      <c r="M629" t="s">
        <v>41</v>
      </c>
      <c r="N629" s="21" t="str">
        <f t="shared" si="9"/>
        <v>Market Trade</v>
      </c>
    </row>
    <row r="630" spans="1:14" ht="12.75">
      <c r="A630" t="s">
        <v>179</v>
      </c>
      <c r="B630" t="s">
        <v>180</v>
      </c>
      <c r="C630" t="s">
        <v>59</v>
      </c>
      <c r="D630" s="39">
        <v>42410</v>
      </c>
      <c r="E630" s="39">
        <v>42396</v>
      </c>
      <c r="F630" s="39">
        <v>42396</v>
      </c>
      <c r="G630">
        <v>3000000</v>
      </c>
      <c r="H630" s="40">
        <v>299156700</v>
      </c>
      <c r="I630">
        <v>99.7189</v>
      </c>
      <c r="J630">
        <v>7.35</v>
      </c>
      <c r="K630" t="s">
        <v>22</v>
      </c>
      <c r="L630" t="s">
        <v>35</v>
      </c>
      <c r="M630" t="s">
        <v>41</v>
      </c>
      <c r="N630" s="21" t="str">
        <f t="shared" si="9"/>
        <v>Market Trade</v>
      </c>
    </row>
    <row r="631" spans="1:14" ht="12.75">
      <c r="A631" t="s">
        <v>248</v>
      </c>
      <c r="B631" t="s">
        <v>15</v>
      </c>
      <c r="C631" t="s">
        <v>60</v>
      </c>
      <c r="D631" s="39">
        <v>42397</v>
      </c>
      <c r="E631" s="39">
        <v>42396</v>
      </c>
      <c r="F631" s="39">
        <v>42396</v>
      </c>
      <c r="G631">
        <v>0</v>
      </c>
      <c r="H631" s="40">
        <v>143572430.55</v>
      </c>
      <c r="I631">
        <v>99.98080122</v>
      </c>
      <c r="J631">
        <v>7.0089</v>
      </c>
      <c r="L631" t="s">
        <v>15</v>
      </c>
      <c r="M631" t="s">
        <v>41</v>
      </c>
      <c r="N631" s="21" t="str">
        <f t="shared" si="9"/>
        <v>Market Trade</v>
      </c>
    </row>
    <row r="632" spans="1:14" ht="12.75">
      <c r="A632" t="s">
        <v>248</v>
      </c>
      <c r="B632" t="s">
        <v>15</v>
      </c>
      <c r="C632" t="s">
        <v>61</v>
      </c>
      <c r="D632" s="39">
        <v>42397</v>
      </c>
      <c r="E632" s="39">
        <v>42396</v>
      </c>
      <c r="F632" s="39">
        <v>42396</v>
      </c>
      <c r="G632">
        <v>0</v>
      </c>
      <c r="H632" s="40">
        <v>36359018.17</v>
      </c>
      <c r="I632">
        <v>99.98080122</v>
      </c>
      <c r="J632">
        <v>7.0089</v>
      </c>
      <c r="L632" t="s">
        <v>15</v>
      </c>
      <c r="M632" t="s">
        <v>41</v>
      </c>
      <c r="N632" s="21" t="str">
        <f t="shared" si="9"/>
        <v>Market Trade</v>
      </c>
    </row>
    <row r="633" spans="1:14" ht="12.75">
      <c r="A633" t="s">
        <v>248</v>
      </c>
      <c r="B633" t="s">
        <v>15</v>
      </c>
      <c r="C633" t="s">
        <v>62</v>
      </c>
      <c r="D633" s="39">
        <v>42397</v>
      </c>
      <c r="E633" s="39">
        <v>42396</v>
      </c>
      <c r="F633" s="39">
        <v>42396</v>
      </c>
      <c r="G633">
        <v>0</v>
      </c>
      <c r="H633" s="40">
        <v>56989056.7</v>
      </c>
      <c r="I633">
        <v>99.98080122</v>
      </c>
      <c r="J633">
        <v>7.0089</v>
      </c>
      <c r="L633" t="s">
        <v>15</v>
      </c>
      <c r="M633" t="s">
        <v>41</v>
      </c>
      <c r="N633" s="21" t="str">
        <f t="shared" si="9"/>
        <v>Market Trade</v>
      </c>
    </row>
    <row r="634" spans="1:14" ht="12.75">
      <c r="A634" t="s">
        <v>248</v>
      </c>
      <c r="B634" t="s">
        <v>15</v>
      </c>
      <c r="C634" t="s">
        <v>68</v>
      </c>
      <c r="D634" s="39">
        <v>42397</v>
      </c>
      <c r="E634" s="39">
        <v>42396</v>
      </c>
      <c r="F634" s="39">
        <v>42396</v>
      </c>
      <c r="G634">
        <v>0</v>
      </c>
      <c r="H634" s="40">
        <v>80056627.15</v>
      </c>
      <c r="I634">
        <v>99.98080122</v>
      </c>
      <c r="J634">
        <v>7.0089</v>
      </c>
      <c r="L634" t="s">
        <v>15</v>
      </c>
      <c r="M634" t="s">
        <v>41</v>
      </c>
      <c r="N634" s="21" t="str">
        <f t="shared" si="9"/>
        <v>Market Trade</v>
      </c>
    </row>
    <row r="635" spans="1:14" ht="12.75">
      <c r="A635" t="s">
        <v>248</v>
      </c>
      <c r="B635" t="s">
        <v>15</v>
      </c>
      <c r="C635" t="s">
        <v>64</v>
      </c>
      <c r="D635" s="39">
        <v>42397</v>
      </c>
      <c r="E635" s="39">
        <v>42396</v>
      </c>
      <c r="F635" s="39">
        <v>42396</v>
      </c>
      <c r="G635">
        <v>0</v>
      </c>
      <c r="H635" s="40">
        <v>139651183.53</v>
      </c>
      <c r="I635">
        <v>99.98080122</v>
      </c>
      <c r="J635">
        <v>7.0089</v>
      </c>
      <c r="L635" t="s">
        <v>15</v>
      </c>
      <c r="M635" t="s">
        <v>41</v>
      </c>
      <c r="N635" s="21" t="str">
        <f t="shared" si="9"/>
        <v>Market Trade</v>
      </c>
    </row>
    <row r="636" spans="1:14" ht="12.75">
      <c r="A636" t="s">
        <v>261</v>
      </c>
      <c r="B636" t="s">
        <v>262</v>
      </c>
      <c r="C636" t="s">
        <v>64</v>
      </c>
      <c r="D636" s="39">
        <v>43402</v>
      </c>
      <c r="E636" s="39">
        <v>42394</v>
      </c>
      <c r="F636" s="39">
        <v>42396</v>
      </c>
      <c r="G636">
        <v>500000</v>
      </c>
      <c r="H636" s="40">
        <v>50568369.95</v>
      </c>
      <c r="I636">
        <v>99.0698</v>
      </c>
      <c r="J636">
        <v>8.86</v>
      </c>
      <c r="K636" t="s">
        <v>22</v>
      </c>
      <c r="L636" t="s">
        <v>37</v>
      </c>
      <c r="M636" t="s">
        <v>41</v>
      </c>
      <c r="N636" s="21" t="str">
        <f t="shared" si="9"/>
        <v>Market Trade</v>
      </c>
    </row>
    <row r="637" spans="1:14" ht="12.75">
      <c r="A637" t="s">
        <v>248</v>
      </c>
      <c r="B637" t="s">
        <v>15</v>
      </c>
      <c r="C637" t="s">
        <v>65</v>
      </c>
      <c r="D637" s="39">
        <v>42397</v>
      </c>
      <c r="E637" s="39">
        <v>42396</v>
      </c>
      <c r="F637" s="39">
        <v>42396</v>
      </c>
      <c r="G637">
        <v>0</v>
      </c>
      <c r="H637" s="40">
        <v>11622768.14</v>
      </c>
      <c r="I637">
        <v>99.98080122</v>
      </c>
      <c r="J637">
        <v>7.0089</v>
      </c>
      <c r="L637" t="s">
        <v>15</v>
      </c>
      <c r="M637" t="s">
        <v>41</v>
      </c>
      <c r="N637" s="21" t="str">
        <f t="shared" si="9"/>
        <v>Market Trade</v>
      </c>
    </row>
    <row r="638" spans="1:14" ht="12.75">
      <c r="A638" t="s">
        <v>248</v>
      </c>
      <c r="B638" t="s">
        <v>15</v>
      </c>
      <c r="C638" t="s">
        <v>66</v>
      </c>
      <c r="D638" s="39">
        <v>42397</v>
      </c>
      <c r="E638" s="39">
        <v>42396</v>
      </c>
      <c r="F638" s="39">
        <v>42396</v>
      </c>
      <c r="G638">
        <v>0</v>
      </c>
      <c r="H638" s="40">
        <v>249952</v>
      </c>
      <c r="I638">
        <v>99.98080122</v>
      </c>
      <c r="J638">
        <v>7.0089</v>
      </c>
      <c r="L638" t="s">
        <v>15</v>
      </c>
      <c r="M638" t="s">
        <v>41</v>
      </c>
      <c r="N638" s="21" t="str">
        <f t="shared" si="9"/>
        <v>Market Trade</v>
      </c>
    </row>
    <row r="639" spans="1:14" ht="12.75">
      <c r="A639" t="s">
        <v>263</v>
      </c>
      <c r="B639" t="s">
        <v>15</v>
      </c>
      <c r="C639" t="s">
        <v>53</v>
      </c>
      <c r="D639" s="39">
        <v>42398</v>
      </c>
      <c r="E639" s="39">
        <v>42397</v>
      </c>
      <c r="F639" s="39">
        <v>42397</v>
      </c>
      <c r="G639">
        <v>0</v>
      </c>
      <c r="H639" s="40">
        <v>464373917.82</v>
      </c>
      <c r="I639">
        <v>99.98082039</v>
      </c>
      <c r="J639">
        <v>7.0019</v>
      </c>
      <c r="L639" t="s">
        <v>15</v>
      </c>
      <c r="M639" t="s">
        <v>41</v>
      </c>
      <c r="N639" s="21" t="str">
        <f t="shared" si="9"/>
        <v>Market Trade</v>
      </c>
    </row>
    <row r="640" spans="1:14" ht="12.75">
      <c r="A640" t="s">
        <v>45</v>
      </c>
      <c r="B640" t="s">
        <v>46</v>
      </c>
      <c r="C640" t="s">
        <v>53</v>
      </c>
      <c r="D640" s="39">
        <v>46350</v>
      </c>
      <c r="E640" s="39">
        <v>42396</v>
      </c>
      <c r="F640" s="39">
        <v>42397</v>
      </c>
      <c r="G640">
        <v>400000</v>
      </c>
      <c r="H640" s="40">
        <v>41139555.55</v>
      </c>
      <c r="I640">
        <v>101.4</v>
      </c>
      <c r="J640">
        <v>7.9521</v>
      </c>
      <c r="K640" t="s">
        <v>22</v>
      </c>
      <c r="L640" t="s">
        <v>38</v>
      </c>
      <c r="M640" t="s">
        <v>41</v>
      </c>
      <c r="N640" s="21" t="str">
        <f t="shared" si="9"/>
        <v>Market Trade</v>
      </c>
    </row>
    <row r="641" spans="1:14" ht="12.75">
      <c r="A641" t="s">
        <v>263</v>
      </c>
      <c r="B641" t="s">
        <v>15</v>
      </c>
      <c r="C641" t="s">
        <v>54</v>
      </c>
      <c r="D641" s="39">
        <v>42398</v>
      </c>
      <c r="E641" s="39">
        <v>42397</v>
      </c>
      <c r="F641" s="39">
        <v>42397</v>
      </c>
      <c r="G641">
        <v>0</v>
      </c>
      <c r="H641" s="40">
        <v>76712284.06</v>
      </c>
      <c r="I641">
        <v>99.98082039</v>
      </c>
      <c r="J641">
        <v>7.0019</v>
      </c>
      <c r="L641" t="s">
        <v>15</v>
      </c>
      <c r="M641" t="s">
        <v>41</v>
      </c>
      <c r="N641" s="21" t="str">
        <f t="shared" si="9"/>
        <v>Market Trade</v>
      </c>
    </row>
    <row r="642" spans="1:14" ht="12.75">
      <c r="A642" t="s">
        <v>263</v>
      </c>
      <c r="B642" t="s">
        <v>15</v>
      </c>
      <c r="C642" t="s">
        <v>55</v>
      </c>
      <c r="D642" s="39">
        <v>42398</v>
      </c>
      <c r="E642" s="39">
        <v>42397</v>
      </c>
      <c r="F642" s="39">
        <v>42397</v>
      </c>
      <c r="G642">
        <v>0</v>
      </c>
      <c r="H642" s="40">
        <v>27889649.85</v>
      </c>
      <c r="I642">
        <v>99.98082039</v>
      </c>
      <c r="J642">
        <v>7.0019</v>
      </c>
      <c r="L642" t="s">
        <v>15</v>
      </c>
      <c r="M642" t="s">
        <v>41</v>
      </c>
      <c r="N642" s="21" t="str">
        <f t="shared" si="9"/>
        <v>Market Trade</v>
      </c>
    </row>
    <row r="643" spans="1:14" ht="12.75">
      <c r="A643" t="s">
        <v>45</v>
      </c>
      <c r="B643" t="s">
        <v>46</v>
      </c>
      <c r="C643" t="s">
        <v>55</v>
      </c>
      <c r="D643" s="39">
        <v>46350</v>
      </c>
      <c r="E643" s="39">
        <v>42396</v>
      </c>
      <c r="F643" s="39">
        <v>42397</v>
      </c>
      <c r="G643">
        <v>100000</v>
      </c>
      <c r="H643" s="40">
        <v>10284888.89</v>
      </c>
      <c r="I643">
        <v>101.4</v>
      </c>
      <c r="J643">
        <v>7.9521</v>
      </c>
      <c r="K643" t="s">
        <v>22</v>
      </c>
      <c r="L643" t="s">
        <v>38</v>
      </c>
      <c r="M643" t="s">
        <v>41</v>
      </c>
      <c r="N643" s="21" t="str">
        <f aca="true" t="shared" si="10" ref="N643:N706">IF(M643="Y","Interscheme","Market Trade")</f>
        <v>Market Trade</v>
      </c>
    </row>
    <row r="644" spans="1:14" ht="12.75">
      <c r="A644" t="s">
        <v>263</v>
      </c>
      <c r="B644" t="s">
        <v>15</v>
      </c>
      <c r="C644" t="s">
        <v>56</v>
      </c>
      <c r="D644" s="39">
        <v>42398</v>
      </c>
      <c r="E644" s="39">
        <v>42397</v>
      </c>
      <c r="F644" s="39">
        <v>42397</v>
      </c>
      <c r="G644">
        <v>0</v>
      </c>
      <c r="H644" s="40">
        <v>1861261948.76</v>
      </c>
      <c r="I644">
        <v>99.98082039</v>
      </c>
      <c r="J644">
        <v>7.0019</v>
      </c>
      <c r="L644" t="s">
        <v>15</v>
      </c>
      <c r="M644" t="s">
        <v>41</v>
      </c>
      <c r="N644" s="21" t="str">
        <f t="shared" si="10"/>
        <v>Market Trade</v>
      </c>
    </row>
    <row r="645" spans="1:14" ht="12.75">
      <c r="A645" t="s">
        <v>20</v>
      </c>
      <c r="B645" t="s">
        <v>21</v>
      </c>
      <c r="C645" t="s">
        <v>56</v>
      </c>
      <c r="D645" s="39">
        <v>47561</v>
      </c>
      <c r="E645" s="39">
        <v>42396</v>
      </c>
      <c r="F645" s="39">
        <v>42397</v>
      </c>
      <c r="G645">
        <v>1000000</v>
      </c>
      <c r="H645" s="40">
        <v>101943666.67</v>
      </c>
      <c r="I645">
        <v>99.12</v>
      </c>
      <c r="J645">
        <v>7.9831</v>
      </c>
      <c r="K645" t="s">
        <v>22</v>
      </c>
      <c r="L645" t="s">
        <v>38</v>
      </c>
      <c r="M645" t="s">
        <v>41</v>
      </c>
      <c r="N645" s="21" t="str">
        <f t="shared" si="10"/>
        <v>Market Trade</v>
      </c>
    </row>
    <row r="646" spans="1:14" ht="12.75">
      <c r="A646" t="s">
        <v>20</v>
      </c>
      <c r="B646" t="s">
        <v>21</v>
      </c>
      <c r="C646" t="s">
        <v>56</v>
      </c>
      <c r="D646" s="39">
        <v>47561</v>
      </c>
      <c r="E646" s="39">
        <v>42396</v>
      </c>
      <c r="F646" s="39">
        <v>42397</v>
      </c>
      <c r="G646">
        <v>1000000</v>
      </c>
      <c r="H646" s="40">
        <v>101928666.67</v>
      </c>
      <c r="I646">
        <v>99.105</v>
      </c>
      <c r="J646">
        <v>7.9849</v>
      </c>
      <c r="K646" t="s">
        <v>22</v>
      </c>
      <c r="L646" t="s">
        <v>38</v>
      </c>
      <c r="M646" t="s">
        <v>41</v>
      </c>
      <c r="N646" s="21" t="str">
        <f t="shared" si="10"/>
        <v>Market Trade</v>
      </c>
    </row>
    <row r="647" spans="1:14" ht="12.75">
      <c r="A647" t="s">
        <v>20</v>
      </c>
      <c r="B647" t="s">
        <v>21</v>
      </c>
      <c r="C647" t="s">
        <v>56</v>
      </c>
      <c r="D647" s="39">
        <v>47561</v>
      </c>
      <c r="E647" s="39">
        <v>42396</v>
      </c>
      <c r="F647" s="39">
        <v>42397</v>
      </c>
      <c r="G647">
        <v>300000</v>
      </c>
      <c r="H647" s="40">
        <v>30574100</v>
      </c>
      <c r="I647">
        <v>99.09</v>
      </c>
      <c r="J647">
        <v>7.9867</v>
      </c>
      <c r="K647" t="s">
        <v>22</v>
      </c>
      <c r="L647" t="s">
        <v>38</v>
      </c>
      <c r="M647" t="s">
        <v>41</v>
      </c>
      <c r="N647" s="21" t="str">
        <f t="shared" si="10"/>
        <v>Market Trade</v>
      </c>
    </row>
    <row r="648" spans="1:14" ht="12.75">
      <c r="A648" t="s">
        <v>20</v>
      </c>
      <c r="B648" t="s">
        <v>21</v>
      </c>
      <c r="C648" t="s">
        <v>56</v>
      </c>
      <c r="D648" s="39">
        <v>47561</v>
      </c>
      <c r="E648" s="39">
        <v>42396</v>
      </c>
      <c r="F648" s="39">
        <v>42397</v>
      </c>
      <c r="G648">
        <v>1500000</v>
      </c>
      <c r="H648" s="40">
        <v>152863000</v>
      </c>
      <c r="I648">
        <v>99.085</v>
      </c>
      <c r="J648">
        <v>7.9873</v>
      </c>
      <c r="K648" t="s">
        <v>22</v>
      </c>
      <c r="L648" t="s">
        <v>38</v>
      </c>
      <c r="M648" t="s">
        <v>41</v>
      </c>
      <c r="N648" s="21" t="str">
        <f t="shared" si="10"/>
        <v>Market Trade</v>
      </c>
    </row>
    <row r="649" spans="1:14" ht="12.75">
      <c r="A649" t="s">
        <v>20</v>
      </c>
      <c r="B649" t="s">
        <v>21</v>
      </c>
      <c r="C649" t="s">
        <v>56</v>
      </c>
      <c r="D649" s="39">
        <v>47561</v>
      </c>
      <c r="E649" s="39">
        <v>42396</v>
      </c>
      <c r="F649" s="39">
        <v>42397</v>
      </c>
      <c r="G649">
        <v>500000</v>
      </c>
      <c r="H649" s="40">
        <v>50936833.33</v>
      </c>
      <c r="I649">
        <v>99.05</v>
      </c>
      <c r="J649">
        <v>7.9915</v>
      </c>
      <c r="K649" t="s">
        <v>22</v>
      </c>
      <c r="L649" t="s">
        <v>38</v>
      </c>
      <c r="M649" t="s">
        <v>41</v>
      </c>
      <c r="N649" s="21" t="str">
        <f t="shared" si="10"/>
        <v>Market Trade</v>
      </c>
    </row>
    <row r="650" spans="1:14" ht="12.75">
      <c r="A650" t="s">
        <v>237</v>
      </c>
      <c r="B650" t="s">
        <v>238</v>
      </c>
      <c r="C650" t="s">
        <v>56</v>
      </c>
      <c r="D650" s="39">
        <v>48893</v>
      </c>
      <c r="E650" s="39">
        <v>42396</v>
      </c>
      <c r="F650" s="39">
        <v>42397</v>
      </c>
      <c r="G650">
        <v>328800</v>
      </c>
      <c r="H650" s="40">
        <v>33605113.6</v>
      </c>
      <c r="I650">
        <v>100.42</v>
      </c>
      <c r="J650">
        <v>8.1925</v>
      </c>
      <c r="K650" t="s">
        <v>22</v>
      </c>
      <c r="L650" t="s">
        <v>38</v>
      </c>
      <c r="M650" t="s">
        <v>41</v>
      </c>
      <c r="N650" s="21" t="str">
        <f t="shared" si="10"/>
        <v>Market Trade</v>
      </c>
    </row>
    <row r="651" spans="1:14" ht="12.75">
      <c r="A651" t="s">
        <v>69</v>
      </c>
      <c r="B651" t="s">
        <v>70</v>
      </c>
      <c r="C651" t="s">
        <v>56</v>
      </c>
      <c r="D651" s="39">
        <v>47197</v>
      </c>
      <c r="E651" s="39">
        <v>42396</v>
      </c>
      <c r="F651" s="39">
        <v>42397</v>
      </c>
      <c r="G651">
        <v>351200</v>
      </c>
      <c r="H651" s="40">
        <v>35062842.2</v>
      </c>
      <c r="I651">
        <v>97.75</v>
      </c>
      <c r="J651">
        <v>7.8659</v>
      </c>
      <c r="K651" t="s">
        <v>22</v>
      </c>
      <c r="L651" t="s">
        <v>38</v>
      </c>
      <c r="M651" t="s">
        <v>41</v>
      </c>
      <c r="N651" s="21" t="str">
        <f t="shared" si="10"/>
        <v>Market Trade</v>
      </c>
    </row>
    <row r="652" spans="1:14" ht="12.75">
      <c r="A652" t="s">
        <v>20</v>
      </c>
      <c r="B652" t="s">
        <v>21</v>
      </c>
      <c r="C652" t="s">
        <v>56</v>
      </c>
      <c r="D652" s="39">
        <v>47561</v>
      </c>
      <c r="E652" s="39">
        <v>42396</v>
      </c>
      <c r="F652" s="39">
        <v>42397</v>
      </c>
      <c r="G652">
        <v>500000</v>
      </c>
      <c r="H652" s="40">
        <v>50965583.33</v>
      </c>
      <c r="I652">
        <v>99.1075</v>
      </c>
      <c r="J652">
        <v>7.9846</v>
      </c>
      <c r="K652" t="s">
        <v>22</v>
      </c>
      <c r="L652" t="s">
        <v>38</v>
      </c>
      <c r="M652" t="s">
        <v>41</v>
      </c>
      <c r="N652" s="21" t="str">
        <f t="shared" si="10"/>
        <v>Market Trade</v>
      </c>
    </row>
    <row r="653" spans="1:14" ht="12.75">
      <c r="A653" t="s">
        <v>263</v>
      </c>
      <c r="B653" t="s">
        <v>15</v>
      </c>
      <c r="C653" t="s">
        <v>67</v>
      </c>
      <c r="D653" s="39">
        <v>42398</v>
      </c>
      <c r="E653" s="39">
        <v>42397</v>
      </c>
      <c r="F653" s="39">
        <v>42397</v>
      </c>
      <c r="G653">
        <v>0</v>
      </c>
      <c r="H653" s="40">
        <v>43591637.69</v>
      </c>
      <c r="I653">
        <v>99.98082039</v>
      </c>
      <c r="J653">
        <v>7.0019</v>
      </c>
      <c r="L653" t="s">
        <v>15</v>
      </c>
      <c r="M653" t="s">
        <v>41</v>
      </c>
      <c r="N653" s="21" t="str">
        <f t="shared" si="10"/>
        <v>Market Trade</v>
      </c>
    </row>
    <row r="654" spans="1:14" ht="12.75">
      <c r="A654" t="s">
        <v>20</v>
      </c>
      <c r="B654" t="s">
        <v>21</v>
      </c>
      <c r="C654" t="s">
        <v>67</v>
      </c>
      <c r="D654" s="39">
        <v>47561</v>
      </c>
      <c r="E654" s="39">
        <v>42396</v>
      </c>
      <c r="F654" s="39">
        <v>42397</v>
      </c>
      <c r="G654">
        <v>200000</v>
      </c>
      <c r="H654" s="40">
        <v>20382733.33</v>
      </c>
      <c r="I654">
        <v>99.09</v>
      </c>
      <c r="J654">
        <v>7.9867</v>
      </c>
      <c r="K654" t="s">
        <v>22</v>
      </c>
      <c r="L654" t="s">
        <v>38</v>
      </c>
      <c r="M654" t="s">
        <v>41</v>
      </c>
      <c r="N654" s="21" t="str">
        <f t="shared" si="10"/>
        <v>Market Trade</v>
      </c>
    </row>
    <row r="655" spans="1:14" ht="12.75">
      <c r="A655" t="s">
        <v>263</v>
      </c>
      <c r="B655" t="s">
        <v>15</v>
      </c>
      <c r="C655" t="s">
        <v>57</v>
      </c>
      <c r="D655" s="39">
        <v>42398</v>
      </c>
      <c r="E655" s="39">
        <v>42397</v>
      </c>
      <c r="F655" s="39">
        <v>42397</v>
      </c>
      <c r="G655">
        <v>0</v>
      </c>
      <c r="H655" s="40">
        <v>1125784.04</v>
      </c>
      <c r="I655">
        <v>99.98082039</v>
      </c>
      <c r="J655">
        <v>7.0019</v>
      </c>
      <c r="L655" t="s">
        <v>15</v>
      </c>
      <c r="M655" t="s">
        <v>41</v>
      </c>
      <c r="N655" s="21" t="str">
        <f t="shared" si="10"/>
        <v>Market Trade</v>
      </c>
    </row>
    <row r="656" spans="1:14" ht="12.75">
      <c r="A656" t="s">
        <v>263</v>
      </c>
      <c r="B656" t="s">
        <v>15</v>
      </c>
      <c r="C656" t="s">
        <v>58</v>
      </c>
      <c r="D656" s="39">
        <v>42398</v>
      </c>
      <c r="E656" s="39">
        <v>42397</v>
      </c>
      <c r="F656" s="39">
        <v>42397</v>
      </c>
      <c r="G656">
        <v>0</v>
      </c>
      <c r="H656" s="40">
        <v>27894648.89</v>
      </c>
      <c r="I656">
        <v>99.98082039</v>
      </c>
      <c r="J656">
        <v>7.0019</v>
      </c>
      <c r="L656" t="s">
        <v>15</v>
      </c>
      <c r="M656" t="s">
        <v>41</v>
      </c>
      <c r="N656" s="21" t="str">
        <f t="shared" si="10"/>
        <v>Market Trade</v>
      </c>
    </row>
    <row r="657" spans="1:14" ht="12.75">
      <c r="A657" t="s">
        <v>264</v>
      </c>
      <c r="B657" t="s">
        <v>265</v>
      </c>
      <c r="C657" t="s">
        <v>59</v>
      </c>
      <c r="D657" s="39">
        <v>42432</v>
      </c>
      <c r="E657" s="39">
        <v>42396</v>
      </c>
      <c r="F657" s="39">
        <v>42397</v>
      </c>
      <c r="G657">
        <v>500000</v>
      </c>
      <c r="H657" s="40">
        <v>49663300</v>
      </c>
      <c r="I657">
        <v>99.3266</v>
      </c>
      <c r="J657">
        <v>7.07</v>
      </c>
      <c r="K657" t="s">
        <v>22</v>
      </c>
      <c r="L657" t="s">
        <v>35</v>
      </c>
      <c r="M657" t="s">
        <v>41</v>
      </c>
      <c r="N657" s="21" t="str">
        <f t="shared" si="10"/>
        <v>Market Trade</v>
      </c>
    </row>
    <row r="658" spans="1:14" ht="12.75">
      <c r="A658" t="s">
        <v>266</v>
      </c>
      <c r="B658" t="s">
        <v>267</v>
      </c>
      <c r="C658" t="s">
        <v>59</v>
      </c>
      <c r="D658" s="39">
        <v>42401</v>
      </c>
      <c r="E658" s="39">
        <v>42396</v>
      </c>
      <c r="F658" s="39">
        <v>42397</v>
      </c>
      <c r="G658">
        <v>500000</v>
      </c>
      <c r="H658" s="40">
        <v>49961400</v>
      </c>
      <c r="I658">
        <v>99.9228</v>
      </c>
      <c r="J658">
        <v>7.05</v>
      </c>
      <c r="K658" t="s">
        <v>22</v>
      </c>
      <c r="L658" t="s">
        <v>35</v>
      </c>
      <c r="M658" t="s">
        <v>41</v>
      </c>
      <c r="N658" s="21" t="str">
        <f t="shared" si="10"/>
        <v>Market Trade</v>
      </c>
    </row>
    <row r="659" spans="1:14" ht="12.75">
      <c r="A659" t="s">
        <v>268</v>
      </c>
      <c r="B659" t="s">
        <v>269</v>
      </c>
      <c r="C659" t="s">
        <v>59</v>
      </c>
      <c r="D659" s="39">
        <v>42439</v>
      </c>
      <c r="E659" s="39">
        <v>42397</v>
      </c>
      <c r="F659" s="39">
        <v>42397</v>
      </c>
      <c r="G659">
        <v>3500000</v>
      </c>
      <c r="H659" s="40">
        <v>346886400</v>
      </c>
      <c r="I659">
        <v>99.1104</v>
      </c>
      <c r="J659">
        <v>7.8</v>
      </c>
      <c r="K659" t="s">
        <v>22</v>
      </c>
      <c r="L659" t="s">
        <v>36</v>
      </c>
      <c r="M659" t="s">
        <v>41</v>
      </c>
      <c r="N659" s="21" t="str">
        <f t="shared" si="10"/>
        <v>Market Trade</v>
      </c>
    </row>
    <row r="660" spans="1:14" ht="12.75">
      <c r="A660" t="s">
        <v>270</v>
      </c>
      <c r="B660" t="s">
        <v>271</v>
      </c>
      <c r="C660" t="s">
        <v>59</v>
      </c>
      <c r="D660" s="39">
        <v>42398</v>
      </c>
      <c r="E660" s="39">
        <v>42397</v>
      </c>
      <c r="F660" s="39">
        <v>42397</v>
      </c>
      <c r="G660">
        <v>2500000</v>
      </c>
      <c r="H660" s="40">
        <v>249950000</v>
      </c>
      <c r="I660">
        <v>99.98</v>
      </c>
      <c r="J660">
        <v>7.3</v>
      </c>
      <c r="K660" t="s">
        <v>22</v>
      </c>
      <c r="L660" t="s">
        <v>36</v>
      </c>
      <c r="M660" t="s">
        <v>41</v>
      </c>
      <c r="N660" s="21" t="str">
        <f t="shared" si="10"/>
        <v>Market Trade</v>
      </c>
    </row>
    <row r="661" spans="1:14" ht="12.75">
      <c r="A661" t="s">
        <v>270</v>
      </c>
      <c r="B661" t="s">
        <v>271</v>
      </c>
      <c r="C661" t="s">
        <v>59</v>
      </c>
      <c r="D661" s="39">
        <v>42398</v>
      </c>
      <c r="E661" s="39">
        <v>42397</v>
      </c>
      <c r="F661" s="39">
        <v>42397</v>
      </c>
      <c r="G661">
        <v>1500000</v>
      </c>
      <c r="H661" s="40">
        <v>149970000</v>
      </c>
      <c r="I661">
        <v>99.98</v>
      </c>
      <c r="J661">
        <v>7.3</v>
      </c>
      <c r="K661" t="s">
        <v>22</v>
      </c>
      <c r="L661" t="s">
        <v>36</v>
      </c>
      <c r="M661" t="s">
        <v>41</v>
      </c>
      <c r="N661" s="21" t="str">
        <f t="shared" si="10"/>
        <v>Market Trade</v>
      </c>
    </row>
    <row r="662" spans="1:14" ht="12.75">
      <c r="A662" t="s">
        <v>263</v>
      </c>
      <c r="B662" t="s">
        <v>15</v>
      </c>
      <c r="C662" t="s">
        <v>59</v>
      </c>
      <c r="D662" s="39">
        <v>42398</v>
      </c>
      <c r="E662" s="39">
        <v>42397</v>
      </c>
      <c r="F662" s="39">
        <v>42397</v>
      </c>
      <c r="G662">
        <v>0</v>
      </c>
      <c r="H662" s="40">
        <v>38392635.03</v>
      </c>
      <c r="I662">
        <v>99.98082039</v>
      </c>
      <c r="J662">
        <v>7.0019</v>
      </c>
      <c r="L662" t="s">
        <v>15</v>
      </c>
      <c r="M662" t="s">
        <v>41</v>
      </c>
      <c r="N662" s="21" t="str">
        <f t="shared" si="10"/>
        <v>Market Trade</v>
      </c>
    </row>
    <row r="663" spans="1:14" ht="12.75">
      <c r="A663" t="s">
        <v>107</v>
      </c>
      <c r="B663" t="s">
        <v>108</v>
      </c>
      <c r="C663" t="s">
        <v>59</v>
      </c>
      <c r="D663" s="39">
        <v>42439</v>
      </c>
      <c r="E663" s="39">
        <v>42396</v>
      </c>
      <c r="F663" s="39">
        <v>42397</v>
      </c>
      <c r="G663">
        <v>500000</v>
      </c>
      <c r="H663" s="40">
        <v>49596500</v>
      </c>
      <c r="I663">
        <v>99.193</v>
      </c>
      <c r="J663">
        <v>7.07</v>
      </c>
      <c r="K663" t="s">
        <v>22</v>
      </c>
      <c r="L663" t="s">
        <v>35</v>
      </c>
      <c r="M663" t="s">
        <v>41</v>
      </c>
      <c r="N663" s="21" t="str">
        <f t="shared" si="10"/>
        <v>Market Trade</v>
      </c>
    </row>
    <row r="664" spans="1:14" ht="12.75">
      <c r="A664" t="s">
        <v>230</v>
      </c>
      <c r="B664" t="s">
        <v>231</v>
      </c>
      <c r="C664" t="s">
        <v>59</v>
      </c>
      <c r="D664" s="39">
        <v>42408</v>
      </c>
      <c r="E664" s="39">
        <v>42396</v>
      </c>
      <c r="F664" s="39">
        <v>42397</v>
      </c>
      <c r="G664">
        <v>500000</v>
      </c>
      <c r="H664" s="40">
        <v>49894000</v>
      </c>
      <c r="I664">
        <v>99.788</v>
      </c>
      <c r="J664">
        <v>7.05</v>
      </c>
      <c r="K664" t="s">
        <v>22</v>
      </c>
      <c r="L664" t="s">
        <v>36</v>
      </c>
      <c r="M664" t="s">
        <v>41</v>
      </c>
      <c r="N664" s="21" t="str">
        <f t="shared" si="10"/>
        <v>Market Trade</v>
      </c>
    </row>
    <row r="665" spans="1:14" ht="12.75">
      <c r="A665" t="s">
        <v>113</v>
      </c>
      <c r="B665" t="s">
        <v>114</v>
      </c>
      <c r="C665" t="s">
        <v>59</v>
      </c>
      <c r="D665" s="39">
        <v>42429</v>
      </c>
      <c r="E665" s="39">
        <v>42397</v>
      </c>
      <c r="F665" s="39">
        <v>42397</v>
      </c>
      <c r="G665">
        <v>2500000</v>
      </c>
      <c r="H665" s="40">
        <v>248302000</v>
      </c>
      <c r="I665">
        <v>99.3208</v>
      </c>
      <c r="J665">
        <v>7.8</v>
      </c>
      <c r="K665" t="s">
        <v>22</v>
      </c>
      <c r="L665" t="s">
        <v>36</v>
      </c>
      <c r="M665" t="s">
        <v>41</v>
      </c>
      <c r="N665" s="21" t="str">
        <f t="shared" si="10"/>
        <v>Market Trade</v>
      </c>
    </row>
    <row r="666" spans="1:14" ht="12.75">
      <c r="A666" t="s">
        <v>263</v>
      </c>
      <c r="B666" t="s">
        <v>15</v>
      </c>
      <c r="C666" t="s">
        <v>60</v>
      </c>
      <c r="D666" s="39">
        <v>42398</v>
      </c>
      <c r="E666" s="39">
        <v>42397</v>
      </c>
      <c r="F666" s="39">
        <v>42397</v>
      </c>
      <c r="G666">
        <v>0</v>
      </c>
      <c r="H666" s="40">
        <v>136332846.88</v>
      </c>
      <c r="I666">
        <v>99.98082039</v>
      </c>
      <c r="J666">
        <v>7.0019</v>
      </c>
      <c r="L666" t="s">
        <v>15</v>
      </c>
      <c r="M666" t="s">
        <v>41</v>
      </c>
      <c r="N666" s="21" t="str">
        <f t="shared" si="10"/>
        <v>Market Trade</v>
      </c>
    </row>
    <row r="667" spans="1:14" ht="12.75">
      <c r="A667" t="s">
        <v>263</v>
      </c>
      <c r="B667" t="s">
        <v>15</v>
      </c>
      <c r="C667" t="s">
        <v>61</v>
      </c>
      <c r="D667" s="39">
        <v>42398</v>
      </c>
      <c r="E667" s="39">
        <v>42397</v>
      </c>
      <c r="F667" s="39">
        <v>42397</v>
      </c>
      <c r="G667">
        <v>0</v>
      </c>
      <c r="H667" s="40">
        <v>38369639.44</v>
      </c>
      <c r="I667">
        <v>99.98082039</v>
      </c>
      <c r="J667">
        <v>7.0019</v>
      </c>
      <c r="L667" t="s">
        <v>15</v>
      </c>
      <c r="M667" t="s">
        <v>41</v>
      </c>
      <c r="N667" s="21" t="str">
        <f t="shared" si="10"/>
        <v>Market Trade</v>
      </c>
    </row>
    <row r="668" spans="1:14" ht="12.75">
      <c r="A668" t="s">
        <v>263</v>
      </c>
      <c r="B668" t="s">
        <v>15</v>
      </c>
      <c r="C668" t="s">
        <v>62</v>
      </c>
      <c r="D668" s="39">
        <v>42398</v>
      </c>
      <c r="E668" s="39">
        <v>42397</v>
      </c>
      <c r="F668" s="39">
        <v>42397</v>
      </c>
      <c r="G668">
        <v>0</v>
      </c>
      <c r="H668" s="40">
        <v>56989067.62</v>
      </c>
      <c r="I668">
        <v>99.98082039</v>
      </c>
      <c r="J668">
        <v>7.0019</v>
      </c>
      <c r="L668" t="s">
        <v>15</v>
      </c>
      <c r="M668" t="s">
        <v>41</v>
      </c>
      <c r="N668" s="21" t="str">
        <f t="shared" si="10"/>
        <v>Market Trade</v>
      </c>
    </row>
    <row r="669" spans="1:14" ht="12.75">
      <c r="A669" t="s">
        <v>263</v>
      </c>
      <c r="B669" t="s">
        <v>15</v>
      </c>
      <c r="C669" t="s">
        <v>68</v>
      </c>
      <c r="D669" s="39">
        <v>42398</v>
      </c>
      <c r="E669" s="39">
        <v>42397</v>
      </c>
      <c r="F669" s="39">
        <v>42397</v>
      </c>
      <c r="G669">
        <v>0</v>
      </c>
      <c r="H669" s="40">
        <v>85183658.97</v>
      </c>
      <c r="I669">
        <v>99.98082039</v>
      </c>
      <c r="J669">
        <v>7.0019</v>
      </c>
      <c r="L669" t="s">
        <v>15</v>
      </c>
      <c r="M669" t="s">
        <v>41</v>
      </c>
      <c r="N669" s="21" t="str">
        <f t="shared" si="10"/>
        <v>Market Trade</v>
      </c>
    </row>
    <row r="670" spans="1:14" ht="12.75">
      <c r="A670" t="s">
        <v>155</v>
      </c>
      <c r="B670" t="s">
        <v>156</v>
      </c>
      <c r="C670" t="s">
        <v>64</v>
      </c>
      <c r="D670" s="39">
        <v>43347</v>
      </c>
      <c r="E670" s="39">
        <v>42397</v>
      </c>
      <c r="F670" s="39">
        <v>42397</v>
      </c>
      <c r="G670">
        <v>1500000</v>
      </c>
      <c r="H670" s="40">
        <v>155258926.23</v>
      </c>
      <c r="I670">
        <v>100.203</v>
      </c>
      <c r="J670">
        <v>8.15</v>
      </c>
      <c r="K670" t="s">
        <v>22</v>
      </c>
      <c r="L670" t="s">
        <v>37</v>
      </c>
      <c r="M670" t="s">
        <v>41</v>
      </c>
      <c r="N670" s="21" t="str">
        <f t="shared" si="10"/>
        <v>Market Trade</v>
      </c>
    </row>
    <row r="671" spans="1:14" ht="12.75">
      <c r="A671" t="s">
        <v>263</v>
      </c>
      <c r="B671" t="s">
        <v>15</v>
      </c>
      <c r="C671" t="s">
        <v>64</v>
      </c>
      <c r="D671" s="39">
        <v>42398</v>
      </c>
      <c r="E671" s="39">
        <v>42397</v>
      </c>
      <c r="F671" s="39">
        <v>42397</v>
      </c>
      <c r="G671">
        <v>0</v>
      </c>
      <c r="H671" s="40">
        <v>23454500.66</v>
      </c>
      <c r="I671">
        <v>99.98082039</v>
      </c>
      <c r="J671">
        <v>7.0019</v>
      </c>
      <c r="L671" t="s">
        <v>15</v>
      </c>
      <c r="M671" t="s">
        <v>41</v>
      </c>
      <c r="N671" s="21" t="str">
        <f t="shared" si="10"/>
        <v>Market Trade</v>
      </c>
    </row>
    <row r="672" spans="1:14" ht="12.75">
      <c r="A672" t="s">
        <v>272</v>
      </c>
      <c r="B672" t="s">
        <v>273</v>
      </c>
      <c r="C672" t="s">
        <v>64</v>
      </c>
      <c r="D672" s="39">
        <v>42909</v>
      </c>
      <c r="E672" s="39">
        <v>42397</v>
      </c>
      <c r="F672" s="39">
        <v>42397</v>
      </c>
      <c r="G672">
        <v>500000</v>
      </c>
      <c r="H672" s="40">
        <v>52419991.26</v>
      </c>
      <c r="I672">
        <v>99.8046</v>
      </c>
      <c r="J672">
        <v>9.07</v>
      </c>
      <c r="K672" t="s">
        <v>22</v>
      </c>
      <c r="L672" t="s">
        <v>37</v>
      </c>
      <c r="M672" t="s">
        <v>41</v>
      </c>
      <c r="N672" s="21" t="str">
        <f t="shared" si="10"/>
        <v>Market Trade</v>
      </c>
    </row>
    <row r="673" spans="1:14" ht="12.75">
      <c r="A673" t="s">
        <v>263</v>
      </c>
      <c r="B673" t="s">
        <v>15</v>
      </c>
      <c r="C673" t="s">
        <v>65</v>
      </c>
      <c r="D673" s="39">
        <v>42398</v>
      </c>
      <c r="E673" s="39">
        <v>42397</v>
      </c>
      <c r="F673" s="39">
        <v>42397</v>
      </c>
      <c r="G673">
        <v>0</v>
      </c>
      <c r="H673" s="40">
        <v>11622770.37</v>
      </c>
      <c r="I673">
        <v>99.98082039</v>
      </c>
      <c r="J673">
        <v>7.0019</v>
      </c>
      <c r="L673" t="s">
        <v>15</v>
      </c>
      <c r="M673" t="s">
        <v>41</v>
      </c>
      <c r="N673" s="21" t="str">
        <f t="shared" si="10"/>
        <v>Market Trade</v>
      </c>
    </row>
    <row r="674" spans="1:14" ht="12.75">
      <c r="A674" t="s">
        <v>263</v>
      </c>
      <c r="B674" t="s">
        <v>15</v>
      </c>
      <c r="C674" t="s">
        <v>66</v>
      </c>
      <c r="D674" s="39">
        <v>42398</v>
      </c>
      <c r="E674" s="39">
        <v>42397</v>
      </c>
      <c r="F674" s="39">
        <v>42397</v>
      </c>
      <c r="G674">
        <v>0</v>
      </c>
      <c r="H674" s="40">
        <v>249952.05</v>
      </c>
      <c r="I674">
        <v>99.98082039</v>
      </c>
      <c r="J674">
        <v>7.0019</v>
      </c>
      <c r="L674" t="s">
        <v>15</v>
      </c>
      <c r="M674" t="s">
        <v>41</v>
      </c>
      <c r="N674" s="21" t="str">
        <f t="shared" si="10"/>
        <v>Market Trade</v>
      </c>
    </row>
    <row r="675" spans="1:14" ht="12.75">
      <c r="A675" t="s">
        <v>274</v>
      </c>
      <c r="B675" t="s">
        <v>275</v>
      </c>
      <c r="C675" t="s">
        <v>53</v>
      </c>
      <c r="D675" s="39">
        <v>42401</v>
      </c>
      <c r="E675" s="39">
        <v>42398</v>
      </c>
      <c r="F675" s="39">
        <v>42398</v>
      </c>
      <c r="G675">
        <v>2500000</v>
      </c>
      <c r="H675" s="40">
        <v>249846000</v>
      </c>
      <c r="I675">
        <v>99.9384</v>
      </c>
      <c r="J675">
        <v>7.5</v>
      </c>
      <c r="K675" t="s">
        <v>22</v>
      </c>
      <c r="L675" t="s">
        <v>35</v>
      </c>
      <c r="M675" t="s">
        <v>41</v>
      </c>
      <c r="N675" s="21" t="str">
        <f t="shared" si="10"/>
        <v>Market Trade</v>
      </c>
    </row>
    <row r="676" spans="1:14" ht="12.75">
      <c r="A676" t="s">
        <v>276</v>
      </c>
      <c r="B676" t="s">
        <v>15</v>
      </c>
      <c r="C676" t="s">
        <v>53</v>
      </c>
      <c r="D676" s="39">
        <v>42401</v>
      </c>
      <c r="E676" s="39">
        <v>42398</v>
      </c>
      <c r="F676" s="39">
        <v>42398</v>
      </c>
      <c r="G676">
        <v>0</v>
      </c>
      <c r="H676" s="40">
        <v>224985630.18</v>
      </c>
      <c r="I676">
        <v>99.94253168</v>
      </c>
      <c r="J676">
        <v>6.996</v>
      </c>
      <c r="L676" t="s">
        <v>15</v>
      </c>
      <c r="M676" t="s">
        <v>41</v>
      </c>
      <c r="N676" s="21" t="str">
        <f t="shared" si="10"/>
        <v>Market Trade</v>
      </c>
    </row>
    <row r="677" spans="1:14" ht="12.75">
      <c r="A677" t="s">
        <v>276</v>
      </c>
      <c r="B677" t="s">
        <v>15</v>
      </c>
      <c r="C677" t="s">
        <v>54</v>
      </c>
      <c r="D677" s="39">
        <v>42401</v>
      </c>
      <c r="E677" s="39">
        <v>42398</v>
      </c>
      <c r="F677" s="39">
        <v>42398</v>
      </c>
      <c r="G677">
        <v>0</v>
      </c>
      <c r="H677" s="40">
        <v>63363565.08</v>
      </c>
      <c r="I677">
        <v>99.94253168</v>
      </c>
      <c r="J677">
        <v>6.996</v>
      </c>
      <c r="L677" t="s">
        <v>15</v>
      </c>
      <c r="M677" t="s">
        <v>41</v>
      </c>
      <c r="N677" s="21" t="str">
        <f t="shared" si="10"/>
        <v>Market Trade</v>
      </c>
    </row>
    <row r="678" spans="1:14" ht="12.75">
      <c r="A678" t="s">
        <v>276</v>
      </c>
      <c r="B678" t="s">
        <v>15</v>
      </c>
      <c r="C678" t="s">
        <v>55</v>
      </c>
      <c r="D678" s="39">
        <v>42401</v>
      </c>
      <c r="E678" s="39">
        <v>42398</v>
      </c>
      <c r="F678" s="39">
        <v>42398</v>
      </c>
      <c r="G678">
        <v>0</v>
      </c>
      <c r="H678" s="40">
        <v>27658096.22</v>
      </c>
      <c r="I678">
        <v>99.94253168</v>
      </c>
      <c r="J678">
        <v>6.996</v>
      </c>
      <c r="L678" t="s">
        <v>15</v>
      </c>
      <c r="M678" t="s">
        <v>41</v>
      </c>
      <c r="N678" s="21" t="str">
        <f t="shared" si="10"/>
        <v>Market Trade</v>
      </c>
    </row>
    <row r="679" spans="1:14" ht="12.75">
      <c r="A679" t="s">
        <v>276</v>
      </c>
      <c r="B679" t="s">
        <v>15</v>
      </c>
      <c r="C679" t="s">
        <v>56</v>
      </c>
      <c r="D679" s="39">
        <v>42401</v>
      </c>
      <c r="E679" s="39">
        <v>42398</v>
      </c>
      <c r="F679" s="39">
        <v>42398</v>
      </c>
      <c r="G679">
        <v>0</v>
      </c>
      <c r="H679" s="40">
        <v>1857077155.19</v>
      </c>
      <c r="I679">
        <v>99.94253168</v>
      </c>
      <c r="J679">
        <v>6.996</v>
      </c>
      <c r="L679" t="s">
        <v>15</v>
      </c>
      <c r="M679" t="s">
        <v>41</v>
      </c>
      <c r="N679" s="21" t="str">
        <f t="shared" si="10"/>
        <v>Market Trade</v>
      </c>
    </row>
    <row r="680" spans="1:14" ht="12.75">
      <c r="A680" t="s">
        <v>276</v>
      </c>
      <c r="B680" t="s">
        <v>15</v>
      </c>
      <c r="C680" t="s">
        <v>67</v>
      </c>
      <c r="D680" s="39">
        <v>42401</v>
      </c>
      <c r="E680" s="39">
        <v>42398</v>
      </c>
      <c r="F680" s="39">
        <v>42398</v>
      </c>
      <c r="G680">
        <v>0</v>
      </c>
      <c r="H680" s="40">
        <v>42875346.09</v>
      </c>
      <c r="I680">
        <v>99.94253168</v>
      </c>
      <c r="J680">
        <v>6.996</v>
      </c>
      <c r="L680" t="s">
        <v>15</v>
      </c>
      <c r="M680" t="s">
        <v>41</v>
      </c>
      <c r="N680" s="21" t="str">
        <f t="shared" si="10"/>
        <v>Market Trade</v>
      </c>
    </row>
    <row r="681" spans="1:14" ht="12.75">
      <c r="A681" t="s">
        <v>276</v>
      </c>
      <c r="B681" t="s">
        <v>15</v>
      </c>
      <c r="C681" t="s">
        <v>57</v>
      </c>
      <c r="D681" s="39">
        <v>42401</v>
      </c>
      <c r="E681" s="39">
        <v>42398</v>
      </c>
      <c r="F681" s="39">
        <v>42398</v>
      </c>
      <c r="G681">
        <v>0</v>
      </c>
      <c r="H681" s="40">
        <v>1125352.91</v>
      </c>
      <c r="I681">
        <v>99.94253168</v>
      </c>
      <c r="J681">
        <v>6.996</v>
      </c>
      <c r="L681" t="s">
        <v>15</v>
      </c>
      <c r="M681" t="s">
        <v>41</v>
      </c>
      <c r="N681" s="21" t="str">
        <f t="shared" si="10"/>
        <v>Market Trade</v>
      </c>
    </row>
    <row r="682" spans="1:14" ht="12.75">
      <c r="A682" t="s">
        <v>276</v>
      </c>
      <c r="B682" t="s">
        <v>15</v>
      </c>
      <c r="C682" t="s">
        <v>58</v>
      </c>
      <c r="D682" s="39">
        <v>42401</v>
      </c>
      <c r="E682" s="39">
        <v>42398</v>
      </c>
      <c r="F682" s="39">
        <v>42398</v>
      </c>
      <c r="G682">
        <v>0</v>
      </c>
      <c r="H682" s="40">
        <v>27784023.81</v>
      </c>
      <c r="I682">
        <v>99.94253168</v>
      </c>
      <c r="J682">
        <v>6.996</v>
      </c>
      <c r="L682" t="s">
        <v>15</v>
      </c>
      <c r="M682" t="s">
        <v>41</v>
      </c>
      <c r="N682" s="21" t="str">
        <f t="shared" si="10"/>
        <v>Market Trade</v>
      </c>
    </row>
    <row r="683" spans="1:14" ht="12.75">
      <c r="A683" t="s">
        <v>277</v>
      </c>
      <c r="B683" t="s">
        <v>278</v>
      </c>
      <c r="C683" t="s">
        <v>59</v>
      </c>
      <c r="D683" s="39">
        <v>42426</v>
      </c>
      <c r="E683" s="39">
        <v>42397</v>
      </c>
      <c r="F683" s="39">
        <v>42398</v>
      </c>
      <c r="G683">
        <v>500000</v>
      </c>
      <c r="H683" s="40">
        <v>49717750</v>
      </c>
      <c r="I683">
        <v>99.4355</v>
      </c>
      <c r="J683">
        <v>7.4</v>
      </c>
      <c r="K683" t="s">
        <v>22</v>
      </c>
      <c r="L683" t="s">
        <v>36</v>
      </c>
      <c r="M683" t="s">
        <v>41</v>
      </c>
      <c r="N683" s="21" t="str">
        <f t="shared" si="10"/>
        <v>Market Trade</v>
      </c>
    </row>
    <row r="684" spans="1:14" ht="12.75">
      <c r="A684" t="s">
        <v>279</v>
      </c>
      <c r="B684" t="s">
        <v>280</v>
      </c>
      <c r="C684" t="s">
        <v>59</v>
      </c>
      <c r="D684" s="39">
        <v>42423</v>
      </c>
      <c r="E684" s="39">
        <v>42397</v>
      </c>
      <c r="F684" s="39">
        <v>42398</v>
      </c>
      <c r="G684">
        <v>500000</v>
      </c>
      <c r="H684" s="40">
        <v>49751250</v>
      </c>
      <c r="I684">
        <v>99.5025</v>
      </c>
      <c r="J684">
        <v>7.3</v>
      </c>
      <c r="K684" t="s">
        <v>22</v>
      </c>
      <c r="L684" t="s">
        <v>36</v>
      </c>
      <c r="M684" t="s">
        <v>41</v>
      </c>
      <c r="N684" s="21" t="str">
        <f t="shared" si="10"/>
        <v>Market Trade</v>
      </c>
    </row>
    <row r="685" spans="1:14" ht="12.75">
      <c r="A685" t="s">
        <v>134</v>
      </c>
      <c r="B685" t="s">
        <v>135</v>
      </c>
      <c r="C685" t="s">
        <v>59</v>
      </c>
      <c r="D685" s="39">
        <v>42457</v>
      </c>
      <c r="E685" s="39">
        <v>42397</v>
      </c>
      <c r="F685" s="39">
        <v>42398</v>
      </c>
      <c r="G685">
        <v>500000</v>
      </c>
      <c r="H685" s="40">
        <v>49444550</v>
      </c>
      <c r="I685">
        <v>98.8891</v>
      </c>
      <c r="J685">
        <v>6.95</v>
      </c>
      <c r="K685" t="s">
        <v>22</v>
      </c>
      <c r="L685" t="s">
        <v>39</v>
      </c>
      <c r="M685" t="s">
        <v>41</v>
      </c>
      <c r="N685" s="21" t="str">
        <f t="shared" si="10"/>
        <v>Market Trade</v>
      </c>
    </row>
    <row r="686" spans="1:14" ht="12.75">
      <c r="A686" t="s">
        <v>281</v>
      </c>
      <c r="B686" t="s">
        <v>282</v>
      </c>
      <c r="C686" t="s">
        <v>59</v>
      </c>
      <c r="D686" s="39">
        <v>42452</v>
      </c>
      <c r="E686" s="39">
        <v>42398</v>
      </c>
      <c r="F686" s="39">
        <v>42398</v>
      </c>
      <c r="G686">
        <v>2500000</v>
      </c>
      <c r="H686" s="40">
        <v>247352500</v>
      </c>
      <c r="I686">
        <v>98.941</v>
      </c>
      <c r="J686">
        <v>7.235</v>
      </c>
      <c r="K686" t="s">
        <v>22</v>
      </c>
      <c r="L686" t="s">
        <v>35</v>
      </c>
      <c r="M686" t="s">
        <v>41</v>
      </c>
      <c r="N686" s="21" t="str">
        <f t="shared" si="10"/>
        <v>Market Trade</v>
      </c>
    </row>
    <row r="687" spans="1:14" ht="12.75">
      <c r="A687" t="s">
        <v>281</v>
      </c>
      <c r="B687" t="s">
        <v>282</v>
      </c>
      <c r="C687" t="s">
        <v>59</v>
      </c>
      <c r="D687" s="39">
        <v>42452</v>
      </c>
      <c r="E687" s="39">
        <v>42398</v>
      </c>
      <c r="F687" s="39">
        <v>42398</v>
      </c>
      <c r="G687">
        <v>2500000</v>
      </c>
      <c r="H687" s="40">
        <v>247352500</v>
      </c>
      <c r="I687">
        <v>98.941</v>
      </c>
      <c r="J687">
        <v>7.235</v>
      </c>
      <c r="K687" t="s">
        <v>22</v>
      </c>
      <c r="L687" t="s">
        <v>35</v>
      </c>
      <c r="M687" t="s">
        <v>41</v>
      </c>
      <c r="N687" s="21" t="str">
        <f t="shared" si="10"/>
        <v>Market Trade</v>
      </c>
    </row>
    <row r="688" spans="1:14" ht="12.75">
      <c r="A688" t="s">
        <v>283</v>
      </c>
      <c r="B688" t="s">
        <v>284</v>
      </c>
      <c r="C688" t="s">
        <v>59</v>
      </c>
      <c r="D688" s="39">
        <v>42447</v>
      </c>
      <c r="E688" s="39">
        <v>42398</v>
      </c>
      <c r="F688" s="39">
        <v>42398</v>
      </c>
      <c r="G688">
        <v>2500000</v>
      </c>
      <c r="H688" s="40">
        <v>247578000</v>
      </c>
      <c r="I688">
        <v>99.0312</v>
      </c>
      <c r="J688">
        <v>7.2875</v>
      </c>
      <c r="K688" t="s">
        <v>22</v>
      </c>
      <c r="L688" t="s">
        <v>35</v>
      </c>
      <c r="M688" t="s">
        <v>41</v>
      </c>
      <c r="N688" s="21" t="str">
        <f t="shared" si="10"/>
        <v>Market Trade</v>
      </c>
    </row>
    <row r="689" spans="1:14" ht="12.75">
      <c r="A689" t="s">
        <v>285</v>
      </c>
      <c r="B689" t="s">
        <v>286</v>
      </c>
      <c r="C689" t="s">
        <v>59</v>
      </c>
      <c r="D689" s="39">
        <v>42444</v>
      </c>
      <c r="E689" s="39">
        <v>42398</v>
      </c>
      <c r="F689" s="39">
        <v>42398</v>
      </c>
      <c r="G689">
        <v>2500000</v>
      </c>
      <c r="H689" s="40">
        <v>247304000</v>
      </c>
      <c r="I689">
        <v>98.9216</v>
      </c>
      <c r="J689">
        <v>8.65</v>
      </c>
      <c r="K689" t="s">
        <v>22</v>
      </c>
      <c r="L689" t="s">
        <v>36</v>
      </c>
      <c r="M689" t="s">
        <v>41</v>
      </c>
      <c r="N689" s="21" t="str">
        <f t="shared" si="10"/>
        <v>Market Trade</v>
      </c>
    </row>
    <row r="690" spans="1:14" ht="12.75">
      <c r="A690" t="s">
        <v>287</v>
      </c>
      <c r="B690" t="s">
        <v>288</v>
      </c>
      <c r="C690" t="s">
        <v>59</v>
      </c>
      <c r="D690" s="39">
        <v>42458</v>
      </c>
      <c r="E690" s="39">
        <v>42398</v>
      </c>
      <c r="F690" s="39">
        <v>42398</v>
      </c>
      <c r="G690">
        <v>2500000</v>
      </c>
      <c r="H690" s="40">
        <v>246651000</v>
      </c>
      <c r="I690">
        <v>98.6604</v>
      </c>
      <c r="J690">
        <v>8.26</v>
      </c>
      <c r="K690" t="s">
        <v>23</v>
      </c>
      <c r="L690" t="s">
        <v>36</v>
      </c>
      <c r="M690" t="s">
        <v>41</v>
      </c>
      <c r="N690" s="21" t="str">
        <f t="shared" si="10"/>
        <v>Market Trade</v>
      </c>
    </row>
    <row r="691" spans="1:14" ht="12.75">
      <c r="A691" t="s">
        <v>289</v>
      </c>
      <c r="B691" t="s">
        <v>290</v>
      </c>
      <c r="C691" t="s">
        <v>59</v>
      </c>
      <c r="D691" s="39">
        <v>42457</v>
      </c>
      <c r="E691" s="39">
        <v>42398</v>
      </c>
      <c r="F691" s="39">
        <v>42398</v>
      </c>
      <c r="G691">
        <v>2500000</v>
      </c>
      <c r="H691" s="40">
        <v>246966000</v>
      </c>
      <c r="I691">
        <v>98.7864</v>
      </c>
      <c r="J691">
        <v>7.6</v>
      </c>
      <c r="K691" t="s">
        <v>23</v>
      </c>
      <c r="L691" t="s">
        <v>35</v>
      </c>
      <c r="M691" t="s">
        <v>41</v>
      </c>
      <c r="N691" s="21" t="str">
        <f t="shared" si="10"/>
        <v>Market Trade</v>
      </c>
    </row>
    <row r="692" spans="1:14" ht="12.75">
      <c r="A692" t="s">
        <v>91</v>
      </c>
      <c r="B692" t="s">
        <v>92</v>
      </c>
      <c r="C692" t="s">
        <v>59</v>
      </c>
      <c r="D692" s="39">
        <v>42440</v>
      </c>
      <c r="E692" s="39">
        <v>42397</v>
      </c>
      <c r="F692" s="39">
        <v>42398</v>
      </c>
      <c r="G692">
        <v>500000</v>
      </c>
      <c r="H692" s="40">
        <v>49572200</v>
      </c>
      <c r="I692">
        <v>99.1444</v>
      </c>
      <c r="J692">
        <v>7.5</v>
      </c>
      <c r="K692" t="s">
        <v>22</v>
      </c>
      <c r="L692" t="s">
        <v>36</v>
      </c>
      <c r="M692" t="s">
        <v>41</v>
      </c>
      <c r="N692" s="21" t="str">
        <f t="shared" si="10"/>
        <v>Market Trade</v>
      </c>
    </row>
    <row r="693" spans="1:14" ht="12.75">
      <c r="A693" t="s">
        <v>85</v>
      </c>
      <c r="B693" t="s">
        <v>86</v>
      </c>
      <c r="C693" t="s">
        <v>59</v>
      </c>
      <c r="D693" s="39">
        <v>42433</v>
      </c>
      <c r="E693" s="39">
        <v>42397</v>
      </c>
      <c r="F693" s="39">
        <v>42398</v>
      </c>
      <c r="G693">
        <v>500000</v>
      </c>
      <c r="H693" s="40">
        <v>49643000</v>
      </c>
      <c r="I693">
        <v>99.286</v>
      </c>
      <c r="J693">
        <v>7.5</v>
      </c>
      <c r="K693" t="s">
        <v>22</v>
      </c>
      <c r="L693" t="s">
        <v>36</v>
      </c>
      <c r="M693" t="s">
        <v>41</v>
      </c>
      <c r="N693" s="21" t="str">
        <f t="shared" si="10"/>
        <v>Market Trade</v>
      </c>
    </row>
    <row r="694" spans="1:14" ht="12.75">
      <c r="A694" t="s">
        <v>105</v>
      </c>
      <c r="B694" t="s">
        <v>106</v>
      </c>
      <c r="C694" t="s">
        <v>59</v>
      </c>
      <c r="D694" s="39">
        <v>42422</v>
      </c>
      <c r="E694" s="39">
        <v>42397</v>
      </c>
      <c r="F694" s="39">
        <v>42398</v>
      </c>
      <c r="G694">
        <v>500000</v>
      </c>
      <c r="H694" s="40">
        <v>49761150</v>
      </c>
      <c r="I694">
        <v>99.5223</v>
      </c>
      <c r="J694">
        <v>7.3</v>
      </c>
      <c r="K694" t="s">
        <v>22</v>
      </c>
      <c r="L694" t="s">
        <v>36</v>
      </c>
      <c r="M694" t="s">
        <v>41</v>
      </c>
      <c r="N694" s="21" t="str">
        <f t="shared" si="10"/>
        <v>Market Trade</v>
      </c>
    </row>
    <row r="695" spans="1:14" ht="12.75">
      <c r="A695" t="s">
        <v>291</v>
      </c>
      <c r="B695" t="s">
        <v>292</v>
      </c>
      <c r="C695" t="s">
        <v>59</v>
      </c>
      <c r="D695" s="39">
        <v>42401</v>
      </c>
      <c r="E695" s="39">
        <v>42398</v>
      </c>
      <c r="F695" s="39">
        <v>42398</v>
      </c>
      <c r="G695">
        <v>2500000</v>
      </c>
      <c r="H695" s="40">
        <v>249825500</v>
      </c>
      <c r="I695">
        <v>99.9302</v>
      </c>
      <c r="J695">
        <v>8.5</v>
      </c>
      <c r="K695" t="s">
        <v>22</v>
      </c>
      <c r="L695" t="s">
        <v>36</v>
      </c>
      <c r="M695" t="s">
        <v>41</v>
      </c>
      <c r="N695" s="21" t="str">
        <f t="shared" si="10"/>
        <v>Market Trade</v>
      </c>
    </row>
    <row r="696" spans="1:14" ht="12.75">
      <c r="A696" t="s">
        <v>276</v>
      </c>
      <c r="B696" t="s">
        <v>15</v>
      </c>
      <c r="C696" t="s">
        <v>60</v>
      </c>
      <c r="D696" s="39">
        <v>42401</v>
      </c>
      <c r="E696" s="39">
        <v>42398</v>
      </c>
      <c r="F696" s="39">
        <v>42398</v>
      </c>
      <c r="G696">
        <v>0</v>
      </c>
      <c r="H696" s="40">
        <v>137948677.62</v>
      </c>
      <c r="I696">
        <v>99.94253168</v>
      </c>
      <c r="J696">
        <v>6.996</v>
      </c>
      <c r="L696" t="s">
        <v>15</v>
      </c>
      <c r="M696" t="s">
        <v>41</v>
      </c>
      <c r="N696" s="21" t="str">
        <f t="shared" si="10"/>
        <v>Market Trade</v>
      </c>
    </row>
    <row r="697" spans="1:14" ht="12.75">
      <c r="A697" t="s">
        <v>276</v>
      </c>
      <c r="B697" t="s">
        <v>15</v>
      </c>
      <c r="C697" t="s">
        <v>61</v>
      </c>
      <c r="D697" s="39">
        <v>42401</v>
      </c>
      <c r="E697" s="39">
        <v>42398</v>
      </c>
      <c r="F697" s="39">
        <v>42398</v>
      </c>
      <c r="G697">
        <v>0</v>
      </c>
      <c r="H697" s="40">
        <v>34544136.65</v>
      </c>
      <c r="I697">
        <v>99.94253168</v>
      </c>
      <c r="J697">
        <v>6.996</v>
      </c>
      <c r="L697" t="s">
        <v>15</v>
      </c>
      <c r="M697" t="s">
        <v>41</v>
      </c>
      <c r="N697" s="21" t="str">
        <f t="shared" si="10"/>
        <v>Market Trade</v>
      </c>
    </row>
    <row r="698" spans="1:14" ht="12.75">
      <c r="A698" t="s">
        <v>276</v>
      </c>
      <c r="B698" t="s">
        <v>15</v>
      </c>
      <c r="C698" t="s">
        <v>62</v>
      </c>
      <c r="D698" s="39">
        <v>42401</v>
      </c>
      <c r="E698" s="39">
        <v>42398</v>
      </c>
      <c r="F698" s="39">
        <v>42398</v>
      </c>
      <c r="G698">
        <v>0</v>
      </c>
      <c r="H698" s="40">
        <v>56967243.05</v>
      </c>
      <c r="I698">
        <v>99.94253168</v>
      </c>
      <c r="J698">
        <v>6.996</v>
      </c>
      <c r="L698" t="s">
        <v>15</v>
      </c>
      <c r="M698" t="s">
        <v>41</v>
      </c>
      <c r="N698" s="21" t="str">
        <f t="shared" si="10"/>
        <v>Market Trade</v>
      </c>
    </row>
    <row r="699" spans="1:14" ht="12.75">
      <c r="A699" t="s">
        <v>276</v>
      </c>
      <c r="B699" t="s">
        <v>15</v>
      </c>
      <c r="C699" t="s">
        <v>68</v>
      </c>
      <c r="D699" s="39">
        <v>42401</v>
      </c>
      <c r="E699" s="39">
        <v>42398</v>
      </c>
      <c r="F699" s="39">
        <v>42398</v>
      </c>
      <c r="G699">
        <v>0</v>
      </c>
      <c r="H699" s="40">
        <v>77455462.05</v>
      </c>
      <c r="I699">
        <v>99.94253168</v>
      </c>
      <c r="J699">
        <v>6.996</v>
      </c>
      <c r="L699" t="s">
        <v>15</v>
      </c>
      <c r="M699" t="s">
        <v>41</v>
      </c>
      <c r="N699" s="21" t="str">
        <f t="shared" si="10"/>
        <v>Market Trade</v>
      </c>
    </row>
    <row r="700" spans="1:14" ht="12.75">
      <c r="A700" t="s">
        <v>276</v>
      </c>
      <c r="B700" t="s">
        <v>15</v>
      </c>
      <c r="C700" t="s">
        <v>64</v>
      </c>
      <c r="D700" s="39">
        <v>42401</v>
      </c>
      <c r="E700" s="39">
        <v>42398</v>
      </c>
      <c r="F700" s="39">
        <v>42398</v>
      </c>
      <c r="G700">
        <v>0</v>
      </c>
      <c r="H700" s="40">
        <v>85019112.85</v>
      </c>
      <c r="I700">
        <v>99.94253168</v>
      </c>
      <c r="J700">
        <v>6.996</v>
      </c>
      <c r="L700" t="s">
        <v>15</v>
      </c>
      <c r="M700" t="s">
        <v>41</v>
      </c>
      <c r="N700" s="21" t="str">
        <f t="shared" si="10"/>
        <v>Market Trade</v>
      </c>
    </row>
    <row r="701" spans="1:14" ht="12.75">
      <c r="A701" t="s">
        <v>128</v>
      </c>
      <c r="B701" t="s">
        <v>129</v>
      </c>
      <c r="C701" t="s">
        <v>64</v>
      </c>
      <c r="D701" s="39">
        <v>42402</v>
      </c>
      <c r="E701" s="39">
        <v>42398</v>
      </c>
      <c r="F701" s="39">
        <v>42398</v>
      </c>
      <c r="G701">
        <v>500000</v>
      </c>
      <c r="H701" s="40">
        <v>49960300</v>
      </c>
      <c r="I701">
        <v>99.9206</v>
      </c>
      <c r="J701">
        <v>7.25</v>
      </c>
      <c r="K701" t="s">
        <v>22</v>
      </c>
      <c r="L701" t="s">
        <v>36</v>
      </c>
      <c r="M701" t="s">
        <v>41</v>
      </c>
      <c r="N701" s="21" t="str">
        <f t="shared" si="10"/>
        <v>Market Trade</v>
      </c>
    </row>
    <row r="702" spans="1:14" ht="12.75">
      <c r="A702" t="s">
        <v>83</v>
      </c>
      <c r="B702" t="s">
        <v>84</v>
      </c>
      <c r="C702" t="s">
        <v>64</v>
      </c>
      <c r="D702" s="39">
        <v>42440</v>
      </c>
      <c r="E702" s="39">
        <v>42398</v>
      </c>
      <c r="F702" s="39">
        <v>42398</v>
      </c>
      <c r="G702">
        <v>500000</v>
      </c>
      <c r="H702" s="40">
        <v>49577850</v>
      </c>
      <c r="I702">
        <v>99.1557</v>
      </c>
      <c r="J702">
        <v>7.4</v>
      </c>
      <c r="K702" t="s">
        <v>22</v>
      </c>
      <c r="L702" t="s">
        <v>35</v>
      </c>
      <c r="M702" t="s">
        <v>41</v>
      </c>
      <c r="N702" s="21" t="str">
        <f t="shared" si="10"/>
        <v>Market Trade</v>
      </c>
    </row>
    <row r="703" spans="1:14" ht="12.75">
      <c r="A703" t="s">
        <v>276</v>
      </c>
      <c r="B703" t="s">
        <v>15</v>
      </c>
      <c r="C703" t="s">
        <v>65</v>
      </c>
      <c r="D703" s="39">
        <v>42401</v>
      </c>
      <c r="E703" s="39">
        <v>42398</v>
      </c>
      <c r="F703" s="39">
        <v>42398</v>
      </c>
      <c r="G703">
        <v>0</v>
      </c>
      <c r="H703" s="40">
        <v>11423431.37</v>
      </c>
      <c r="I703">
        <v>99.94253168</v>
      </c>
      <c r="J703">
        <v>6.996</v>
      </c>
      <c r="L703" t="s">
        <v>15</v>
      </c>
      <c r="M703" t="s">
        <v>41</v>
      </c>
      <c r="N703" s="21" t="str">
        <f t="shared" si="10"/>
        <v>Market Trade</v>
      </c>
    </row>
    <row r="704" spans="1:14" ht="12.75">
      <c r="A704" t="s">
        <v>276</v>
      </c>
      <c r="B704" t="s">
        <v>15</v>
      </c>
      <c r="C704" t="s">
        <v>66</v>
      </c>
      <c r="D704" s="39">
        <v>42401</v>
      </c>
      <c r="E704" s="39">
        <v>42398</v>
      </c>
      <c r="F704" s="39">
        <v>42398</v>
      </c>
      <c r="G704">
        <v>0</v>
      </c>
      <c r="H704" s="40">
        <v>249856.33</v>
      </c>
      <c r="I704">
        <v>99.94253168</v>
      </c>
      <c r="J704">
        <v>6.996</v>
      </c>
      <c r="L704" t="s">
        <v>15</v>
      </c>
      <c r="M704" t="s">
        <v>41</v>
      </c>
      <c r="N704" s="21" t="str">
        <f t="shared" si="10"/>
        <v>Market Trade</v>
      </c>
    </row>
    <row r="705" spans="1:14" ht="12.75">
      <c r="A705" t="s">
        <v>276</v>
      </c>
      <c r="B705" t="s">
        <v>15</v>
      </c>
      <c r="C705" t="s">
        <v>59</v>
      </c>
      <c r="D705" s="39">
        <v>42401</v>
      </c>
      <c r="E705" s="39">
        <v>42398</v>
      </c>
      <c r="F705" s="39">
        <v>42399</v>
      </c>
      <c r="G705">
        <v>0</v>
      </c>
      <c r="H705" s="40">
        <v>99964718.76</v>
      </c>
      <c r="I705">
        <v>99.96471875</v>
      </c>
      <c r="J705">
        <v>6.4411</v>
      </c>
      <c r="L705" t="s">
        <v>15</v>
      </c>
      <c r="M705" t="s">
        <v>41</v>
      </c>
      <c r="N705" s="21" t="str">
        <f t="shared" si="10"/>
        <v>Market Trade</v>
      </c>
    </row>
    <row r="706" spans="1:14" ht="12.75">
      <c r="A706" t="s">
        <v>276</v>
      </c>
      <c r="B706" t="s">
        <v>15</v>
      </c>
      <c r="C706" t="s">
        <v>64</v>
      </c>
      <c r="D706" s="39">
        <v>42401</v>
      </c>
      <c r="E706" s="39">
        <v>42398</v>
      </c>
      <c r="F706" s="39">
        <v>42399</v>
      </c>
      <c r="G706">
        <v>0</v>
      </c>
      <c r="H706" s="40">
        <v>6997530.31</v>
      </c>
      <c r="I706">
        <v>99.96471875</v>
      </c>
      <c r="J706">
        <v>6.4411</v>
      </c>
      <c r="L706" t="s">
        <v>15</v>
      </c>
      <c r="M706" t="s">
        <v>41</v>
      </c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2016-02-09T15:21:05Z</dcterms:modified>
  <cp:category/>
  <cp:version/>
  <cp:contentType/>
  <cp:contentStatus/>
</cp:coreProperties>
</file>