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<sst xmlns="http://schemas.openxmlformats.org/spreadsheetml/2006/main" count="3989" uniqueCount="293">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</sst>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+Sheet1!A639</f>
        <v>CBLO 29-JAN-2016</v>
      </c>
      <c r="C3" s="19" t="str">
        <f>+Sheet1!B639</f>
        <v>CBLO</v>
      </c>
      <c r="D3" s="19" t="str">
        <f>+Sheet1!C639</f>
        <v>DHFL PRAMERICA CREDIT OPPORTUNITIES FUND</v>
      </c>
      <c r="E3" s="4">
        <f>+Sheet1!D639</f>
        <v>42398</v>
      </c>
      <c r="F3" s="15">
        <f aca="true" t="shared" si="0" ref="F3:F38">+E3-H3</f>
        <v>1</v>
      </c>
      <c r="G3" s="13" t="str">
        <f aca="true" t="shared" si="1" ref="G3:G38">IF(H3&lt;J3,"T+1","T+0")</f>
        <v>T+0</v>
      </c>
      <c r="H3" s="4">
        <f>+Sheet1!E639</f>
        <v>42397</v>
      </c>
      <c r="I3" s="14">
        <f aca="true" t="shared" si="2" ref="I3:I38">H3</f>
        <v>42397</v>
      </c>
      <c r="J3" s="4">
        <f>+Sheet1!F639</f>
        <v>42397</v>
      </c>
      <c r="K3" s="5">
        <f>+Sheet1!G639</f>
        <v>0</v>
      </c>
      <c r="L3" s="5">
        <f>+Sheet1!H639</f>
        <v>464373917.82</v>
      </c>
      <c r="M3" s="5">
        <f>+Sheet1!I639</f>
        <v>99.98082039</v>
      </c>
      <c r="N3" s="5">
        <f>+Sheet1!J639</f>
        <v>7.0019</v>
      </c>
      <c r="O3" s="10" t="str">
        <f>+Sheet1!N639</f>
        <v>Market Trade</v>
      </c>
    </row>
    <row r="4" spans="1:15" ht="12.75" customHeight="1">
      <c r="A4" s="12">
        <f>+A3+1</f>
        <v>2</v>
      </c>
      <c r="B4" s="19" t="str">
        <f>+Sheet1!A640</f>
        <v>GOVERNMENT OF INDIA - GILTS - 8.15% - 24-Nov-2026</v>
      </c>
      <c r="C4" s="19" t="str">
        <f>+Sheet1!B640</f>
        <v>IN0020140060</v>
      </c>
      <c r="D4" s="19" t="str">
        <f>+Sheet1!C640</f>
        <v>DHFL PRAMERICA CREDIT OPPORTUNITIES FUND</v>
      </c>
      <c r="E4" s="4">
        <f>+Sheet1!D640</f>
        <v>46350</v>
      </c>
      <c r="F4" s="15">
        <f t="shared" si="0"/>
        <v>3954</v>
      </c>
      <c r="G4" s="13" t="str">
        <f t="shared" si="1"/>
        <v>T+1</v>
      </c>
      <c r="H4" s="4">
        <f>+Sheet1!E640</f>
        <v>42396</v>
      </c>
      <c r="I4" s="14">
        <f t="shared" si="2"/>
        <v>42396</v>
      </c>
      <c r="J4" s="4">
        <f>+Sheet1!F640</f>
        <v>42397</v>
      </c>
      <c r="K4" s="5">
        <f>+Sheet1!G640</f>
        <v>400000</v>
      </c>
      <c r="L4" s="5">
        <f>+Sheet1!H640</f>
        <v>41139555.55</v>
      </c>
      <c r="M4" s="5">
        <f>+Sheet1!I640</f>
        <v>101.4</v>
      </c>
      <c r="N4" s="5">
        <f>+Sheet1!J640</f>
        <v>7.9521</v>
      </c>
      <c r="O4" s="10" t="str">
        <f>+Sheet1!N640</f>
        <v>Market Trade</v>
      </c>
    </row>
    <row r="5" spans="1:15" ht="12.75" customHeight="1">
      <c r="A5" s="12">
        <f>+A4+1</f>
        <v>3</v>
      </c>
      <c r="B5" s="19" t="str">
        <f>+Sheet1!A641</f>
        <v>CBLO 29-JAN-2016</v>
      </c>
      <c r="C5" s="19" t="str">
        <f>+Sheet1!B641</f>
        <v>CBLO</v>
      </c>
      <c r="D5" s="19" t="str">
        <f>+Sheet1!C641</f>
        <v>DHFL PRAMERICA DIVERSIFIED EQUITY FUND</v>
      </c>
      <c r="E5" s="4">
        <f>+Sheet1!D641</f>
        <v>42398</v>
      </c>
      <c r="F5" s="15">
        <f t="shared" si="0"/>
        <v>1</v>
      </c>
      <c r="G5" s="13" t="str">
        <f t="shared" si="1"/>
        <v>T+0</v>
      </c>
      <c r="H5" s="4">
        <f>+Sheet1!E641</f>
        <v>42397</v>
      </c>
      <c r="I5" s="14">
        <f t="shared" si="2"/>
        <v>42397</v>
      </c>
      <c r="J5" s="4">
        <f>+Sheet1!F641</f>
        <v>42397</v>
      </c>
      <c r="K5" s="5">
        <f>+Sheet1!G641</f>
        <v>0</v>
      </c>
      <c r="L5" s="5">
        <f>+Sheet1!H641</f>
        <v>76712284.06</v>
      </c>
      <c r="M5" s="5">
        <f>+Sheet1!I641</f>
        <v>99.98082039</v>
      </c>
      <c r="N5" s="5">
        <f>+Sheet1!J641</f>
        <v>7.0019</v>
      </c>
      <c r="O5" s="10" t="str">
        <f>+Sheet1!N641</f>
        <v>Market Trade</v>
      </c>
    </row>
    <row r="6" spans="1:15" ht="12.75" customHeight="1">
      <c r="A6" s="12">
        <f>+A5+1</f>
        <v>4</v>
      </c>
      <c r="B6" s="19" t="str">
        <f>+Sheet1!A642</f>
        <v>CBLO 29-JAN-2016</v>
      </c>
      <c r="C6" s="19" t="str">
        <f>+Sheet1!B642</f>
        <v>CBLO</v>
      </c>
      <c r="D6" s="19" t="str">
        <f>+Sheet1!C642</f>
        <v>DHFL PRAMERICA DYNAMIC ASSET ALLOCATION FUND</v>
      </c>
      <c r="E6" s="4">
        <f>+Sheet1!D642</f>
        <v>42398</v>
      </c>
      <c r="F6" s="15">
        <f t="shared" si="0"/>
        <v>1</v>
      </c>
      <c r="G6" s="13" t="str">
        <f t="shared" si="1"/>
        <v>T+0</v>
      </c>
      <c r="H6" s="4">
        <f>+Sheet1!E642</f>
        <v>42397</v>
      </c>
      <c r="I6" s="14">
        <f t="shared" si="2"/>
        <v>42397</v>
      </c>
      <c r="J6" s="4">
        <f>+Sheet1!F642</f>
        <v>42397</v>
      </c>
      <c r="K6" s="5">
        <f>+Sheet1!G642</f>
        <v>0</v>
      </c>
      <c r="L6" s="5">
        <f>+Sheet1!H642</f>
        <v>27889649.85</v>
      </c>
      <c r="M6" s="5">
        <f>+Sheet1!I642</f>
        <v>99.98082039</v>
      </c>
      <c r="N6" s="5">
        <f>+Sheet1!J642</f>
        <v>7.0019</v>
      </c>
      <c r="O6" s="10" t="str">
        <f>+Sheet1!N642</f>
        <v>Market Trade</v>
      </c>
    </row>
    <row r="7" spans="1:15" ht="12.75" customHeight="1">
      <c r="A7" s="12">
        <f aca="true" t="shared" si="3" ref="A7:A38">+A6+1</f>
        <v>5</v>
      </c>
      <c r="B7" s="19" t="str">
        <f>+Sheet1!A643</f>
        <v>GOVERNMENT OF INDIA - GILTS - 8.15% - 24-Nov-2026</v>
      </c>
      <c r="C7" s="19" t="str">
        <f>+Sheet1!B643</f>
        <v>IN0020140060</v>
      </c>
      <c r="D7" s="19" t="str">
        <f>+Sheet1!C643</f>
        <v>DHFL PRAMERICA DYNAMIC ASSET ALLOCATION FUND</v>
      </c>
      <c r="E7" s="4">
        <f>+Sheet1!D643</f>
        <v>46350</v>
      </c>
      <c r="F7" s="15">
        <f t="shared" si="0"/>
        <v>3954</v>
      </c>
      <c r="G7" s="13" t="str">
        <f t="shared" si="1"/>
        <v>T+1</v>
      </c>
      <c r="H7" s="4">
        <f>+Sheet1!E643</f>
        <v>42396</v>
      </c>
      <c r="I7" s="14">
        <f t="shared" si="2"/>
        <v>42396</v>
      </c>
      <c r="J7" s="4">
        <f>+Sheet1!F643</f>
        <v>42397</v>
      </c>
      <c r="K7" s="5">
        <f>+Sheet1!G643</f>
        <v>100000</v>
      </c>
      <c r="L7" s="5">
        <f>+Sheet1!H643</f>
        <v>10284888.89</v>
      </c>
      <c r="M7" s="5">
        <f>+Sheet1!I643</f>
        <v>101.4</v>
      </c>
      <c r="N7" s="5">
        <f>+Sheet1!J643</f>
        <v>7.9521</v>
      </c>
      <c r="O7" s="10" t="str">
        <f>+Sheet1!N643</f>
        <v>Market Trade</v>
      </c>
    </row>
    <row r="8" spans="1:15" ht="12.75" customHeight="1">
      <c r="A8" s="12">
        <f t="shared" si="3"/>
        <v>6</v>
      </c>
      <c r="B8" s="19" t="str">
        <f>+Sheet1!A644</f>
        <v>CBLO 29-JAN-2016</v>
      </c>
      <c r="C8" s="19" t="str">
        <f>+Sheet1!B644</f>
        <v>CBLO</v>
      </c>
      <c r="D8" s="19" t="str">
        <f>+Sheet1!C644</f>
        <v>DHFL PRAMERICA DYNAMIC BOND FUND</v>
      </c>
      <c r="E8" s="4">
        <f>+Sheet1!D644</f>
        <v>42398</v>
      </c>
      <c r="F8" s="15">
        <f t="shared" si="0"/>
        <v>1</v>
      </c>
      <c r="G8" s="13" t="str">
        <f t="shared" si="1"/>
        <v>T+0</v>
      </c>
      <c r="H8" s="4">
        <f>+Sheet1!E644</f>
        <v>42397</v>
      </c>
      <c r="I8" s="14">
        <f t="shared" si="2"/>
        <v>42397</v>
      </c>
      <c r="J8" s="4">
        <f>+Sheet1!F644</f>
        <v>42397</v>
      </c>
      <c r="K8" s="5">
        <f>+Sheet1!G644</f>
        <v>0</v>
      </c>
      <c r="L8" s="5">
        <f>+Sheet1!H644</f>
        <v>1861261948.76</v>
      </c>
      <c r="M8" s="5">
        <f>+Sheet1!I644</f>
        <v>99.98082039</v>
      </c>
      <c r="N8" s="5">
        <f>+Sheet1!J644</f>
        <v>7.0019</v>
      </c>
      <c r="O8" s="10" t="str">
        <f>+Sheet1!N644</f>
        <v>Market Trade</v>
      </c>
    </row>
    <row r="9" spans="1:15" ht="12.75" customHeight="1">
      <c r="A9" s="12">
        <f t="shared" si="3"/>
        <v>7</v>
      </c>
      <c r="B9" s="19" t="str">
        <f>+Sheet1!A645</f>
        <v>GOVERNMENT OF INDIA - GILTS - 7.88% - 19-Mar-2030</v>
      </c>
      <c r="C9" s="19" t="str">
        <f>+Sheet1!B645</f>
        <v>IN0020150028</v>
      </c>
      <c r="D9" s="19" t="str">
        <f>+Sheet1!C645</f>
        <v>DHFL PRAMERICA DYNAMIC BOND FUND</v>
      </c>
      <c r="E9" s="4">
        <f>+Sheet1!D645</f>
        <v>47561</v>
      </c>
      <c r="F9" s="15">
        <f t="shared" si="0"/>
        <v>5165</v>
      </c>
      <c r="G9" s="13" t="str">
        <f t="shared" si="1"/>
        <v>T+1</v>
      </c>
      <c r="H9" s="4">
        <f>+Sheet1!E645</f>
        <v>42396</v>
      </c>
      <c r="I9" s="14">
        <f t="shared" si="2"/>
        <v>42396</v>
      </c>
      <c r="J9" s="4">
        <f>+Sheet1!F645</f>
        <v>42397</v>
      </c>
      <c r="K9" s="5">
        <f>+Sheet1!G645</f>
        <v>1000000</v>
      </c>
      <c r="L9" s="5">
        <f>+Sheet1!H645</f>
        <v>101943666.67</v>
      </c>
      <c r="M9" s="5">
        <f>+Sheet1!I645</f>
        <v>99.12</v>
      </c>
      <c r="N9" s="5">
        <f>+Sheet1!J645</f>
        <v>7.9831</v>
      </c>
      <c r="O9" s="10" t="str">
        <f>+Sheet1!N645</f>
        <v>Market Trade</v>
      </c>
    </row>
    <row r="10" spans="1:15" ht="12.75" customHeight="1">
      <c r="A10" s="12">
        <f t="shared" si="3"/>
        <v>8</v>
      </c>
      <c r="B10" s="19" t="str">
        <f>+Sheet1!A646</f>
        <v>GOVERNMENT OF INDIA - GILTS - 7.88% - 19-Mar-2030</v>
      </c>
      <c r="C10" s="19" t="str">
        <f>+Sheet1!B646</f>
        <v>IN0020150028</v>
      </c>
      <c r="D10" s="19" t="str">
        <f>+Sheet1!C646</f>
        <v>DHFL PRAMERICA DYNAMIC BOND FUND</v>
      </c>
      <c r="E10" s="4">
        <f>+Sheet1!D646</f>
        <v>47561</v>
      </c>
      <c r="F10" s="15">
        <f t="shared" si="0"/>
        <v>5165</v>
      </c>
      <c r="G10" s="13" t="str">
        <f t="shared" si="1"/>
        <v>T+1</v>
      </c>
      <c r="H10" s="4">
        <f>+Sheet1!E646</f>
        <v>42396</v>
      </c>
      <c r="I10" s="14">
        <f t="shared" si="2"/>
        <v>42396</v>
      </c>
      <c r="J10" s="4">
        <f>+Sheet1!F646</f>
        <v>42397</v>
      </c>
      <c r="K10" s="5">
        <f>+Sheet1!G646</f>
        <v>1000000</v>
      </c>
      <c r="L10" s="5">
        <f>+Sheet1!H646</f>
        <v>101928666.67</v>
      </c>
      <c r="M10" s="5">
        <f>+Sheet1!I646</f>
        <v>99.105</v>
      </c>
      <c r="N10" s="5">
        <f>+Sheet1!J646</f>
        <v>7.9849</v>
      </c>
      <c r="O10" s="10" t="str">
        <f>+Sheet1!N646</f>
        <v>Market Trade</v>
      </c>
    </row>
    <row r="11" spans="1:15" ht="12.75" customHeight="1">
      <c r="A11" s="12">
        <f t="shared" si="3"/>
        <v>9</v>
      </c>
      <c r="B11" s="19" t="str">
        <f>+Sheet1!A647</f>
        <v>GOVERNMENT OF INDIA - GILTS - 7.88% - 19-Mar-2030</v>
      </c>
      <c r="C11" s="19" t="str">
        <f>+Sheet1!B647</f>
        <v>IN0020150028</v>
      </c>
      <c r="D11" s="19" t="str">
        <f>+Sheet1!C647</f>
        <v>DHFL PRAMERICA DYNAMIC BOND FUND</v>
      </c>
      <c r="E11" s="4">
        <f>+Sheet1!D647</f>
        <v>47561</v>
      </c>
      <c r="F11" s="15">
        <f t="shared" si="0"/>
        <v>5165</v>
      </c>
      <c r="G11" s="13" t="str">
        <f t="shared" si="1"/>
        <v>T+1</v>
      </c>
      <c r="H11" s="4">
        <f>+Sheet1!E647</f>
        <v>42396</v>
      </c>
      <c r="I11" s="14">
        <f t="shared" si="2"/>
        <v>42396</v>
      </c>
      <c r="J11" s="4">
        <f>+Sheet1!F647</f>
        <v>42397</v>
      </c>
      <c r="K11" s="5">
        <f>+Sheet1!G647</f>
        <v>300000</v>
      </c>
      <c r="L11" s="5">
        <f>+Sheet1!H647</f>
        <v>30574100</v>
      </c>
      <c r="M11" s="5">
        <f>+Sheet1!I647</f>
        <v>99.09</v>
      </c>
      <c r="N11" s="5">
        <f>+Sheet1!J647</f>
        <v>7.9867</v>
      </c>
      <c r="O11" s="10" t="str">
        <f>+Sheet1!N647</f>
        <v>Market Trade</v>
      </c>
    </row>
    <row r="12" spans="1:15" ht="12.75" customHeight="1">
      <c r="A12" s="12">
        <f t="shared" si="3"/>
        <v>10</v>
      </c>
      <c r="B12" s="19" t="str">
        <f>+Sheet1!A648</f>
        <v>GOVERNMENT OF INDIA - GILTS - 7.88% - 19-Mar-2030</v>
      </c>
      <c r="C12" s="19" t="str">
        <f>+Sheet1!B648</f>
        <v>IN0020150028</v>
      </c>
      <c r="D12" s="19" t="str">
        <f>+Sheet1!C648</f>
        <v>DHFL PRAMERICA DYNAMIC BOND FUND</v>
      </c>
      <c r="E12" s="4">
        <f>+Sheet1!D648</f>
        <v>47561</v>
      </c>
      <c r="F12" s="15">
        <f t="shared" si="0"/>
        <v>5165</v>
      </c>
      <c r="G12" s="13" t="str">
        <f t="shared" si="1"/>
        <v>T+1</v>
      </c>
      <c r="H12" s="4">
        <f>+Sheet1!E648</f>
        <v>42396</v>
      </c>
      <c r="I12" s="14">
        <f t="shared" si="2"/>
        <v>42396</v>
      </c>
      <c r="J12" s="4">
        <f>+Sheet1!F648</f>
        <v>42397</v>
      </c>
      <c r="K12" s="5">
        <f>+Sheet1!G648</f>
        <v>1500000</v>
      </c>
      <c r="L12" s="5">
        <f>+Sheet1!H648</f>
        <v>152863000</v>
      </c>
      <c r="M12" s="5">
        <f>+Sheet1!I648</f>
        <v>99.085</v>
      </c>
      <c r="N12" s="5">
        <f>+Sheet1!J648</f>
        <v>7.9873</v>
      </c>
      <c r="O12" s="10" t="str">
        <f>+Sheet1!N648</f>
        <v>Market Trade</v>
      </c>
    </row>
    <row r="13" spans="1:15" ht="12.75" customHeight="1">
      <c r="A13" s="12">
        <f t="shared" si="3"/>
        <v>11</v>
      </c>
      <c r="B13" s="19" t="str">
        <f>+Sheet1!A649</f>
        <v>GOVERNMENT OF INDIA - GILTS - 7.88% - 19-Mar-2030</v>
      </c>
      <c r="C13" s="19" t="str">
        <f>+Sheet1!B649</f>
        <v>IN0020150028</v>
      </c>
      <c r="D13" s="19" t="str">
        <f>+Sheet1!C649</f>
        <v>DHFL PRAMERICA DYNAMIC BOND FUND</v>
      </c>
      <c r="E13" s="4">
        <f>+Sheet1!D649</f>
        <v>47561</v>
      </c>
      <c r="F13" s="15">
        <f t="shared" si="0"/>
        <v>5165</v>
      </c>
      <c r="G13" s="13" t="str">
        <f t="shared" si="1"/>
        <v>T+1</v>
      </c>
      <c r="H13" s="4">
        <f>+Sheet1!E649</f>
        <v>42396</v>
      </c>
      <c r="I13" s="14">
        <f t="shared" si="2"/>
        <v>42396</v>
      </c>
      <c r="J13" s="4">
        <f>+Sheet1!F649</f>
        <v>42397</v>
      </c>
      <c r="K13" s="5">
        <f>+Sheet1!G649</f>
        <v>500000</v>
      </c>
      <c r="L13" s="5">
        <f>+Sheet1!H649</f>
        <v>50936833.33</v>
      </c>
      <c r="M13" s="5">
        <f>+Sheet1!I649</f>
        <v>99.05</v>
      </c>
      <c r="N13" s="5">
        <f>+Sheet1!J649</f>
        <v>7.9915</v>
      </c>
      <c r="O13" s="10" t="str">
        <f>+Sheet1!N649</f>
        <v>Market Trade</v>
      </c>
    </row>
    <row r="14" spans="1:15" ht="12.75" customHeight="1">
      <c r="A14" s="12">
        <f t="shared" si="3"/>
        <v>12</v>
      </c>
      <c r="B14" s="19" t="str">
        <f>+Sheet1!A650</f>
        <v>GOVERNMENT OF INDIA - GILTS - 8.24% - 10-Nov-2033</v>
      </c>
      <c r="C14" s="19" t="str">
        <f>+Sheet1!B650</f>
        <v>IN0020140052</v>
      </c>
      <c r="D14" s="19" t="str">
        <f>+Sheet1!C650</f>
        <v>DHFL PRAMERICA DYNAMIC BOND FUND</v>
      </c>
      <c r="E14" s="4">
        <f>+Sheet1!D650</f>
        <v>48893</v>
      </c>
      <c r="F14" s="15">
        <f t="shared" si="0"/>
        <v>6497</v>
      </c>
      <c r="G14" s="13" t="str">
        <f t="shared" si="1"/>
        <v>T+1</v>
      </c>
      <c r="H14" s="4">
        <f>+Sheet1!E650</f>
        <v>42396</v>
      </c>
      <c r="I14" s="14">
        <f t="shared" si="2"/>
        <v>42396</v>
      </c>
      <c r="J14" s="4">
        <f>+Sheet1!F650</f>
        <v>42397</v>
      </c>
      <c r="K14" s="5">
        <f>+Sheet1!G650</f>
        <v>328800</v>
      </c>
      <c r="L14" s="5">
        <f>+Sheet1!H650</f>
        <v>33605113.6</v>
      </c>
      <c r="M14" s="5">
        <f>+Sheet1!I650</f>
        <v>100.42</v>
      </c>
      <c r="N14" s="5">
        <f>+Sheet1!J650</f>
        <v>8.1925</v>
      </c>
      <c r="O14" s="10" t="str">
        <f>+Sheet1!N650</f>
        <v>Market Trade</v>
      </c>
    </row>
    <row r="15" spans="1:15" ht="12.75" customHeight="1">
      <c r="A15" s="12">
        <f t="shared" si="3"/>
        <v>13</v>
      </c>
      <c r="B15" s="19" t="str">
        <f>+Sheet1!A651</f>
        <v>GOVERNMENT OF INDIA - GILTS - 7.59% - 20-Mar-2029</v>
      </c>
      <c r="C15" s="19" t="str">
        <f>+Sheet1!B651</f>
        <v>IN0020150069</v>
      </c>
      <c r="D15" s="19" t="str">
        <f>+Sheet1!C651</f>
        <v>DHFL PRAMERICA DYNAMIC BOND FUND</v>
      </c>
      <c r="E15" s="4">
        <f>+Sheet1!D651</f>
        <v>47197</v>
      </c>
      <c r="F15" s="15">
        <f t="shared" si="0"/>
        <v>4801</v>
      </c>
      <c r="G15" s="13" t="str">
        <f t="shared" si="1"/>
        <v>T+1</v>
      </c>
      <c r="H15" s="4">
        <f>+Sheet1!E651</f>
        <v>42396</v>
      </c>
      <c r="I15" s="14">
        <f t="shared" si="2"/>
        <v>42396</v>
      </c>
      <c r="J15" s="4">
        <f>+Sheet1!F651</f>
        <v>42397</v>
      </c>
      <c r="K15" s="5">
        <f>+Sheet1!G651</f>
        <v>351200</v>
      </c>
      <c r="L15" s="5">
        <f>+Sheet1!H651</f>
        <v>35062842.2</v>
      </c>
      <c r="M15" s="5">
        <f>+Sheet1!I651</f>
        <v>97.75</v>
      </c>
      <c r="N15" s="5">
        <f>+Sheet1!J651</f>
        <v>7.8659</v>
      </c>
      <c r="O15" s="10" t="str">
        <f>+Sheet1!N651</f>
        <v>Market Trade</v>
      </c>
    </row>
    <row r="16" spans="1:15" ht="12.75" customHeight="1">
      <c r="A16" s="12">
        <f t="shared" si="3"/>
        <v>14</v>
      </c>
      <c r="B16" s="19" t="str">
        <f>+Sheet1!A652</f>
        <v>GOVERNMENT OF INDIA - GILTS - 7.88% - 19-Mar-2030</v>
      </c>
      <c r="C16" s="19" t="str">
        <f>+Sheet1!B652</f>
        <v>IN0020150028</v>
      </c>
      <c r="D16" s="19" t="str">
        <f>+Sheet1!C652</f>
        <v>DHFL PRAMERICA DYNAMIC BOND FUND</v>
      </c>
      <c r="E16" s="4">
        <f>+Sheet1!D652</f>
        <v>47561</v>
      </c>
      <c r="F16" s="15">
        <f t="shared" si="0"/>
        <v>5165</v>
      </c>
      <c r="G16" s="13" t="str">
        <f t="shared" si="1"/>
        <v>T+1</v>
      </c>
      <c r="H16" s="4">
        <f>+Sheet1!E652</f>
        <v>42396</v>
      </c>
      <c r="I16" s="14">
        <f t="shared" si="2"/>
        <v>42396</v>
      </c>
      <c r="J16" s="4">
        <f>+Sheet1!F652</f>
        <v>42397</v>
      </c>
      <c r="K16" s="5">
        <f>+Sheet1!G652</f>
        <v>500000</v>
      </c>
      <c r="L16" s="5">
        <f>+Sheet1!H652</f>
        <v>50965583.33</v>
      </c>
      <c r="M16" s="5">
        <f>+Sheet1!I652</f>
        <v>99.1075</v>
      </c>
      <c r="N16" s="5">
        <f>+Sheet1!J652</f>
        <v>7.9846</v>
      </c>
      <c r="O16" s="10" t="str">
        <f>+Sheet1!N652</f>
        <v>Market Trade</v>
      </c>
    </row>
    <row r="17" spans="1:15" ht="12.75" customHeight="1">
      <c r="A17" s="12">
        <f t="shared" si="3"/>
        <v>15</v>
      </c>
      <c r="B17" s="19" t="str">
        <f>+Sheet1!A653</f>
        <v>CBLO 29-JAN-2016</v>
      </c>
      <c r="C17" s="19" t="str">
        <f>+Sheet1!B653</f>
        <v>CBLO</v>
      </c>
      <c r="D17" s="19" t="str">
        <f>+Sheet1!C653</f>
        <v>DHFL PRAMERICA DYNAMIC MONTHLY INCOME FUND</v>
      </c>
      <c r="E17" s="4">
        <f>+Sheet1!D653</f>
        <v>42398</v>
      </c>
      <c r="F17" s="15">
        <f t="shared" si="0"/>
        <v>1</v>
      </c>
      <c r="G17" s="13" t="str">
        <f t="shared" si="1"/>
        <v>T+0</v>
      </c>
      <c r="H17" s="4">
        <f>+Sheet1!E653</f>
        <v>42397</v>
      </c>
      <c r="I17" s="14">
        <f t="shared" si="2"/>
        <v>42397</v>
      </c>
      <c r="J17" s="4">
        <f>+Sheet1!F653</f>
        <v>42397</v>
      </c>
      <c r="K17" s="5">
        <f>+Sheet1!G653</f>
        <v>0</v>
      </c>
      <c r="L17" s="5">
        <f>+Sheet1!H653</f>
        <v>43591637.69</v>
      </c>
      <c r="M17" s="5">
        <f>+Sheet1!I653</f>
        <v>99.98082039</v>
      </c>
      <c r="N17" s="5">
        <f>+Sheet1!J653</f>
        <v>7.0019</v>
      </c>
      <c r="O17" s="10" t="str">
        <f>+Sheet1!N653</f>
        <v>Market Trade</v>
      </c>
    </row>
    <row r="18" spans="1:15" ht="12.75" customHeight="1">
      <c r="A18" s="12">
        <f t="shared" si="3"/>
        <v>16</v>
      </c>
      <c r="B18" s="19" t="str">
        <f>+Sheet1!A654</f>
        <v>GOVERNMENT OF INDIA - GILTS - 7.88% - 19-Mar-2030</v>
      </c>
      <c r="C18" s="19" t="str">
        <f>+Sheet1!B654</f>
        <v>IN0020150028</v>
      </c>
      <c r="D18" s="19" t="str">
        <f>+Sheet1!C654</f>
        <v>DHFL PRAMERICA DYNAMIC MONTHLY INCOME FUND</v>
      </c>
      <c r="E18" s="4">
        <f>+Sheet1!D654</f>
        <v>47561</v>
      </c>
      <c r="F18" s="15">
        <f t="shared" si="0"/>
        <v>5165</v>
      </c>
      <c r="G18" s="13" t="str">
        <f t="shared" si="1"/>
        <v>T+1</v>
      </c>
      <c r="H18" s="4">
        <f>+Sheet1!E654</f>
        <v>42396</v>
      </c>
      <c r="I18" s="14">
        <f t="shared" si="2"/>
        <v>42396</v>
      </c>
      <c r="J18" s="4">
        <f>+Sheet1!F654</f>
        <v>42397</v>
      </c>
      <c r="K18" s="5">
        <f>+Sheet1!G654</f>
        <v>200000</v>
      </c>
      <c r="L18" s="5">
        <f>+Sheet1!H654</f>
        <v>20382733.33</v>
      </c>
      <c r="M18" s="5">
        <f>+Sheet1!I654</f>
        <v>99.09</v>
      </c>
      <c r="N18" s="5">
        <f>+Sheet1!J654</f>
        <v>7.9867</v>
      </c>
      <c r="O18" s="10" t="str">
        <f>+Sheet1!N654</f>
        <v>Market Trade</v>
      </c>
    </row>
    <row r="19" spans="1:15" ht="12.75" customHeight="1">
      <c r="A19" s="12">
        <f t="shared" si="3"/>
        <v>17</v>
      </c>
      <c r="B19" s="19" t="str">
        <f>+Sheet1!A655</f>
        <v>CBLO 29-JAN-2016</v>
      </c>
      <c r="C19" s="19" t="str">
        <f>+Sheet1!B655</f>
        <v>CBLO</v>
      </c>
      <c r="D19" s="19" t="str">
        <f>+Sheet1!C655</f>
        <v>DHFL PRAMERICA INCOME FUND</v>
      </c>
      <c r="E19" s="4">
        <f>+Sheet1!D655</f>
        <v>42398</v>
      </c>
      <c r="F19" s="15">
        <f t="shared" si="0"/>
        <v>1</v>
      </c>
      <c r="G19" s="13" t="str">
        <f t="shared" si="1"/>
        <v>T+0</v>
      </c>
      <c r="H19" s="4">
        <f>+Sheet1!E655</f>
        <v>42397</v>
      </c>
      <c r="I19" s="14">
        <f t="shared" si="2"/>
        <v>42397</v>
      </c>
      <c r="J19" s="4">
        <f>+Sheet1!F655</f>
        <v>42397</v>
      </c>
      <c r="K19" s="5">
        <f>+Sheet1!G655</f>
        <v>0</v>
      </c>
      <c r="L19" s="5">
        <f>+Sheet1!H655</f>
        <v>1125784.04</v>
      </c>
      <c r="M19" s="5">
        <f>+Sheet1!I655</f>
        <v>99.98082039</v>
      </c>
      <c r="N19" s="5">
        <f>+Sheet1!J655</f>
        <v>7.0019</v>
      </c>
      <c r="O19" s="10" t="str">
        <f>+Sheet1!N655</f>
        <v>Market Trade</v>
      </c>
    </row>
    <row r="20" spans="1:15" ht="12.75" customHeight="1">
      <c r="A20" s="12">
        <f t="shared" si="3"/>
        <v>18</v>
      </c>
      <c r="B20" s="19" t="str">
        <f>+Sheet1!A656</f>
        <v>CBLO 29-JAN-2016</v>
      </c>
      <c r="C20" s="19" t="str">
        <f>+Sheet1!B656</f>
        <v>CBLO</v>
      </c>
      <c r="D20" s="19" t="str">
        <f>+Sheet1!C656</f>
        <v>DHFL PRAMERICA LARGE CAP EQUITY FUND</v>
      </c>
      <c r="E20" s="4">
        <f>+Sheet1!D656</f>
        <v>42398</v>
      </c>
      <c r="F20" s="15">
        <f t="shared" si="0"/>
        <v>1</v>
      </c>
      <c r="G20" s="13" t="str">
        <f t="shared" si="1"/>
        <v>T+0</v>
      </c>
      <c r="H20" s="4">
        <f>+Sheet1!E656</f>
        <v>42397</v>
      </c>
      <c r="I20" s="14">
        <f t="shared" si="2"/>
        <v>42397</v>
      </c>
      <c r="J20" s="4">
        <f>+Sheet1!F656</f>
        <v>42397</v>
      </c>
      <c r="K20" s="5">
        <f>+Sheet1!G656</f>
        <v>0</v>
      </c>
      <c r="L20" s="5">
        <f>+Sheet1!H656</f>
        <v>27894648.89</v>
      </c>
      <c r="M20" s="5">
        <f>+Sheet1!I656</f>
        <v>99.98082039</v>
      </c>
      <c r="N20" s="5">
        <f>+Sheet1!J656</f>
        <v>7.0019</v>
      </c>
      <c r="O20" s="10" t="str">
        <f>+Sheet1!N656</f>
        <v>Market Trade</v>
      </c>
    </row>
    <row r="21" spans="1:15" ht="12.75" customHeight="1">
      <c r="A21" s="12">
        <f t="shared" si="3"/>
        <v>19</v>
      </c>
      <c r="B21" s="19" t="str">
        <f>+Sheet1!A657</f>
        <v>Corporation Bank - CD - 0% - 03-Mar-2016</v>
      </c>
      <c r="C21" s="19" t="str">
        <f>+Sheet1!B657</f>
        <v>INE112A16JB2</v>
      </c>
      <c r="D21" s="19" t="str">
        <f>+Sheet1!C657</f>
        <v>DHFL PRAMERICA LIQUID FUND</v>
      </c>
      <c r="E21" s="4">
        <f>+Sheet1!D657</f>
        <v>42432</v>
      </c>
      <c r="F21" s="15">
        <f t="shared" si="0"/>
        <v>36</v>
      </c>
      <c r="G21" s="13" t="str">
        <f t="shared" si="1"/>
        <v>T+1</v>
      </c>
      <c r="H21" s="4">
        <f>+Sheet1!E657</f>
        <v>42396</v>
      </c>
      <c r="I21" s="14">
        <f t="shared" si="2"/>
        <v>42396</v>
      </c>
      <c r="J21" s="4">
        <f>+Sheet1!F657</f>
        <v>42397</v>
      </c>
      <c r="K21" s="5">
        <f>+Sheet1!G657</f>
        <v>500000</v>
      </c>
      <c r="L21" s="5">
        <f>+Sheet1!H657</f>
        <v>49663300</v>
      </c>
      <c r="M21" s="5">
        <f>+Sheet1!I657</f>
        <v>99.3266</v>
      </c>
      <c r="N21" s="5">
        <f>+Sheet1!J657</f>
        <v>7.07</v>
      </c>
      <c r="O21" s="10" t="str">
        <f>+Sheet1!N657</f>
        <v>Market Trade</v>
      </c>
    </row>
    <row r="22" spans="1:15" ht="12.75" customHeight="1">
      <c r="A22" s="12">
        <f t="shared" si="3"/>
        <v>20</v>
      </c>
      <c r="B22" s="19" t="str">
        <f>+Sheet1!A658</f>
        <v>Kotak Mah. Bank - CD - 0% - 01-Feb-2016</v>
      </c>
      <c r="C22" s="19" t="str">
        <f>+Sheet1!B658</f>
        <v>INE237A16J90</v>
      </c>
      <c r="D22" s="19" t="str">
        <f>+Sheet1!C658</f>
        <v>DHFL PRAMERICA LIQUID FUND</v>
      </c>
      <c r="E22" s="4">
        <f>+Sheet1!D658</f>
        <v>42401</v>
      </c>
      <c r="F22" s="15">
        <f t="shared" si="0"/>
        <v>5</v>
      </c>
      <c r="G22" s="13" t="str">
        <f t="shared" si="1"/>
        <v>T+1</v>
      </c>
      <c r="H22" s="4">
        <f>+Sheet1!E658</f>
        <v>42396</v>
      </c>
      <c r="I22" s="14">
        <f t="shared" si="2"/>
        <v>42396</v>
      </c>
      <c r="J22" s="4">
        <f>+Sheet1!F658</f>
        <v>42397</v>
      </c>
      <c r="K22" s="5">
        <f>+Sheet1!G658</f>
        <v>500000</v>
      </c>
      <c r="L22" s="5">
        <f>+Sheet1!H658</f>
        <v>49961400</v>
      </c>
      <c r="M22" s="5">
        <f>+Sheet1!I658</f>
        <v>99.9228</v>
      </c>
      <c r="N22" s="5">
        <f>+Sheet1!J658</f>
        <v>7.05</v>
      </c>
      <c r="O22" s="10" t="str">
        <f>+Sheet1!N658</f>
        <v>Market Trade</v>
      </c>
    </row>
    <row r="23" spans="1:15" ht="12.75" customHeight="1">
      <c r="A23" s="12">
        <f t="shared" si="3"/>
        <v>21</v>
      </c>
      <c r="B23" s="19" t="str">
        <f>+Sheet1!A659</f>
        <v>Tata Realty &amp; Infra Ltd - CP - 0% - 10-Mar-2016</v>
      </c>
      <c r="C23" s="19" t="str">
        <f>+Sheet1!B659</f>
        <v>INE371K14407</v>
      </c>
      <c r="D23" s="19" t="str">
        <f>+Sheet1!C659</f>
        <v>DHFL PRAMERICA LIQUID FUND</v>
      </c>
      <c r="E23" s="4">
        <f>+Sheet1!D659</f>
        <v>42439</v>
      </c>
      <c r="F23" s="15">
        <f t="shared" si="0"/>
        <v>42</v>
      </c>
      <c r="G23" s="13" t="str">
        <f t="shared" si="1"/>
        <v>T+0</v>
      </c>
      <c r="H23" s="4">
        <f>+Sheet1!E659</f>
        <v>42397</v>
      </c>
      <c r="I23" s="14">
        <f t="shared" si="2"/>
        <v>42397</v>
      </c>
      <c r="J23" s="4">
        <f>+Sheet1!F659</f>
        <v>42397</v>
      </c>
      <c r="K23" s="5">
        <f>+Sheet1!G659</f>
        <v>3500000</v>
      </c>
      <c r="L23" s="5">
        <f>+Sheet1!H659</f>
        <v>346886400</v>
      </c>
      <c r="M23" s="5">
        <f>+Sheet1!I659</f>
        <v>99.1104</v>
      </c>
      <c r="N23" s="5">
        <f>+Sheet1!J659</f>
        <v>7.8</v>
      </c>
      <c r="O23" s="10" t="str">
        <f>+Sheet1!N659</f>
        <v>Market Trade</v>
      </c>
    </row>
    <row r="24" spans="1:15" ht="12.75" customHeight="1">
      <c r="A24" s="12">
        <f t="shared" si="3"/>
        <v>22</v>
      </c>
      <c r="B24" s="19" t="str">
        <f>+Sheet1!A660</f>
        <v>NABARD - CP - 0% - 29-Jan-2016</v>
      </c>
      <c r="C24" s="19" t="str">
        <f>+Sheet1!B660</f>
        <v>INE261F14871</v>
      </c>
      <c r="D24" s="19" t="str">
        <f>+Sheet1!C660</f>
        <v>DHFL PRAMERICA LIQUID FUND</v>
      </c>
      <c r="E24" s="4">
        <f>+Sheet1!D660</f>
        <v>42398</v>
      </c>
      <c r="F24" s="15">
        <f t="shared" si="0"/>
        <v>1</v>
      </c>
      <c r="G24" s="13" t="str">
        <f t="shared" si="1"/>
        <v>T+0</v>
      </c>
      <c r="H24" s="4">
        <f>+Sheet1!E660</f>
        <v>42397</v>
      </c>
      <c r="I24" s="14">
        <f t="shared" si="2"/>
        <v>42397</v>
      </c>
      <c r="J24" s="4">
        <f>+Sheet1!F660</f>
        <v>42397</v>
      </c>
      <c r="K24" s="5">
        <f>+Sheet1!G660</f>
        <v>2500000</v>
      </c>
      <c r="L24" s="5">
        <f>+Sheet1!H660</f>
        <v>249950000</v>
      </c>
      <c r="M24" s="5">
        <f>+Sheet1!I660</f>
        <v>99.98</v>
      </c>
      <c r="N24" s="5">
        <f>+Sheet1!J660</f>
        <v>7.3</v>
      </c>
      <c r="O24" s="10" t="str">
        <f>+Sheet1!N660</f>
        <v>Market Trade</v>
      </c>
    </row>
    <row r="25" spans="1:15" ht="12.75" customHeight="1">
      <c r="A25" s="12">
        <f t="shared" si="3"/>
        <v>23</v>
      </c>
      <c r="B25" s="19" t="str">
        <f>+Sheet1!A661</f>
        <v>NABARD - CP - 0% - 29-Jan-2016</v>
      </c>
      <c r="C25" s="19" t="str">
        <f>+Sheet1!B661</f>
        <v>INE261F14871</v>
      </c>
      <c r="D25" s="19" t="str">
        <f>+Sheet1!C661</f>
        <v>DHFL PRAMERICA LIQUID FUND</v>
      </c>
      <c r="E25" s="4">
        <f>+Sheet1!D661</f>
        <v>42398</v>
      </c>
      <c r="F25" s="15">
        <f t="shared" si="0"/>
        <v>1</v>
      </c>
      <c r="G25" s="13" t="str">
        <f t="shared" si="1"/>
        <v>T+0</v>
      </c>
      <c r="H25" s="4">
        <f>+Sheet1!E661</f>
        <v>42397</v>
      </c>
      <c r="I25" s="14">
        <f t="shared" si="2"/>
        <v>42397</v>
      </c>
      <c r="J25" s="4">
        <f>+Sheet1!F661</f>
        <v>42397</v>
      </c>
      <c r="K25" s="5">
        <f>+Sheet1!G661</f>
        <v>1500000</v>
      </c>
      <c r="L25" s="5">
        <f>+Sheet1!H661</f>
        <v>149970000</v>
      </c>
      <c r="M25" s="5">
        <f>+Sheet1!I661</f>
        <v>99.98</v>
      </c>
      <c r="N25" s="5">
        <f>+Sheet1!J661</f>
        <v>7.3</v>
      </c>
      <c r="O25" s="10" t="str">
        <f>+Sheet1!N661</f>
        <v>Market Trade</v>
      </c>
    </row>
    <row r="26" spans="1:15" ht="12.75" customHeight="1">
      <c r="A26" s="12">
        <f t="shared" si="3"/>
        <v>24</v>
      </c>
      <c r="B26" s="19" t="str">
        <f>+Sheet1!A662</f>
        <v>CBLO 29-JAN-2016</v>
      </c>
      <c r="C26" s="19" t="str">
        <f>+Sheet1!B662</f>
        <v>CBLO</v>
      </c>
      <c r="D26" s="19" t="str">
        <f>+Sheet1!C662</f>
        <v>DHFL PRAMERICA LIQUID FUND</v>
      </c>
      <c r="E26" s="4">
        <f>+Sheet1!D662</f>
        <v>42398</v>
      </c>
      <c r="F26" s="15">
        <f t="shared" si="0"/>
        <v>1</v>
      </c>
      <c r="G26" s="13" t="str">
        <f t="shared" si="1"/>
        <v>T+0</v>
      </c>
      <c r="H26" s="4">
        <f>+Sheet1!E662</f>
        <v>42397</v>
      </c>
      <c r="I26" s="14">
        <f t="shared" si="2"/>
        <v>42397</v>
      </c>
      <c r="J26" s="4">
        <f>+Sheet1!F662</f>
        <v>42397</v>
      </c>
      <c r="K26" s="5">
        <f>+Sheet1!G662</f>
        <v>0</v>
      </c>
      <c r="L26" s="5">
        <f>+Sheet1!H662</f>
        <v>38392635.03</v>
      </c>
      <c r="M26" s="5">
        <f>+Sheet1!I662</f>
        <v>99.98082039</v>
      </c>
      <c r="N26" s="5">
        <f>+Sheet1!J662</f>
        <v>7.0019</v>
      </c>
      <c r="O26" s="10" t="str">
        <f>+Sheet1!N662</f>
        <v>Market Trade</v>
      </c>
    </row>
    <row r="27" spans="1:15" ht="12.75" customHeight="1">
      <c r="A27" s="12">
        <f t="shared" si="3"/>
        <v>25</v>
      </c>
      <c r="B27" s="19" t="str">
        <f>+Sheet1!A663</f>
        <v>Corporation Bank - CD - 0% - 10-Mar-2016</v>
      </c>
      <c r="C27" s="19" t="str">
        <f>+Sheet1!B663</f>
        <v>INE112A16JC0</v>
      </c>
      <c r="D27" s="19" t="str">
        <f>+Sheet1!C663</f>
        <v>DHFL PRAMERICA LIQUID FUND</v>
      </c>
      <c r="E27" s="4">
        <f>+Sheet1!D663</f>
        <v>42439</v>
      </c>
      <c r="F27" s="15">
        <f t="shared" si="0"/>
        <v>43</v>
      </c>
      <c r="G27" s="13" t="str">
        <f t="shared" si="1"/>
        <v>T+1</v>
      </c>
      <c r="H27" s="4">
        <f>+Sheet1!E663</f>
        <v>42396</v>
      </c>
      <c r="I27" s="14">
        <f t="shared" si="2"/>
        <v>42396</v>
      </c>
      <c r="J27" s="4">
        <f>+Sheet1!F663</f>
        <v>42397</v>
      </c>
      <c r="K27" s="5">
        <f>+Sheet1!G663</f>
        <v>500000</v>
      </c>
      <c r="L27" s="5">
        <f>+Sheet1!H663</f>
        <v>49596500</v>
      </c>
      <c r="M27" s="5">
        <f>+Sheet1!I663</f>
        <v>99.193</v>
      </c>
      <c r="N27" s="5">
        <f>+Sheet1!J663</f>
        <v>7.07</v>
      </c>
      <c r="O27" s="10" t="str">
        <f>+Sheet1!N663</f>
        <v>Market Trade</v>
      </c>
    </row>
    <row r="28" spans="1:15" ht="12.75" customHeight="1">
      <c r="A28" s="12">
        <f t="shared" si="3"/>
        <v>26</v>
      </c>
      <c r="B28" s="19" t="str">
        <f>+Sheet1!A664</f>
        <v>SAIL - CP - 0% - 08-Feb-2016</v>
      </c>
      <c r="C28" s="19" t="str">
        <f>+Sheet1!B664</f>
        <v>INE114A14CK9</v>
      </c>
      <c r="D28" s="19" t="str">
        <f>+Sheet1!C664</f>
        <v>DHFL PRAMERICA LIQUID FUND</v>
      </c>
      <c r="E28" s="4">
        <f>+Sheet1!D664</f>
        <v>42408</v>
      </c>
      <c r="F28" s="15">
        <f t="shared" si="0"/>
        <v>12</v>
      </c>
      <c r="G28" s="13" t="str">
        <f t="shared" si="1"/>
        <v>T+1</v>
      </c>
      <c r="H28" s="4">
        <f>+Sheet1!E664</f>
        <v>42396</v>
      </c>
      <c r="I28" s="14">
        <f t="shared" si="2"/>
        <v>42396</v>
      </c>
      <c r="J28" s="4">
        <f>+Sheet1!F664</f>
        <v>42397</v>
      </c>
      <c r="K28" s="5">
        <f>+Sheet1!G664</f>
        <v>500000</v>
      </c>
      <c r="L28" s="5">
        <f>+Sheet1!H664</f>
        <v>49894000</v>
      </c>
      <c r="M28" s="5">
        <f>+Sheet1!I664</f>
        <v>99.788</v>
      </c>
      <c r="N28" s="5">
        <f>+Sheet1!J664</f>
        <v>7.05</v>
      </c>
      <c r="O28" s="10" t="str">
        <f>+Sheet1!N664</f>
        <v>Market Trade</v>
      </c>
    </row>
    <row r="29" spans="1:15" ht="12.75" customHeight="1">
      <c r="A29" s="12">
        <f t="shared" si="3"/>
        <v>27</v>
      </c>
      <c r="B29" s="19" t="str">
        <f>+Sheet1!A665</f>
        <v>Edelweiss comm - CP - 0% - 29-Feb-2016</v>
      </c>
      <c r="C29" s="19" t="str">
        <f>+Sheet1!B665</f>
        <v>INE657N14EC3</v>
      </c>
      <c r="D29" s="19" t="str">
        <f>+Sheet1!C665</f>
        <v>DHFL PRAMERICA LIQUID FUND</v>
      </c>
      <c r="E29" s="4">
        <f>+Sheet1!D665</f>
        <v>42429</v>
      </c>
      <c r="F29" s="15">
        <f t="shared" si="0"/>
        <v>32</v>
      </c>
      <c r="G29" s="13" t="str">
        <f t="shared" si="1"/>
        <v>T+0</v>
      </c>
      <c r="H29" s="4">
        <f>+Sheet1!E665</f>
        <v>42397</v>
      </c>
      <c r="I29" s="14">
        <f t="shared" si="2"/>
        <v>42397</v>
      </c>
      <c r="J29" s="4">
        <f>+Sheet1!F665</f>
        <v>42397</v>
      </c>
      <c r="K29" s="5">
        <f>+Sheet1!G665</f>
        <v>2500000</v>
      </c>
      <c r="L29" s="5">
        <f>+Sheet1!H665</f>
        <v>248302000</v>
      </c>
      <c r="M29" s="5">
        <f>+Sheet1!I665</f>
        <v>99.3208</v>
      </c>
      <c r="N29" s="5">
        <f>+Sheet1!J665</f>
        <v>7.8</v>
      </c>
      <c r="O29" s="10" t="str">
        <f>+Sheet1!N665</f>
        <v>Market Trade</v>
      </c>
    </row>
    <row r="30" spans="1:15" ht="12.75" customHeight="1">
      <c r="A30" s="12">
        <f t="shared" si="3"/>
        <v>28</v>
      </c>
      <c r="B30" s="19" t="str">
        <f>+Sheet1!A666</f>
        <v>CBLO 29-JAN-2016</v>
      </c>
      <c r="C30" s="19" t="str">
        <f>+Sheet1!B666</f>
        <v>CBLO</v>
      </c>
      <c r="D30" s="19" t="str">
        <f>+Sheet1!C666</f>
        <v>DHFL PRAMERICA MIDCAP OPPORTUNITIES FUND</v>
      </c>
      <c r="E30" s="4">
        <f>+Sheet1!D666</f>
        <v>42398</v>
      </c>
      <c r="F30" s="15">
        <f t="shared" si="0"/>
        <v>1</v>
      </c>
      <c r="G30" s="13" t="str">
        <f t="shared" si="1"/>
        <v>T+0</v>
      </c>
      <c r="H30" s="4">
        <f>+Sheet1!E666</f>
        <v>42397</v>
      </c>
      <c r="I30" s="14">
        <f t="shared" si="2"/>
        <v>42397</v>
      </c>
      <c r="J30" s="4">
        <f>+Sheet1!F666</f>
        <v>42397</v>
      </c>
      <c r="K30" s="5">
        <f>+Sheet1!G666</f>
        <v>0</v>
      </c>
      <c r="L30" s="5">
        <f>+Sheet1!H666</f>
        <v>136332846.88</v>
      </c>
      <c r="M30" s="5">
        <f>+Sheet1!I666</f>
        <v>99.98082039</v>
      </c>
      <c r="N30" s="5">
        <f>+Sheet1!J666</f>
        <v>7.0019</v>
      </c>
      <c r="O30" s="10" t="str">
        <f>+Sheet1!N666</f>
        <v>Market Trade</v>
      </c>
    </row>
    <row r="31" spans="1:15" ht="12.75" customHeight="1">
      <c r="A31" s="12">
        <f t="shared" si="3"/>
        <v>29</v>
      </c>
      <c r="B31" s="19" t="str">
        <f>+Sheet1!A667</f>
        <v>CBLO 29-JAN-2016</v>
      </c>
      <c r="C31" s="19" t="str">
        <f>+Sheet1!B667</f>
        <v>CBLO</v>
      </c>
      <c r="D31" s="19" t="str">
        <f>+Sheet1!C667</f>
        <v>DHFL PRAMERICA SHORT TERM FLOATING RATE FUND</v>
      </c>
      <c r="E31" s="4">
        <f>+Sheet1!D667</f>
        <v>42398</v>
      </c>
      <c r="F31" s="15">
        <f t="shared" si="0"/>
        <v>1</v>
      </c>
      <c r="G31" s="13" t="str">
        <f t="shared" si="1"/>
        <v>T+0</v>
      </c>
      <c r="H31" s="4">
        <f>+Sheet1!E667</f>
        <v>42397</v>
      </c>
      <c r="I31" s="14">
        <f t="shared" si="2"/>
        <v>42397</v>
      </c>
      <c r="J31" s="4">
        <f>+Sheet1!F667</f>
        <v>42397</v>
      </c>
      <c r="K31" s="5">
        <f>+Sheet1!G667</f>
        <v>0</v>
      </c>
      <c r="L31" s="5">
        <f>+Sheet1!H667</f>
        <v>38369639.44</v>
      </c>
      <c r="M31" s="5">
        <f>+Sheet1!I667</f>
        <v>99.98082039</v>
      </c>
      <c r="N31" s="5">
        <f>+Sheet1!J667</f>
        <v>7.0019</v>
      </c>
      <c r="O31" s="10" t="str">
        <f>+Sheet1!N667</f>
        <v>Market Trade</v>
      </c>
    </row>
    <row r="32" spans="1:15" ht="12.75" customHeight="1">
      <c r="A32" s="12">
        <f t="shared" si="3"/>
        <v>30</v>
      </c>
      <c r="B32" s="19" t="str">
        <f>+Sheet1!A668</f>
        <v>CBLO 29-JAN-2016</v>
      </c>
      <c r="C32" s="19" t="str">
        <f>+Sheet1!B668</f>
        <v>CBLO</v>
      </c>
      <c r="D32" s="19" t="str">
        <f>+Sheet1!C668</f>
        <v>DHFL PRAMERICA SHORT TERM INCOME FUND</v>
      </c>
      <c r="E32" s="4">
        <f>+Sheet1!D668</f>
        <v>42398</v>
      </c>
      <c r="F32" s="15">
        <f t="shared" si="0"/>
        <v>1</v>
      </c>
      <c r="G32" s="13" t="str">
        <f t="shared" si="1"/>
        <v>T+0</v>
      </c>
      <c r="H32" s="4">
        <f>+Sheet1!E668</f>
        <v>42397</v>
      </c>
      <c r="I32" s="14">
        <f t="shared" si="2"/>
        <v>42397</v>
      </c>
      <c r="J32" s="4">
        <f>+Sheet1!F668</f>
        <v>42397</v>
      </c>
      <c r="K32" s="5">
        <f>+Sheet1!G668</f>
        <v>0</v>
      </c>
      <c r="L32" s="5">
        <f>+Sheet1!H668</f>
        <v>56989067.62</v>
      </c>
      <c r="M32" s="5">
        <f>+Sheet1!I668</f>
        <v>99.98082039</v>
      </c>
      <c r="N32" s="5">
        <f>+Sheet1!J668</f>
        <v>7.0019</v>
      </c>
      <c r="O32" s="10" t="str">
        <f>+Sheet1!N668</f>
        <v>Market Trade</v>
      </c>
    </row>
    <row r="33" spans="1:15" ht="12.75" customHeight="1">
      <c r="A33" s="12">
        <f t="shared" si="3"/>
        <v>31</v>
      </c>
      <c r="B33" s="19" t="str">
        <f>+Sheet1!A669</f>
        <v>CBLO 29-JAN-2016</v>
      </c>
      <c r="C33" s="19" t="str">
        <f>+Sheet1!B669</f>
        <v>CBLO</v>
      </c>
      <c r="D33" s="19" t="str">
        <f>+Sheet1!C669</f>
        <v>DHFL PRAMERICA TAX SAVINGS FUND</v>
      </c>
      <c r="E33" s="4">
        <f>+Sheet1!D669</f>
        <v>42398</v>
      </c>
      <c r="F33" s="15">
        <f t="shared" si="0"/>
        <v>1</v>
      </c>
      <c r="G33" s="13" t="str">
        <f t="shared" si="1"/>
        <v>T+0</v>
      </c>
      <c r="H33" s="4">
        <f>+Sheet1!E669</f>
        <v>42397</v>
      </c>
      <c r="I33" s="14">
        <f t="shared" si="2"/>
        <v>42397</v>
      </c>
      <c r="J33" s="4">
        <f>+Sheet1!F669</f>
        <v>42397</v>
      </c>
      <c r="K33" s="5">
        <f>+Sheet1!G669</f>
        <v>0</v>
      </c>
      <c r="L33" s="5">
        <f>+Sheet1!H669</f>
        <v>85183658.97</v>
      </c>
      <c r="M33" s="5">
        <f>+Sheet1!I669</f>
        <v>99.98082039</v>
      </c>
      <c r="N33" s="5">
        <f>+Sheet1!J669</f>
        <v>7.0019</v>
      </c>
      <c r="O33" s="10" t="str">
        <f>+Sheet1!N669</f>
        <v>Market Trade</v>
      </c>
    </row>
    <row r="34" spans="1:15" ht="12.75" customHeight="1">
      <c r="A34" s="12">
        <f t="shared" si="3"/>
        <v>32</v>
      </c>
      <c r="B34" s="19" t="str">
        <f>+Sheet1!A670</f>
        <v>Power Fin.Corpn. - CB - 8.28%- 04-Sep-2018</v>
      </c>
      <c r="C34" s="19" t="str">
        <f>+Sheet1!B670</f>
        <v>INE134E08HU9</v>
      </c>
      <c r="D34" s="19" t="str">
        <f>+Sheet1!C670</f>
        <v>DHFL PRAMERICA ULTRA SHORT TERM BOND FUND</v>
      </c>
      <c r="E34" s="4">
        <f>+Sheet1!D670</f>
        <v>43347</v>
      </c>
      <c r="F34" s="15">
        <f t="shared" si="0"/>
        <v>950</v>
      </c>
      <c r="G34" s="13" t="str">
        <f t="shared" si="1"/>
        <v>T+0</v>
      </c>
      <c r="H34" s="4">
        <f>+Sheet1!E670</f>
        <v>42397</v>
      </c>
      <c r="I34" s="14">
        <f t="shared" si="2"/>
        <v>42397</v>
      </c>
      <c r="J34" s="4">
        <f>+Sheet1!F670</f>
        <v>42397</v>
      </c>
      <c r="K34" s="5">
        <f>+Sheet1!G670</f>
        <v>1500000</v>
      </c>
      <c r="L34" s="5">
        <f>+Sheet1!H670</f>
        <v>155258926.23</v>
      </c>
      <c r="M34" s="5">
        <f>+Sheet1!I670</f>
        <v>100.203</v>
      </c>
      <c r="N34" s="5">
        <f>+Sheet1!J670</f>
        <v>8.15</v>
      </c>
      <c r="O34" s="10" t="str">
        <f>+Sheet1!N670</f>
        <v>Market Trade</v>
      </c>
    </row>
    <row r="35" spans="1:15" ht="12.75" customHeight="1">
      <c r="A35" s="12">
        <f t="shared" si="3"/>
        <v>33</v>
      </c>
      <c r="B35" s="19" t="str">
        <f>+Sheet1!A671</f>
        <v>CBLO 29-JAN-2016</v>
      </c>
      <c r="C35" s="19" t="str">
        <f>+Sheet1!B671</f>
        <v>CBLO</v>
      </c>
      <c r="D35" s="19" t="str">
        <f>+Sheet1!C671</f>
        <v>DHFL PRAMERICA ULTRA SHORT TERM BOND FUND</v>
      </c>
      <c r="E35" s="4">
        <f>+Sheet1!D671</f>
        <v>42398</v>
      </c>
      <c r="F35" s="15">
        <f t="shared" si="0"/>
        <v>1</v>
      </c>
      <c r="G35" s="13" t="str">
        <f t="shared" si="1"/>
        <v>T+0</v>
      </c>
      <c r="H35" s="4">
        <f>+Sheet1!E671</f>
        <v>42397</v>
      </c>
      <c r="I35" s="14">
        <f t="shared" si="2"/>
        <v>42397</v>
      </c>
      <c r="J35" s="4">
        <f>+Sheet1!F671</f>
        <v>42397</v>
      </c>
      <c r="K35" s="5">
        <f>+Sheet1!G671</f>
        <v>0</v>
      </c>
      <c r="L35" s="5">
        <f>+Sheet1!H671</f>
        <v>23454500.66</v>
      </c>
      <c r="M35" s="5">
        <f>+Sheet1!I671</f>
        <v>99.98082039</v>
      </c>
      <c r="N35" s="5">
        <f>+Sheet1!J671</f>
        <v>7.0019</v>
      </c>
      <c r="O35" s="10" t="str">
        <f>+Sheet1!N671</f>
        <v>Market Trade</v>
      </c>
    </row>
    <row r="36" spans="1:15" ht="12.75" customHeight="1">
      <c r="A36" s="12">
        <f t="shared" si="3"/>
        <v>34</v>
      </c>
      <c r="B36" s="19" t="str">
        <f>+Sheet1!A672</f>
        <v>Tata Capital Financial - CB - 8.99% - 23-Jun-2017</v>
      </c>
      <c r="C36" s="19" t="str">
        <f>+Sheet1!B672</f>
        <v>INE306N07GZ7</v>
      </c>
      <c r="D36" s="19" t="str">
        <f>+Sheet1!C672</f>
        <v>DHFL PRAMERICA ULTRA SHORT TERM BOND FUND</v>
      </c>
      <c r="E36" s="4">
        <f>+Sheet1!D672</f>
        <v>42909</v>
      </c>
      <c r="F36" s="15">
        <f t="shared" si="0"/>
        <v>512</v>
      </c>
      <c r="G36" s="13" t="str">
        <f t="shared" si="1"/>
        <v>T+0</v>
      </c>
      <c r="H36" s="4">
        <f>+Sheet1!E672</f>
        <v>42397</v>
      </c>
      <c r="I36" s="14">
        <f t="shared" si="2"/>
        <v>42397</v>
      </c>
      <c r="J36" s="4">
        <f>+Sheet1!F672</f>
        <v>42397</v>
      </c>
      <c r="K36" s="5">
        <f>+Sheet1!G672</f>
        <v>500000</v>
      </c>
      <c r="L36" s="5">
        <f>+Sheet1!H672</f>
        <v>52419991.26</v>
      </c>
      <c r="M36" s="5">
        <f>+Sheet1!I672</f>
        <v>99.8046</v>
      </c>
      <c r="N36" s="5">
        <f>+Sheet1!J672</f>
        <v>9.07</v>
      </c>
      <c r="O36" s="10" t="str">
        <f>+Sheet1!N672</f>
        <v>Market Trade</v>
      </c>
    </row>
    <row r="37" spans="1:15" ht="12.75" customHeight="1">
      <c r="A37" s="12">
        <f t="shared" si="3"/>
        <v>35</v>
      </c>
      <c r="B37" s="19" t="str">
        <f>+Sheet1!A673</f>
        <v>CBLO 29-JAN-2016</v>
      </c>
      <c r="C37" s="19" t="str">
        <f>+Sheet1!B673</f>
        <v>CBLO</v>
      </c>
      <c r="D37" s="19" t="str">
        <f>+Sheet1!C673</f>
        <v>DHFL Pramerica Investor Education n Awareness Fund</v>
      </c>
      <c r="E37" s="4">
        <f>+Sheet1!D673</f>
        <v>42398</v>
      </c>
      <c r="F37" s="15">
        <f t="shared" si="0"/>
        <v>1</v>
      </c>
      <c r="G37" s="13" t="str">
        <f t="shared" si="1"/>
        <v>T+0</v>
      </c>
      <c r="H37" s="4">
        <f>+Sheet1!E673</f>
        <v>42397</v>
      </c>
      <c r="I37" s="14">
        <f t="shared" si="2"/>
        <v>42397</v>
      </c>
      <c r="J37" s="4">
        <f>+Sheet1!F673</f>
        <v>42397</v>
      </c>
      <c r="K37" s="5">
        <f>+Sheet1!G673</f>
        <v>0</v>
      </c>
      <c r="L37" s="5">
        <f>+Sheet1!H673</f>
        <v>11622770.37</v>
      </c>
      <c r="M37" s="5">
        <f>+Sheet1!I673</f>
        <v>99.98082039</v>
      </c>
      <c r="N37" s="5">
        <f>+Sheet1!J673</f>
        <v>7.0019</v>
      </c>
      <c r="O37" s="10" t="str">
        <f>+Sheet1!N673</f>
        <v>Market Trade</v>
      </c>
    </row>
    <row r="38" spans="1:15" ht="12.75" customHeight="1">
      <c r="A38" s="12">
        <f t="shared" si="3"/>
        <v>36</v>
      </c>
      <c r="B38" s="19" t="str">
        <f>+Sheet1!A674</f>
        <v>CBLO 29-JAN-2016</v>
      </c>
      <c r="C38" s="19" t="str">
        <f>+Sheet1!B674</f>
        <v>CBLO</v>
      </c>
      <c r="D38" s="19" t="str">
        <f>+Sheet1!C674</f>
        <v>DHFL Pramerica Unclaimed Account less than 3 Years</v>
      </c>
      <c r="E38" s="4">
        <f>+Sheet1!D674</f>
        <v>42398</v>
      </c>
      <c r="F38" s="15">
        <f t="shared" si="0"/>
        <v>1</v>
      </c>
      <c r="G38" s="13" t="str">
        <f t="shared" si="1"/>
        <v>T+0</v>
      </c>
      <c r="H38" s="4">
        <f>+Sheet1!E674</f>
        <v>42397</v>
      </c>
      <c r="I38" s="14">
        <f t="shared" si="2"/>
        <v>42397</v>
      </c>
      <c r="J38" s="4">
        <f>+Sheet1!F674</f>
        <v>42397</v>
      </c>
      <c r="K38" s="5">
        <f>+Sheet1!G674</f>
        <v>0</v>
      </c>
      <c r="L38" s="5">
        <f>+Sheet1!H674</f>
        <v>249952.05</v>
      </c>
      <c r="M38" s="5">
        <f>+Sheet1!I674</f>
        <v>99.98082039</v>
      </c>
      <c r="N38" s="5">
        <f>+Sheet1!J674</f>
        <v>7.0019</v>
      </c>
      <c r="O38" s="10" t="str">
        <f>+Sheet1!N674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2016-02-09T15:22:20Z</dcterms:modified>
  <cp:category/>
  <cp:version/>
  <cp:contentType/>
  <cp:contentStatus/>
</cp:coreProperties>
</file>