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<sst xmlns="http://schemas.openxmlformats.org/spreadsheetml/2006/main" count="130" uniqueCount="45">
  <si>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</si>
  <si>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</si>
  <si>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</si>
  <si>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</si>
  <si>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</si>
  <si>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</si>
  <si>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</si>
  <si>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</si>
  <si>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</si>
  <si>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</si>
  <si>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</si>
  <si>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</si>
  <si>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</si>
  <si>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</si>
  <si>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</si>
  <si>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</si>
  <si>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</si>
  <si>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</si>
  <si>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</si>
  <si>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</si>
  <si>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</si>
  <si>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</si>
  <si>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</si>
  <si>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</si>
  <si>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INTER SCHEME</t>
  </si>
  <si>
    <t>CBLO 03-OCT-2012</t>
  </si>
  <si>
    <t>IFCI Factors Limited - CP - 0% -22-Oct-2012</t>
  </si>
  <si>
    <t>Future Capital Holdings Limited. - CP - 0% -20-Dec-2012</t>
  </si>
  <si>
    <t>State Bank of Bikaner and Jaipur - CD - 0% -25-Oct-2012</t>
  </si>
  <si>
    <t>Nirma Limited - CP - 0% -31-Oct-2012</t>
  </si>
  <si>
    <t>0% State Bank of Mysore - 12-Oct-2012</t>
  </si>
  <si>
    <t>Infrastructure Development Finance Co. Ltd. - CB - 9.37%  -27-Apr-2015</t>
  </si>
  <si>
    <t>Vijaya Bank - CD - 0% - 05-Oct-2012</t>
  </si>
  <si>
    <t>CBLO</t>
  </si>
  <si>
    <t>INE494M14056</t>
  </si>
  <si>
    <t>INE688I14622</t>
  </si>
  <si>
    <t>INE705A16FH8</t>
  </si>
  <si>
    <t>INE648A16EG5</t>
  </si>
  <si>
    <t>INE091A14170</t>
  </si>
  <si>
    <t>INE651A16CC2</t>
  </si>
  <si>
    <t>INE043D07CH4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</si>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</sst>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80912\Citi%20Valuation\MD-BUCKET28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11012\Citi%20Valuation\Valuation_01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8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110_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107.80136786</v>
          </cell>
          <cell r="F2">
            <v>7.8136612</v>
          </cell>
          <cell r="G2">
            <v>99.9882</v>
          </cell>
          <cell r="H2">
            <v>99.9877</v>
          </cell>
          <cell r="I2">
            <v>99.987706656</v>
          </cell>
          <cell r="J2">
            <v>60</v>
          </cell>
          <cell r="K2">
            <v>0.1</v>
          </cell>
          <cell r="L2">
            <v>0.1</v>
          </cell>
          <cell r="M2">
            <v>0.01011809</v>
          </cell>
          <cell r="N2">
            <v>0.07325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107.08436842</v>
          </cell>
          <cell r="F3">
            <v>7.20655738</v>
          </cell>
          <cell r="G3">
            <v>99.8648</v>
          </cell>
          <cell r="H3">
            <v>99.8778</v>
          </cell>
          <cell r="I3">
            <v>99.8778110475472</v>
          </cell>
          <cell r="J3">
            <v>60</v>
          </cell>
          <cell r="K3">
            <v>0.1</v>
          </cell>
          <cell r="L3">
            <v>0.1</v>
          </cell>
          <cell r="M3">
            <v>0.13105119</v>
          </cell>
          <cell r="N3">
            <v>0.089925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99.3740000000004</v>
          </cell>
          <cell r="F4">
            <v>0</v>
          </cell>
          <cell r="G4">
            <v>99.3774</v>
          </cell>
          <cell r="H4">
            <v>99.374</v>
          </cell>
          <cell r="I4">
            <v>99.3740000000004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98.9064306451615</v>
          </cell>
          <cell r="F5">
            <v>0</v>
          </cell>
          <cell r="G5">
            <v>98.9046</v>
          </cell>
          <cell r="H5">
            <v>98.9064</v>
          </cell>
          <cell r="I5">
            <v>98.9064306451615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98.7568103448277</v>
          </cell>
          <cell r="F6">
            <v>0</v>
          </cell>
          <cell r="G6">
            <v>98.7721</v>
          </cell>
          <cell r="H6">
            <v>98.7568</v>
          </cell>
          <cell r="I6">
            <v>98.7568103448277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98.6824645161292</v>
          </cell>
          <cell r="F7">
            <v>0</v>
          </cell>
          <cell r="G7">
            <v>98.706</v>
          </cell>
          <cell r="H7">
            <v>98.6825</v>
          </cell>
          <cell r="I7">
            <v>98.6824645161292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99.3679</v>
          </cell>
          <cell r="F8">
            <v>0</v>
          </cell>
          <cell r="G8">
            <v>99.3817</v>
          </cell>
          <cell r="H8">
            <v>99.3679</v>
          </cell>
          <cell r="I8">
            <v>99.3679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98.8251781818181</v>
          </cell>
          <cell r="F9">
            <v>0</v>
          </cell>
          <cell r="G9">
            <v>98.8383</v>
          </cell>
          <cell r="H9">
            <v>98.8252</v>
          </cell>
          <cell r="I9">
            <v>98.8251781818181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98.781073770492</v>
          </cell>
          <cell r="F10">
            <v>0</v>
          </cell>
          <cell r="G10">
            <v>98.7721</v>
          </cell>
          <cell r="H10">
            <v>98.7811</v>
          </cell>
          <cell r="I10">
            <v>98.781073770492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98.6725936507936</v>
          </cell>
          <cell r="F11">
            <v>0</v>
          </cell>
          <cell r="G11">
            <v>98.684</v>
          </cell>
          <cell r="H11">
            <v>98.6726</v>
          </cell>
          <cell r="I11">
            <v>98.6725936507936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INE112A16CO0</v>
          </cell>
          <cell r="B12" t="str">
            <v>CORPORATION BANK 20NOV2012 CD</v>
          </cell>
          <cell r="C12">
            <v>0</v>
          </cell>
          <cell r="D12" t="str">
            <v>A</v>
          </cell>
          <cell r="E12">
            <v>98.907050847458</v>
          </cell>
          <cell r="F12">
            <v>0</v>
          </cell>
          <cell r="G12">
            <v>98.9046</v>
          </cell>
          <cell r="H12">
            <v>98.9071</v>
          </cell>
          <cell r="I12">
            <v>98.907050847458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99.2992972972975</v>
          </cell>
          <cell r="F13">
            <v>0</v>
          </cell>
          <cell r="G13">
            <v>99.2455</v>
          </cell>
          <cell r="H13">
            <v>99.2993</v>
          </cell>
          <cell r="I13">
            <v>99.2992972972975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INE514E14DY1</v>
          </cell>
          <cell r="B14" t="str">
            <v>EXIM BANK 25OCT2012 CP</v>
          </cell>
          <cell r="C14">
            <v>0</v>
          </cell>
          <cell r="D14" t="str">
            <v>A</v>
          </cell>
          <cell r="E14">
            <v>99.4757642857145</v>
          </cell>
          <cell r="F14">
            <v>0</v>
          </cell>
          <cell r="G14">
            <v>99.4916</v>
          </cell>
          <cell r="H14">
            <v>99.4758</v>
          </cell>
          <cell r="I14">
            <v>99.4757642857145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98.7508333333325</v>
          </cell>
          <cell r="F15">
            <v>0</v>
          </cell>
          <cell r="G15">
            <v>98.7671</v>
          </cell>
          <cell r="H15">
            <v>98.7508</v>
          </cell>
          <cell r="I15">
            <v>98.7508333333325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99.3943769173323</v>
          </cell>
          <cell r="F16">
            <v>0</v>
          </cell>
          <cell r="G16">
            <v>99.439</v>
          </cell>
          <cell r="H16">
            <v>99.3944</v>
          </cell>
          <cell r="I16">
            <v>99.3943769173323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0.1081</v>
          </cell>
        </row>
        <row r="17">
          <cell r="A17" t="str">
            <v>INE850D14629</v>
          </cell>
          <cell r="B17" t="str">
            <v>GODREJ AGROVET LTD 30NOV2012 CP</v>
          </cell>
          <cell r="C17">
            <v>0</v>
          </cell>
          <cell r="D17" t="str">
            <v>A</v>
          </cell>
          <cell r="E17">
            <v>98.6223031746032</v>
          </cell>
          <cell r="F17">
            <v>0</v>
          </cell>
          <cell r="G17">
            <v>98.6612</v>
          </cell>
          <cell r="H17">
            <v>98.6223</v>
          </cell>
          <cell r="I17">
            <v>98.6223031746032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INE001A14GN3</v>
          </cell>
          <cell r="B18" t="str">
            <v>HDFC Ltd - CP - 05 Oct 12</v>
          </cell>
          <cell r="C18">
            <v>0</v>
          </cell>
          <cell r="D18" t="str">
            <v>A</v>
          </cell>
          <cell r="E18">
            <v>99.9308333333334</v>
          </cell>
          <cell r="F18">
            <v>0</v>
          </cell>
          <cell r="G18">
            <v>99.9338</v>
          </cell>
          <cell r="H18">
            <v>99.9308</v>
          </cell>
          <cell r="I18">
            <v>99.9308333333334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INE001A14GL7</v>
          </cell>
          <cell r="B19" t="str">
            <v>HDFC Ltd - CP - 08 Oct 12</v>
          </cell>
          <cell r="C19">
            <v>0</v>
          </cell>
          <cell r="D19" t="str">
            <v>A</v>
          </cell>
          <cell r="E19">
            <v>99.8617714285715</v>
          </cell>
          <cell r="F19">
            <v>0</v>
          </cell>
          <cell r="G19">
            <v>99.8677</v>
          </cell>
          <cell r="H19">
            <v>99.8618</v>
          </cell>
          <cell r="I19">
            <v>99.8617714285715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</v>
          </cell>
        </row>
        <row r="20">
          <cell r="A20" t="str">
            <v>INE494M14064</v>
          </cell>
          <cell r="B20" t="str">
            <v>IFCI FACTORS LTD 16NOV12 CP</v>
          </cell>
          <cell r="C20">
            <v>0</v>
          </cell>
          <cell r="D20" t="str">
            <v>A</v>
          </cell>
          <cell r="E20">
            <v>98.7604650968667</v>
          </cell>
          <cell r="F20">
            <v>0</v>
          </cell>
          <cell r="G20">
            <v>98.8285</v>
          </cell>
          <cell r="H20">
            <v>98.7605</v>
          </cell>
          <cell r="I20">
            <v>98.7604650968667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0.103125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99.434002465379</v>
          </cell>
          <cell r="F21">
            <v>0</v>
          </cell>
          <cell r="G21">
            <v>99.4838</v>
          </cell>
          <cell r="H21">
            <v>99.434</v>
          </cell>
          <cell r="I21">
            <v>99.434002465379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0.106025</v>
          </cell>
        </row>
        <row r="22">
          <cell r="A22" t="str">
            <v>INE727M14018</v>
          </cell>
          <cell r="B22" t="str">
            <v>IFCI VENTURES LTD 07NOV12 CP</v>
          </cell>
          <cell r="C22">
            <v>0</v>
          </cell>
          <cell r="D22" t="str">
            <v>A</v>
          </cell>
          <cell r="E22">
            <v>98.9863539796535</v>
          </cell>
          <cell r="F22">
            <v>0</v>
          </cell>
          <cell r="G22">
            <v>99.034</v>
          </cell>
          <cell r="H22">
            <v>98.9864</v>
          </cell>
          <cell r="I22">
            <v>98.9863539796535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0.105475</v>
          </cell>
        </row>
        <row r="23">
          <cell r="A23" t="str">
            <v>INE121H14AE6</v>
          </cell>
          <cell r="B23" t="str">
            <v>IL&amp;FS FINANCIAL SERVICES 22OCT2012 CP</v>
          </cell>
          <cell r="C23">
            <v>0</v>
          </cell>
          <cell r="D23" t="str">
            <v>A</v>
          </cell>
          <cell r="E23">
            <v>99.5376129032257</v>
          </cell>
          <cell r="F23">
            <v>0</v>
          </cell>
          <cell r="G23">
            <v>99.5448</v>
          </cell>
          <cell r="H23">
            <v>99.5376</v>
          </cell>
          <cell r="I23">
            <v>99.5376129032257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99.1315122989747</v>
          </cell>
          <cell r="F24">
            <v>0</v>
          </cell>
          <cell r="G24">
            <v>99.1937</v>
          </cell>
          <cell r="H24">
            <v>99.1315</v>
          </cell>
          <cell r="I24">
            <v>99.1315122989747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INE091A14170</v>
          </cell>
          <cell r="B25" t="str">
            <v>NIRMA 31OCT2012 CP</v>
          </cell>
          <cell r="C25">
            <v>0</v>
          </cell>
          <cell r="D25" t="str">
            <v>A</v>
          </cell>
          <cell r="E25">
            <v>99.333</v>
          </cell>
          <cell r="F25">
            <v>0</v>
          </cell>
          <cell r="G25">
            <v>99.3775</v>
          </cell>
          <cell r="H25">
            <v>99.333</v>
          </cell>
          <cell r="I25">
            <v>99.333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</v>
          </cell>
        </row>
        <row r="26">
          <cell r="A26" t="str">
            <v>INE160A16IB3</v>
          </cell>
          <cell r="B26" t="str">
            <v>PUNJAB NATIONAL BANK 04OCT2012 CD</v>
          </cell>
          <cell r="C26">
            <v>0</v>
          </cell>
          <cell r="D26" t="str">
            <v>A</v>
          </cell>
          <cell r="E26">
            <v>99.95464</v>
          </cell>
          <cell r="F26">
            <v>0</v>
          </cell>
          <cell r="G26">
            <v>99.9559</v>
          </cell>
          <cell r="H26">
            <v>99.9546</v>
          </cell>
          <cell r="I26">
            <v>99.95464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INE018E14BS9</v>
          </cell>
          <cell r="B27" t="str">
            <v>SBI CARD AND PAYMENT SERVICE 20NOV12 CP</v>
          </cell>
          <cell r="C27">
            <v>0</v>
          </cell>
          <cell r="D27" t="str">
            <v>A</v>
          </cell>
          <cell r="E27">
            <v>98.87202</v>
          </cell>
          <cell r="F27">
            <v>0</v>
          </cell>
          <cell r="G27">
            <v>98.8731</v>
          </cell>
          <cell r="H27">
            <v>98.872</v>
          </cell>
          <cell r="I27">
            <v>98.87202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0.091475</v>
          </cell>
        </row>
        <row r="28">
          <cell r="A28" t="str">
            <v>INE498B14AF8</v>
          </cell>
          <cell r="B28" t="str">
            <v>SHOPPERS STOP 20NOV2012 CP</v>
          </cell>
          <cell r="C28">
            <v>0</v>
          </cell>
          <cell r="D28" t="str">
            <v>A</v>
          </cell>
          <cell r="E28">
            <v>98.6891386363646</v>
          </cell>
          <cell r="F28">
            <v>0</v>
          </cell>
          <cell r="G28">
            <v>98.7028</v>
          </cell>
          <cell r="H28">
            <v>98.6891</v>
          </cell>
          <cell r="I28">
            <v>98.6891386363646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INE648A16EG5</v>
          </cell>
          <cell r="B29" t="str">
            <v>STATE BANK OF BIKANER AND JAIPUR 25OCT2012</v>
          </cell>
          <cell r="C29">
            <v>0</v>
          </cell>
          <cell r="D29" t="str">
            <v>A</v>
          </cell>
          <cell r="E29">
            <v>99.492275</v>
          </cell>
          <cell r="F29">
            <v>0</v>
          </cell>
          <cell r="G29">
            <v>99.4696</v>
          </cell>
          <cell r="H29">
            <v>99.4923</v>
          </cell>
          <cell r="I29">
            <v>99.492275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INE651A16CC2</v>
          </cell>
          <cell r="B30" t="str">
            <v>State Bank of Mysore -CD- 12 Oct 12</v>
          </cell>
          <cell r="C30">
            <v>0</v>
          </cell>
          <cell r="D30" t="str">
            <v>A</v>
          </cell>
          <cell r="E30">
            <v>99.7772727272727</v>
          </cell>
          <cell r="F30">
            <v>0</v>
          </cell>
          <cell r="G30">
            <v>99.7577</v>
          </cell>
          <cell r="H30">
            <v>99.7773</v>
          </cell>
          <cell r="I30">
            <v>99.7772727272727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INE695A16FS8</v>
          </cell>
          <cell r="B31" t="str">
            <v>UNITED BANK OF INDIA 15NOV12 CD</v>
          </cell>
          <cell r="C31">
            <v>0</v>
          </cell>
          <cell r="D31" t="str">
            <v>A</v>
          </cell>
          <cell r="E31">
            <v>98.9972583333332</v>
          </cell>
          <cell r="F31">
            <v>0</v>
          </cell>
          <cell r="G31">
            <v>99.02</v>
          </cell>
          <cell r="H31">
            <v>98.9973</v>
          </cell>
          <cell r="I31">
            <v>98.9972583333332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INE705A16FH8</v>
          </cell>
          <cell r="B32" t="str">
            <v>VIJAYA BANK 05OCT2012 CD</v>
          </cell>
          <cell r="C32">
            <v>0</v>
          </cell>
          <cell r="D32" t="str">
            <v>A</v>
          </cell>
          <cell r="E32">
            <v>99.933475</v>
          </cell>
          <cell r="F32">
            <v>0</v>
          </cell>
          <cell r="G32">
            <v>99.9117</v>
          </cell>
          <cell r="H32">
            <v>99.9335</v>
          </cell>
          <cell r="I32">
            <v>99.933475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INE308L14209</v>
          </cell>
          <cell r="B33" t="str">
            <v>0.00%KARVY FINANCE 14JUN13</v>
          </cell>
          <cell r="C33">
            <v>0</v>
          </cell>
          <cell r="D33" t="str">
            <v>N</v>
          </cell>
          <cell r="E33">
            <v>92.2485618543983</v>
          </cell>
          <cell r="F33">
            <v>0</v>
          </cell>
          <cell r="G33">
            <v>92.2486</v>
          </cell>
          <cell r="H33">
            <v>0</v>
          </cell>
          <cell r="I33">
            <v>0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0.120275</v>
          </cell>
        </row>
        <row r="34">
          <cell r="A34" t="str">
            <v>INE001A07JB6</v>
          </cell>
          <cell r="B34" t="str">
            <v>09.60% HDFC 07AUG15 NCD</v>
          </cell>
          <cell r="C34">
            <v>0</v>
          </cell>
          <cell r="D34" t="str">
            <v>N</v>
          </cell>
          <cell r="E34">
            <v>101.668575</v>
          </cell>
          <cell r="F34">
            <v>1.47287671</v>
          </cell>
          <cell r="G34">
            <v>100.1957</v>
          </cell>
          <cell r="H34">
            <v>0</v>
          </cell>
          <cell r="I34">
            <v>0</v>
          </cell>
          <cell r="J34">
            <v>60</v>
          </cell>
          <cell r="K34">
            <v>0.1</v>
          </cell>
          <cell r="L34">
            <v>0.1</v>
          </cell>
          <cell r="M34">
            <v>2.36707034</v>
          </cell>
          <cell r="N34">
            <v>0.09495</v>
          </cell>
        </row>
        <row r="35">
          <cell r="A35" t="str">
            <v>INE001A07HD6</v>
          </cell>
          <cell r="B35" t="str">
            <v>09.65% HDFC LTD (SR I-015) 16AUG14 NCD</v>
          </cell>
          <cell r="C35">
            <v>0</v>
          </cell>
          <cell r="D35" t="str">
            <v>N</v>
          </cell>
          <cell r="E35">
            <v>102.00482481</v>
          </cell>
          <cell r="F35">
            <v>1.24260274</v>
          </cell>
          <cell r="G35">
            <v>100.7622</v>
          </cell>
          <cell r="H35">
            <v>0</v>
          </cell>
          <cell r="I35">
            <v>0</v>
          </cell>
          <cell r="J35">
            <v>60</v>
          </cell>
          <cell r="K35">
            <v>0.1</v>
          </cell>
          <cell r="L35">
            <v>0.1</v>
          </cell>
          <cell r="M35">
            <v>1.63391755</v>
          </cell>
          <cell r="N35">
            <v>0.0916</v>
          </cell>
        </row>
        <row r="36">
          <cell r="A36" t="str">
            <v>INE296A07773</v>
          </cell>
          <cell r="B36" t="str">
            <v>10.05% BAJAJ FINANCE 11AUG2014 NCD</v>
          </cell>
          <cell r="C36">
            <v>0</v>
          </cell>
          <cell r="D36" t="str">
            <v>N</v>
          </cell>
          <cell r="E36">
            <v>101.67635992</v>
          </cell>
          <cell r="F36">
            <v>1.45931507</v>
          </cell>
          <cell r="G36">
            <v>100.217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1.6072896</v>
          </cell>
          <cell r="N36">
            <v>0.0988</v>
          </cell>
        </row>
        <row r="37">
          <cell r="A37" t="str">
            <v>INE667F07AA4</v>
          </cell>
          <cell r="B37" t="str">
            <v>10.07% SUNDARAM BNP HOME FIN 08AUG2014 NCD</v>
          </cell>
          <cell r="C37">
            <v>0</v>
          </cell>
          <cell r="D37" t="str">
            <v>N</v>
          </cell>
          <cell r="E37">
            <v>102.02590098</v>
          </cell>
          <cell r="F37">
            <v>1.51739726</v>
          </cell>
          <cell r="G37">
            <v>100.5085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1.60234434</v>
          </cell>
          <cell r="N37">
            <v>0.0972</v>
          </cell>
        </row>
        <row r="38">
          <cell r="A38" t="str">
            <v>INE115A07AS7</v>
          </cell>
          <cell r="B38" t="str">
            <v>10.20% LIC HOUSING FINANCE 07JUN2013 NCD</v>
          </cell>
          <cell r="C38">
            <v>0</v>
          </cell>
          <cell r="D38" t="str">
            <v>N</v>
          </cell>
          <cell r="E38">
            <v>103.72914837</v>
          </cell>
          <cell r="F38">
            <v>3.26958904</v>
          </cell>
          <cell r="G38">
            <v>100.4596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0.6223157</v>
          </cell>
          <cell r="N38">
            <v>0.0918125</v>
          </cell>
        </row>
        <row r="39">
          <cell r="A39" t="str">
            <v>INE657I08017</v>
          </cell>
          <cell r="B39" t="str">
            <v>10.25% RELIANCE GAS TRANS &amp; INFRA LTD 22AUG2021 NCD</v>
          </cell>
          <cell r="C39">
            <v>0</v>
          </cell>
          <cell r="D39" t="str">
            <v>N</v>
          </cell>
          <cell r="E39">
            <v>102.24347023</v>
          </cell>
          <cell r="F39">
            <v>1.15136986</v>
          </cell>
          <cell r="G39">
            <v>101.0921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5.62532829</v>
          </cell>
          <cell r="N39">
            <v>0.1005</v>
          </cell>
        </row>
        <row r="40">
          <cell r="A40" t="str">
            <v>INE941D07125</v>
          </cell>
          <cell r="B40" t="str">
            <v>10.40% RELIANCE PORTS &amp; TERMINALS 18JUL21 NCD</v>
          </cell>
          <cell r="C40">
            <v>0</v>
          </cell>
          <cell r="D40" t="str">
            <v>N</v>
          </cell>
          <cell r="E40">
            <v>107.56674853</v>
          </cell>
          <cell r="F40">
            <v>2.16547945</v>
          </cell>
          <cell r="G40">
            <v>105.4013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5.59757992</v>
          </cell>
          <cell r="N40">
            <v>0.09455</v>
          </cell>
        </row>
        <row r="41">
          <cell r="A41" t="str">
            <v>INE535H07183</v>
          </cell>
          <cell r="B41" t="str">
            <v>10.75% FULLERTON INDIA CREDIT 28AUG14 NCD</v>
          </cell>
          <cell r="C41">
            <v>0</v>
          </cell>
          <cell r="D41" t="str">
            <v>N</v>
          </cell>
          <cell r="E41">
            <v>101.30601029</v>
          </cell>
          <cell r="F41">
            <v>1.03082192</v>
          </cell>
          <cell r="G41">
            <v>100.2752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1.6346601</v>
          </cell>
          <cell r="N41">
            <v>0.10555</v>
          </cell>
        </row>
        <row r="42">
          <cell r="A42" t="str">
            <v>INE721A07986</v>
          </cell>
          <cell r="B42" t="str">
            <v>11.00% SHRIRAM TRANSPORT FINANCE 26AUG2014</v>
          </cell>
          <cell r="C42">
            <v>0</v>
          </cell>
          <cell r="D42" t="str">
            <v>N</v>
          </cell>
          <cell r="E42">
            <v>106.40541234</v>
          </cell>
          <cell r="F42">
            <v>5.54520548</v>
          </cell>
          <cell r="G42">
            <v>100.8602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0.78129398</v>
          </cell>
          <cell r="N42">
            <v>0.0993375</v>
          </cell>
        </row>
        <row r="43">
          <cell r="A43" t="str">
            <v>INE866I07206</v>
          </cell>
          <cell r="B43" t="str">
            <v>11.70% INDIA INFOLINE 18AUG14 NCD</v>
          </cell>
          <cell r="C43">
            <v>0</v>
          </cell>
          <cell r="D43" t="str">
            <v>N</v>
          </cell>
          <cell r="E43">
            <v>102.25600246</v>
          </cell>
          <cell r="F43">
            <v>1.44246575</v>
          </cell>
          <cell r="G43">
            <v>100.8135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1.59455287</v>
          </cell>
          <cell r="N43">
            <v>0.11155</v>
          </cell>
        </row>
        <row r="44">
          <cell r="A44" t="str">
            <v>INE414G07068</v>
          </cell>
          <cell r="B44" t="str">
            <v>12.00% MUTHOOT FINANCE 14SEP2013 NCD</v>
          </cell>
          <cell r="C44">
            <v>0</v>
          </cell>
          <cell r="D44" t="str">
            <v>N</v>
          </cell>
          <cell r="E44">
            <v>102.19796562</v>
          </cell>
          <cell r="F44">
            <v>0.59178082</v>
          </cell>
          <cell r="G44">
            <v>101.6062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0.86356229</v>
          </cell>
          <cell r="N44">
            <v>0.1008875</v>
          </cell>
        </row>
        <row r="45">
          <cell r="A45" t="str">
            <v>INE522D07321</v>
          </cell>
          <cell r="B45" t="str">
            <v>12.20% MANAPPURAM FIN 08SEP2013 NCD</v>
          </cell>
          <cell r="C45">
            <v>0</v>
          </cell>
          <cell r="D45" t="str">
            <v>N</v>
          </cell>
          <cell r="E45">
            <v>99.25614869</v>
          </cell>
          <cell r="F45">
            <v>0.80219178</v>
          </cell>
          <cell r="G45">
            <v>98.454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0.84388303</v>
          </cell>
          <cell r="N45">
            <v>0.1448875</v>
          </cell>
        </row>
        <row r="46">
          <cell r="A46" t="str">
            <v>INE866I08139</v>
          </cell>
          <cell r="B46" t="str">
            <v>12.75% INDIA INFOLINE FINANCE 17SEP18 NCD</v>
          </cell>
          <cell r="C46">
            <v>0</v>
          </cell>
          <cell r="D46" t="str">
            <v>N</v>
          </cell>
          <cell r="E46">
            <v>100.62747785</v>
          </cell>
          <cell r="F46">
            <v>0.4890411</v>
          </cell>
          <cell r="G46">
            <v>100.1384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4.13845509</v>
          </cell>
          <cell r="N46">
            <v>0.13485</v>
          </cell>
        </row>
        <row r="47">
          <cell r="A47" t="str">
            <v>INE089A08051</v>
          </cell>
          <cell r="B47" t="str">
            <v>9.25% DR. REDDYS LAB 24MAR14 NCD</v>
          </cell>
          <cell r="C47">
            <v>0</v>
          </cell>
          <cell r="D47" t="str">
            <v>N</v>
          </cell>
          <cell r="E47">
            <v>105.11107339</v>
          </cell>
          <cell r="F47">
            <v>4.86575342</v>
          </cell>
          <cell r="G47">
            <v>100.2453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1.27487741</v>
          </cell>
          <cell r="N47">
            <v>0.0899</v>
          </cell>
        </row>
        <row r="48">
          <cell r="A48" t="str">
            <v>INE020B08773</v>
          </cell>
          <cell r="B48" t="str">
            <v>9.25% REC 27AUG17 NCD</v>
          </cell>
          <cell r="C48">
            <v>0</v>
          </cell>
          <cell r="D48" t="str">
            <v>N</v>
          </cell>
          <cell r="E48">
            <v>102.18215958</v>
          </cell>
          <cell r="F48">
            <v>0.91232877</v>
          </cell>
          <cell r="G48">
            <v>101.2698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3.79117763</v>
          </cell>
          <cell r="N48">
            <v>0.0891</v>
          </cell>
        </row>
        <row r="49">
          <cell r="A49" t="str">
            <v>INE020B08740</v>
          </cell>
          <cell r="B49" t="str">
            <v>9.35% RURAL ELECTRIFIC 15JUN22 NCD</v>
          </cell>
          <cell r="C49">
            <v>0</v>
          </cell>
          <cell r="D49" t="str">
            <v>N</v>
          </cell>
          <cell r="E49">
            <v>105.23229849</v>
          </cell>
          <cell r="F49">
            <v>2.79219178</v>
          </cell>
          <cell r="G49">
            <v>102.4401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6.1069213</v>
          </cell>
          <cell r="N49">
            <v>0.0895</v>
          </cell>
        </row>
        <row r="50">
          <cell r="A50" t="str">
            <v>INE043D07CH4</v>
          </cell>
          <cell r="B50" t="str">
            <v>9.37% IDFC 27APR2015 NCD</v>
          </cell>
          <cell r="C50">
            <v>0</v>
          </cell>
          <cell r="D50" t="str">
            <v>N</v>
          </cell>
          <cell r="E50">
            <v>101.64745191</v>
          </cell>
          <cell r="F50">
            <v>0.71879452</v>
          </cell>
          <cell r="G50">
            <v>100.9287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2.1811829</v>
          </cell>
          <cell r="N50">
            <v>0.0897</v>
          </cell>
        </row>
        <row r="51">
          <cell r="A51" t="str">
            <v>INE660A07IU1</v>
          </cell>
          <cell r="B51" t="str">
            <v>9.37% SUNDARAM FIN 14MAR14 NCD</v>
          </cell>
          <cell r="C51">
            <v>0</v>
          </cell>
          <cell r="D51" t="str">
            <v>N</v>
          </cell>
          <cell r="E51">
            <v>100.25001227</v>
          </cell>
          <cell r="F51">
            <v>0.28238356</v>
          </cell>
          <cell r="G51">
            <v>99.9676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0.4081335</v>
          </cell>
          <cell r="N51">
            <v>0.09418939</v>
          </cell>
        </row>
        <row r="52">
          <cell r="A52" t="str">
            <v>INE038A07266</v>
          </cell>
          <cell r="B52" t="str">
            <v>9.55% HINDALCO INDUSTRIES 27JUN22NCD</v>
          </cell>
          <cell r="C52">
            <v>0</v>
          </cell>
          <cell r="D52" t="str">
            <v>N</v>
          </cell>
          <cell r="E52">
            <v>102.94916726</v>
          </cell>
          <cell r="F52">
            <v>2.53794521</v>
          </cell>
          <cell r="G52">
            <v>100.4112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6.03455425</v>
          </cell>
          <cell r="N52">
            <v>0.09469955</v>
          </cell>
        </row>
        <row r="53">
          <cell r="A53" t="str">
            <v>INE001A07JG5</v>
          </cell>
          <cell r="B53" t="str">
            <v>9.58% HDFC NCD 29-08-2015</v>
          </cell>
          <cell r="C53">
            <v>0</v>
          </cell>
          <cell r="D53" t="str">
            <v>N</v>
          </cell>
          <cell r="E53">
            <v>101.28430963</v>
          </cell>
          <cell r="F53">
            <v>0.89238356</v>
          </cell>
          <cell r="G53">
            <v>100.3919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2.42475247</v>
          </cell>
          <cell r="N53">
            <v>0.09405</v>
          </cell>
        </row>
        <row r="54">
          <cell r="A54" t="str">
            <v>INE860H07250</v>
          </cell>
          <cell r="B54" t="str">
            <v>9.90% ADITYA BIRLA FINANCE 19SEP2014 NCD</v>
          </cell>
          <cell r="C54">
            <v>0</v>
          </cell>
          <cell r="D54" t="str">
            <v>N</v>
          </cell>
          <cell r="E54">
            <v>100.45751757</v>
          </cell>
          <cell r="F54">
            <v>0.32547945</v>
          </cell>
          <cell r="G54">
            <v>100.132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1.70706414</v>
          </cell>
          <cell r="N54">
            <v>0.09815</v>
          </cell>
        </row>
        <row r="55">
          <cell r="A55" t="str">
            <v>INE115A07CJ2</v>
          </cell>
          <cell r="B55" t="str">
            <v>9.90% LIC Housing Fin. - 17-May-2014</v>
          </cell>
          <cell r="C55">
            <v>0</v>
          </cell>
          <cell r="D55" t="str">
            <v>N</v>
          </cell>
          <cell r="E55">
            <v>104.59439841</v>
          </cell>
          <cell r="F55">
            <v>3.7430137</v>
          </cell>
          <cell r="G55">
            <v>100.8514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1.40271735</v>
          </cell>
          <cell r="N55">
            <v>0.0924</v>
          </cell>
        </row>
        <row r="56">
          <cell r="A56" t="str">
            <v>INE238A16QK1</v>
          </cell>
          <cell r="B56" t="str">
            <v>AXIS BANK 27JUN13 CD</v>
          </cell>
          <cell r="C56">
            <v>0</v>
          </cell>
          <cell r="D56" t="str">
            <v>N</v>
          </cell>
          <cell r="E56">
            <v>93.9883142912579</v>
          </cell>
          <cell r="F56">
            <v>0</v>
          </cell>
          <cell r="G56">
            <v>93.9883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0</v>
          </cell>
          <cell r="N56">
            <v>0.0871125</v>
          </cell>
        </row>
        <row r="57">
          <cell r="A57" t="str">
            <v>INE483A16CJ5</v>
          </cell>
          <cell r="B57" t="str">
            <v>CENTRAL BANK OF INDIA 11MAR13 CD</v>
          </cell>
          <cell r="C57">
            <v>0</v>
          </cell>
          <cell r="D57" t="str">
            <v>N</v>
          </cell>
          <cell r="E57">
            <v>96.401707234618</v>
          </cell>
          <cell r="F57">
            <v>0</v>
          </cell>
          <cell r="G57">
            <v>96.4017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0</v>
          </cell>
          <cell r="N57">
            <v>0.08515</v>
          </cell>
        </row>
        <row r="58">
          <cell r="A58" t="str">
            <v>INE535H14BN6</v>
          </cell>
          <cell r="B58" t="str">
            <v>FULLERTON INDIA CREDIT CO.LTD 21MAR13 CP</v>
          </cell>
          <cell r="C58">
            <v>0</v>
          </cell>
          <cell r="D58" t="str">
            <v>N</v>
          </cell>
          <cell r="E58">
            <v>95.5316697300053</v>
          </cell>
          <cell r="F58">
            <v>0</v>
          </cell>
          <cell r="G58">
            <v>95.5317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0</v>
          </cell>
          <cell r="N58">
            <v>0.100425</v>
          </cell>
        </row>
        <row r="59">
          <cell r="A59" t="str">
            <v>INE688I14622</v>
          </cell>
          <cell r="B59" t="str">
            <v>FUTURE CAP HOLDINGS LTD 20DEC12 CP</v>
          </cell>
          <cell r="C59">
            <v>0</v>
          </cell>
          <cell r="D59" t="str">
            <v>N</v>
          </cell>
          <cell r="E59">
            <v>97.8545195517351</v>
          </cell>
          <cell r="F59">
            <v>0</v>
          </cell>
          <cell r="G59">
            <v>97.8545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0</v>
          </cell>
          <cell r="N59">
            <v>0.1013</v>
          </cell>
        </row>
        <row r="60">
          <cell r="A60" t="str">
            <v>IDIA00084517</v>
          </cell>
          <cell r="B60" t="str">
            <v>HDFC BANK 17DEC2012 (BRDS)</v>
          </cell>
          <cell r="C60">
            <v>0</v>
          </cell>
          <cell r="D60" t="str">
            <v>N</v>
          </cell>
          <cell r="E60">
            <v>98.3041589931069</v>
          </cell>
          <cell r="F60">
            <v>0</v>
          </cell>
          <cell r="G60">
            <v>98.3042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0</v>
          </cell>
          <cell r="N60">
            <v>0.08285</v>
          </cell>
        </row>
        <row r="61">
          <cell r="A61" t="str">
            <v>INE001A14GU8</v>
          </cell>
          <cell r="B61" t="str">
            <v>HDFC LTD 08FEB13 CP</v>
          </cell>
          <cell r="C61">
            <v>0</v>
          </cell>
          <cell r="D61" t="str">
            <v>N</v>
          </cell>
          <cell r="E61">
            <v>96.8890260967274</v>
          </cell>
          <cell r="F61">
            <v>0</v>
          </cell>
          <cell r="G61">
            <v>96.889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0</v>
          </cell>
          <cell r="N61">
            <v>0.09085</v>
          </cell>
        </row>
        <row r="62">
          <cell r="A62" t="str">
            <v>INE090A16TF0</v>
          </cell>
          <cell r="B62" t="str">
            <v>ICICI BANK 21MAR2013 CD</v>
          </cell>
          <cell r="C62">
            <v>0</v>
          </cell>
          <cell r="D62" t="str">
            <v>N</v>
          </cell>
          <cell r="E62">
            <v>96.1724675352051</v>
          </cell>
          <cell r="F62">
            <v>0</v>
          </cell>
          <cell r="G62">
            <v>96.1725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0</v>
          </cell>
          <cell r="N62">
            <v>0.08545</v>
          </cell>
        </row>
        <row r="63">
          <cell r="A63" t="str">
            <v>INE008A16JB2</v>
          </cell>
          <cell r="B63" t="str">
            <v>IDBI BANK 19FEB2013 CD</v>
          </cell>
          <cell r="C63">
            <v>0</v>
          </cell>
          <cell r="D63" t="str">
            <v>N</v>
          </cell>
          <cell r="E63">
            <v>96.8372682869885</v>
          </cell>
          <cell r="F63">
            <v>0</v>
          </cell>
          <cell r="G63">
            <v>96.8373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0</v>
          </cell>
          <cell r="N63">
            <v>0.08515</v>
          </cell>
        </row>
        <row r="64">
          <cell r="A64" t="str">
            <v>INE121H14AP2</v>
          </cell>
          <cell r="B64" t="str">
            <v>IL&amp;FS FINANCIAL SERVICES 29AUG2013 CP</v>
          </cell>
          <cell r="C64">
            <v>0</v>
          </cell>
          <cell r="D64" t="str">
            <v>N</v>
          </cell>
          <cell r="E64">
            <v>92.0624917671856</v>
          </cell>
          <cell r="F64">
            <v>0</v>
          </cell>
          <cell r="G64">
            <v>92.0625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0</v>
          </cell>
          <cell r="N64">
            <v>0.095075</v>
          </cell>
        </row>
        <row r="65">
          <cell r="A65" t="str">
            <v>INE866I07230</v>
          </cell>
          <cell r="B65" t="str">
            <v>INDIA INFOLINE 11.90% 18AUG16 OPT 3 NCD</v>
          </cell>
          <cell r="C65">
            <v>0</v>
          </cell>
          <cell r="D65" t="str">
            <v>N</v>
          </cell>
          <cell r="E65">
            <v>107.84895042</v>
          </cell>
          <cell r="F65">
            <v>5.99890411</v>
          </cell>
          <cell r="G65">
            <v>101.85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2.83406312</v>
          </cell>
          <cell r="N65">
            <v>0.11265</v>
          </cell>
        </row>
        <row r="66">
          <cell r="A66" t="str">
            <v>INE866I14CG5</v>
          </cell>
          <cell r="B66" t="str">
            <v>INDIA INFOLINE FINANCE LTD 12APR13 CP</v>
          </cell>
          <cell r="C66">
            <v>0</v>
          </cell>
          <cell r="D66" t="str">
            <v>N</v>
          </cell>
          <cell r="E66">
            <v>94.7292145935935</v>
          </cell>
          <cell r="F66">
            <v>0</v>
          </cell>
          <cell r="G66">
            <v>94.7292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0.105775</v>
          </cell>
        </row>
        <row r="67">
          <cell r="A67" t="str">
            <v>INE242A14DF6</v>
          </cell>
          <cell r="B67" t="str">
            <v>INDIAN OIL CORPORATION 27DSEC12 CP</v>
          </cell>
          <cell r="C67">
            <v>0</v>
          </cell>
          <cell r="D67" t="str">
            <v>N</v>
          </cell>
          <cell r="E67">
            <v>98.0852944345866</v>
          </cell>
          <cell r="F67">
            <v>0</v>
          </cell>
          <cell r="G67">
            <v>98.0853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0.08285</v>
          </cell>
        </row>
        <row r="68">
          <cell r="A68" t="str">
            <v>INE846E14187</v>
          </cell>
          <cell r="B68" t="str">
            <v>KARVY STOCK BROKING LTD 27DEC12 CP</v>
          </cell>
          <cell r="C68">
            <v>0</v>
          </cell>
          <cell r="D68" t="str">
            <v>N</v>
          </cell>
          <cell r="E68">
            <v>97.6688453508827</v>
          </cell>
          <cell r="F68">
            <v>0</v>
          </cell>
          <cell r="G68">
            <v>97.6688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0.1013</v>
          </cell>
        </row>
        <row r="69">
          <cell r="A69" t="str">
            <v>INE389H14363</v>
          </cell>
          <cell r="B69" t="str">
            <v>KEC INTERNATIONAL LTD 11DEC2012 CP</v>
          </cell>
          <cell r="C69">
            <v>0</v>
          </cell>
          <cell r="D69" t="str">
            <v>N</v>
          </cell>
          <cell r="E69">
            <v>98.3106724988688</v>
          </cell>
          <cell r="F69">
            <v>0</v>
          </cell>
          <cell r="G69">
            <v>98.3107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0.0896</v>
          </cell>
        </row>
        <row r="70">
          <cell r="A70" t="str">
            <v>INE237A16QD8</v>
          </cell>
          <cell r="B70" t="str">
            <v>KOTAK MAHINDRA BANK 08AUG2013 CD</v>
          </cell>
          <cell r="C70">
            <v>0</v>
          </cell>
          <cell r="D70" t="str">
            <v>N</v>
          </cell>
          <cell r="E70">
            <v>93.089922314547</v>
          </cell>
          <cell r="F70">
            <v>0</v>
          </cell>
          <cell r="G70">
            <v>93.0899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0.0874</v>
          </cell>
        </row>
        <row r="71">
          <cell r="A71" t="str">
            <v>INE414G14932</v>
          </cell>
          <cell r="B71" t="str">
            <v>MUTHOOT FINANCE LTD 04DEC12 CP</v>
          </cell>
          <cell r="C71">
            <v>0</v>
          </cell>
          <cell r="D71" t="str">
            <v>N</v>
          </cell>
          <cell r="E71">
            <v>98.3074288769319</v>
          </cell>
          <cell r="F71">
            <v>0</v>
          </cell>
          <cell r="G71">
            <v>98.3074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0.09975</v>
          </cell>
        </row>
        <row r="72">
          <cell r="A72" t="str">
            <v>INE549K07030</v>
          </cell>
          <cell r="B72" t="str">
            <v>MUTHOOT FINCORP LTD 12.75% 25JAN13 NCD</v>
          </cell>
          <cell r="C72">
            <v>0</v>
          </cell>
          <cell r="D72" t="str">
            <v>N</v>
          </cell>
          <cell r="E72">
            <v>112.48787453</v>
          </cell>
          <cell r="F72">
            <v>11.94877049</v>
          </cell>
          <cell r="G72">
            <v>100.5391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0.25784903</v>
          </cell>
          <cell r="N72">
            <v>0.11185</v>
          </cell>
        </row>
        <row r="73">
          <cell r="A73" t="str">
            <v>INE141A16IF4</v>
          </cell>
          <cell r="B73" t="str">
            <v>ORIENTAL BANK OF COMMERCE 05AUG2013 CD</v>
          </cell>
          <cell r="C73">
            <v>0</v>
          </cell>
          <cell r="D73" t="str">
            <v>N</v>
          </cell>
          <cell r="E73">
            <v>93.1777664574592</v>
          </cell>
          <cell r="F73">
            <v>0</v>
          </cell>
          <cell r="G73">
            <v>93.1778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0.08705</v>
          </cell>
        </row>
        <row r="74">
          <cell r="A74" t="str">
            <v>INE141A16FQ7</v>
          </cell>
          <cell r="B74" t="str">
            <v>ORIENTAL BANK OF COMMERCE 13DEC12 CD</v>
          </cell>
          <cell r="C74">
            <v>0</v>
          </cell>
          <cell r="D74" t="str">
            <v>N</v>
          </cell>
          <cell r="E74">
            <v>98.3986628565267</v>
          </cell>
          <cell r="F74">
            <v>0</v>
          </cell>
          <cell r="G74">
            <v>98.3987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0.0825</v>
          </cell>
        </row>
        <row r="75">
          <cell r="A75" t="str">
            <v>INE141A16GG6</v>
          </cell>
          <cell r="B75" t="str">
            <v>ORIENTAL BANK OF COMMERCE 18FEB2013 CD</v>
          </cell>
          <cell r="C75">
            <v>0</v>
          </cell>
          <cell r="D75" t="str">
            <v>N</v>
          </cell>
          <cell r="E75">
            <v>96.8591496801591</v>
          </cell>
          <cell r="F75">
            <v>0</v>
          </cell>
          <cell r="G75">
            <v>96.8591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</v>
          </cell>
          <cell r="N75">
            <v>0.08515</v>
          </cell>
        </row>
        <row r="76">
          <cell r="A76" t="str">
            <v>INE141A16FR5</v>
          </cell>
          <cell r="B76" t="str">
            <v>ORIENTAL BANK OF COMMMERCE 14DEC2012 CD</v>
          </cell>
          <cell r="C76">
            <v>0</v>
          </cell>
          <cell r="D76" t="str">
            <v>N</v>
          </cell>
          <cell r="E76">
            <v>98.3874300219404</v>
          </cell>
          <cell r="F76">
            <v>0</v>
          </cell>
          <cell r="G76">
            <v>98.3874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0.08195</v>
          </cell>
        </row>
        <row r="77">
          <cell r="A77" t="str">
            <v>INE160A16GP7</v>
          </cell>
          <cell r="B77" t="str">
            <v>PUNJAB NATIONAL BANK 03DEC12 CD</v>
          </cell>
          <cell r="C77">
            <v>0</v>
          </cell>
          <cell r="D77" t="str">
            <v>N</v>
          </cell>
          <cell r="E77">
            <v>98.6113895344408</v>
          </cell>
          <cell r="F77">
            <v>0</v>
          </cell>
          <cell r="G77">
            <v>98.6114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0.0829</v>
          </cell>
        </row>
        <row r="78">
          <cell r="A78" t="str">
            <v>INE160A16HI0</v>
          </cell>
          <cell r="B78" t="str">
            <v>PUNJAB NATIONAL BANK 15MAR13 CD</v>
          </cell>
          <cell r="C78">
            <v>0</v>
          </cell>
          <cell r="D78" t="str">
            <v>N</v>
          </cell>
          <cell r="E78">
            <v>96.2702784110076</v>
          </cell>
          <cell r="F78">
            <v>0</v>
          </cell>
          <cell r="G78">
            <v>96.2703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0.086225</v>
          </cell>
        </row>
        <row r="79">
          <cell r="A79" t="str">
            <v>INE160A16GT9</v>
          </cell>
          <cell r="B79" t="str">
            <v>PUNJAB NATIONAL BANK 18DEC12 CD</v>
          </cell>
          <cell r="C79">
            <v>0</v>
          </cell>
          <cell r="D79" t="str">
            <v>N</v>
          </cell>
          <cell r="E79">
            <v>98.2822285939623</v>
          </cell>
          <cell r="F79">
            <v>0</v>
          </cell>
          <cell r="G79">
            <v>98.2822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0.08285</v>
          </cell>
        </row>
        <row r="80">
          <cell r="A80" t="str">
            <v>INE020B08757</v>
          </cell>
          <cell r="B80" t="str">
            <v>REC LTD. 9.40% 20JUL17 NCD</v>
          </cell>
          <cell r="C80">
            <v>0</v>
          </cell>
          <cell r="D80" t="str">
            <v>N</v>
          </cell>
          <cell r="E80">
            <v>103.6509761</v>
          </cell>
          <cell r="F80">
            <v>1.90575342</v>
          </cell>
          <cell r="G80">
            <v>101.7452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3.68773032</v>
          </cell>
          <cell r="N80">
            <v>0.0892</v>
          </cell>
        </row>
        <row r="81">
          <cell r="A81" t="str">
            <v>INE013A14HK2</v>
          </cell>
          <cell r="B81" t="str">
            <v>RELIANCE CAPITAL 07DEC2012 CP</v>
          </cell>
          <cell r="C81">
            <v>0</v>
          </cell>
          <cell r="D81" t="str">
            <v>N</v>
          </cell>
          <cell r="E81">
            <v>98.426683177181</v>
          </cell>
          <cell r="F81">
            <v>0</v>
          </cell>
          <cell r="G81">
            <v>98.4267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0.0884</v>
          </cell>
        </row>
        <row r="82">
          <cell r="A82" t="str">
            <v>INE013A14JB7</v>
          </cell>
          <cell r="B82" t="str">
            <v>RELIANCE CAPITAL 14DEC12 CP.</v>
          </cell>
          <cell r="C82">
            <v>0</v>
          </cell>
          <cell r="D82" t="str">
            <v>N</v>
          </cell>
          <cell r="E82">
            <v>97.9566248065357</v>
          </cell>
          <cell r="F82">
            <v>0</v>
          </cell>
          <cell r="G82">
            <v>97.9566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0.1043</v>
          </cell>
        </row>
        <row r="83">
          <cell r="A83" t="str">
            <v>INE013A07KX3</v>
          </cell>
          <cell r="B83" t="str">
            <v>RELIANCE CAPITAL LTD 08.25% 03MAY13 NCD</v>
          </cell>
          <cell r="C83">
            <v>0</v>
          </cell>
          <cell r="D83" t="str">
            <v>N</v>
          </cell>
          <cell r="E83">
            <v>102.06792161</v>
          </cell>
          <cell r="F83">
            <v>3.39041096</v>
          </cell>
          <cell r="G83">
            <v>98.6775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0.52905244</v>
          </cell>
          <cell r="N83">
            <v>0.10303176</v>
          </cell>
        </row>
        <row r="84">
          <cell r="A84" t="str">
            <v>INE958G07643</v>
          </cell>
          <cell r="B84" t="str">
            <v>RELIGARE FINVEST 12.50% 06JUN13 NCD</v>
          </cell>
          <cell r="C84">
            <v>0</v>
          </cell>
          <cell r="D84" t="str">
            <v>N</v>
          </cell>
          <cell r="E84">
            <v>104.61551616</v>
          </cell>
          <cell r="F84">
            <v>4.00684932</v>
          </cell>
          <cell r="G84">
            <v>100.6087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0.60916369</v>
          </cell>
          <cell r="N84">
            <v>0.1108875</v>
          </cell>
        </row>
        <row r="85">
          <cell r="A85" t="str">
            <v>INE657K07106</v>
          </cell>
          <cell r="B85" t="str">
            <v>RHC HOLDING PRVT LTD 12.50% 29JAN13 NCD</v>
          </cell>
          <cell r="C85">
            <v>0</v>
          </cell>
          <cell r="D85" t="str">
            <v>N</v>
          </cell>
          <cell r="E85">
            <v>108.64858019</v>
          </cell>
          <cell r="F85">
            <v>8.36748634</v>
          </cell>
          <cell r="G85">
            <v>100.2811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0.29456758</v>
          </cell>
          <cell r="N85">
            <v>0.1068</v>
          </cell>
        </row>
        <row r="86">
          <cell r="A86" t="str">
            <v>INE722A07398</v>
          </cell>
          <cell r="B86" t="str">
            <v>SHRIRAM CITY UNION FINANCE 19JUL2013 ZCB</v>
          </cell>
          <cell r="C86">
            <v>0</v>
          </cell>
          <cell r="D86" t="str">
            <v>N</v>
          </cell>
          <cell r="E86">
            <v>102.30154704</v>
          </cell>
          <cell r="F86">
            <v>0</v>
          </cell>
          <cell r="G86">
            <v>102.3015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0.72147974</v>
          </cell>
          <cell r="N86">
            <v>0.1012375</v>
          </cell>
        </row>
        <row r="87">
          <cell r="A87" t="str">
            <v>INE651A16DI7</v>
          </cell>
          <cell r="B87" t="str">
            <v>STATE BANK OF MYSORE 17DEC2012 CD</v>
          </cell>
          <cell r="C87">
            <v>0</v>
          </cell>
          <cell r="D87" t="str">
            <v>N</v>
          </cell>
          <cell r="E87">
            <v>98.3041589931069</v>
          </cell>
          <cell r="F87">
            <v>0</v>
          </cell>
          <cell r="G87">
            <v>98.3042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0.08285</v>
          </cell>
        </row>
        <row r="88">
          <cell r="A88" t="str">
            <v>INE652A16CZ1</v>
          </cell>
          <cell r="B88" t="str">
            <v>STATE BANK OF PATIALA 14DEC12 CD</v>
          </cell>
          <cell r="C88">
            <v>0</v>
          </cell>
          <cell r="D88" t="str">
            <v>N</v>
          </cell>
          <cell r="E88">
            <v>98.3767830791933</v>
          </cell>
          <cell r="F88">
            <v>0</v>
          </cell>
          <cell r="G88">
            <v>98.3768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0.0825</v>
          </cell>
        </row>
        <row r="89">
          <cell r="A89" t="str">
            <v>INE691A16GG0</v>
          </cell>
          <cell r="B89" t="str">
            <v>UCO BANK 17JUN13 CD</v>
          </cell>
          <cell r="C89">
            <v>0</v>
          </cell>
          <cell r="D89" t="str">
            <v>N</v>
          </cell>
          <cell r="E89">
            <v>94.1800229205793</v>
          </cell>
          <cell r="F89">
            <v>0</v>
          </cell>
          <cell r="G89">
            <v>94.18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0.087425</v>
          </cell>
        </row>
        <row r="90">
          <cell r="A90" t="str">
            <v>INE691A16FI8</v>
          </cell>
          <cell r="B90" t="str">
            <v>UCO BANK 19FEB2013 CD</v>
          </cell>
          <cell r="C90">
            <v>0</v>
          </cell>
          <cell r="D90" t="str">
            <v>N</v>
          </cell>
          <cell r="E90">
            <v>96.8372682869885</v>
          </cell>
          <cell r="F90">
            <v>0</v>
          </cell>
          <cell r="G90">
            <v>96.8373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0.08515</v>
          </cell>
        </row>
        <row r="91">
          <cell r="A91" t="str">
            <v>INE705A16EJ7</v>
          </cell>
          <cell r="B91" t="str">
            <v>VIJAYA BANK 06MAR2013 CD</v>
          </cell>
          <cell r="C91">
            <v>0</v>
          </cell>
          <cell r="D91" t="str">
            <v>N</v>
          </cell>
          <cell r="E91">
            <v>96.5102297538394</v>
          </cell>
          <cell r="F91">
            <v>0</v>
          </cell>
          <cell r="G91">
            <v>96.5102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0.08515</v>
          </cell>
        </row>
        <row r="92">
          <cell r="A92" t="str">
            <v>INE705A16DR2</v>
          </cell>
          <cell r="B92" t="str">
            <v>VIJAYA BANK 21JAN2013 CD</v>
          </cell>
          <cell r="C92">
            <v>0</v>
          </cell>
          <cell r="D92" t="str">
            <v>N</v>
          </cell>
          <cell r="E92">
            <v>97.445538622873</v>
          </cell>
          <cell r="F92">
            <v>0</v>
          </cell>
          <cell r="G92">
            <v>97.4455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25</v>
      </c>
      <c r="C4" s="2" t="s">
        <v>33</v>
      </c>
      <c r="D4" s="2" t="s">
        <v>41</v>
      </c>
      <c r="E4" s="6">
        <v>41185</v>
      </c>
      <c r="F4" s="7">
        <f>+E4-I4</f>
        <v>2</v>
      </c>
      <c r="G4" s="2" t="s">
        <v>15</v>
      </c>
      <c r="H4" s="6">
        <v>41183</v>
      </c>
      <c r="I4" s="6">
        <v>41183</v>
      </c>
      <c r="J4" s="6">
        <v>41183</v>
      </c>
      <c r="K4" s="8">
        <v>0</v>
      </c>
      <c r="L4" s="8">
        <v>37600000</v>
      </c>
      <c r="M4" s="4">
        <v>99.95804172</v>
      </c>
      <c r="N4" s="3">
        <v>7.6606</v>
      </c>
      <c r="O4" s="3" t="s">
        <v>16</v>
      </c>
    </row>
    <row r="5" spans="1:15" s="2" customFormat="1" ht="11.25">
      <c r="A5" s="2">
        <v>2</v>
      </c>
      <c r="B5" s="2" t="s">
        <v>25</v>
      </c>
      <c r="C5" s="2" t="s">
        <v>33</v>
      </c>
      <c r="D5" s="2" t="s">
        <v>42</v>
      </c>
      <c r="E5" s="6">
        <v>41185</v>
      </c>
      <c r="F5" s="7">
        <f aca="true" t="shared" si="0" ref="F5:F26">+E5-I5</f>
        <v>2</v>
      </c>
      <c r="G5" s="2" t="s">
        <v>15</v>
      </c>
      <c r="H5" s="6">
        <v>41183</v>
      </c>
      <c r="I5" s="6">
        <v>41183</v>
      </c>
      <c r="J5" s="6">
        <v>41183</v>
      </c>
      <c r="K5" s="8">
        <v>0</v>
      </c>
      <c r="L5" s="8">
        <v>51000000</v>
      </c>
      <c r="M5" s="4">
        <v>99.95804172</v>
      </c>
      <c r="N5" s="3">
        <v>7.6606</v>
      </c>
      <c r="O5" s="3" t="s">
        <v>16</v>
      </c>
    </row>
    <row r="6" spans="1:15" ht="11.25">
      <c r="A6" s="2">
        <v>3</v>
      </c>
      <c r="B6" s="1" t="s">
        <v>25</v>
      </c>
      <c r="C6" s="1" t="s">
        <v>33</v>
      </c>
      <c r="D6" s="1" t="s">
        <v>43</v>
      </c>
      <c r="E6" s="6">
        <v>41185</v>
      </c>
      <c r="F6" s="7">
        <f t="shared" si="0"/>
        <v>2</v>
      </c>
      <c r="G6" s="2" t="s">
        <v>15</v>
      </c>
      <c r="H6" s="6">
        <v>41183</v>
      </c>
      <c r="I6" s="6">
        <v>41183</v>
      </c>
      <c r="J6" s="6">
        <v>41183</v>
      </c>
      <c r="K6" s="8">
        <v>0</v>
      </c>
      <c r="L6" s="8">
        <v>15000000</v>
      </c>
      <c r="M6" s="4">
        <v>99.95804172</v>
      </c>
      <c r="N6" s="3">
        <v>7.6606</v>
      </c>
      <c r="O6" s="3" t="s">
        <v>16</v>
      </c>
    </row>
    <row r="7" spans="1:15" ht="11.25">
      <c r="A7" s="2">
        <v>4</v>
      </c>
      <c r="B7" s="1" t="s">
        <v>26</v>
      </c>
      <c r="C7" s="1" t="s">
        <v>34</v>
      </c>
      <c r="D7" s="1" t="s">
        <v>43</v>
      </c>
      <c r="E7" s="6">
        <v>41204</v>
      </c>
      <c r="F7" s="7">
        <f t="shared" si="0"/>
        <v>21</v>
      </c>
      <c r="G7" s="2" t="s">
        <v>15</v>
      </c>
      <c r="H7" s="6">
        <v>41183</v>
      </c>
      <c r="I7" s="6">
        <v>41183</v>
      </c>
      <c r="J7" s="6">
        <v>41183</v>
      </c>
      <c r="K7" s="8">
        <v>300000</v>
      </c>
      <c r="L7" s="8">
        <v>29821710</v>
      </c>
      <c r="M7" s="4">
        <f>IF(VLOOKUP($C7,'[2]VAluation0110_final'!$A$1:$H$92,8,0)&gt;0,VLOOKUP($C7,'[2]VAluation0110_final'!$A$1:$H$92,8,0),VLOOKUP($C7,'[2]VAluation0110_final'!$A$1:$H$92,7,0))</f>
        <v>99.434</v>
      </c>
      <c r="N7" s="3">
        <f>VLOOKUP($C7,'[2]VAluation0110_final'!$A$1:$N$92,14,0)*100</f>
        <v>10.6025</v>
      </c>
      <c r="O7" s="3" t="s">
        <v>24</v>
      </c>
    </row>
    <row r="8" spans="1:15" ht="11.25">
      <c r="A8" s="2">
        <v>5</v>
      </c>
      <c r="B8" s="1" t="s">
        <v>25</v>
      </c>
      <c r="C8" s="1" t="s">
        <v>33</v>
      </c>
      <c r="D8" s="1" t="s">
        <v>17</v>
      </c>
      <c r="E8" s="6">
        <v>41185</v>
      </c>
      <c r="F8" s="7">
        <f t="shared" si="0"/>
        <v>2</v>
      </c>
      <c r="G8" s="2" t="s">
        <v>15</v>
      </c>
      <c r="H8" s="6">
        <v>41183</v>
      </c>
      <c r="I8" s="6">
        <v>41183</v>
      </c>
      <c r="J8" s="6">
        <v>41183</v>
      </c>
      <c r="K8" s="8">
        <v>0</v>
      </c>
      <c r="L8" s="8">
        <v>19000000</v>
      </c>
      <c r="M8" s="4">
        <v>99.95804172</v>
      </c>
      <c r="N8" s="3">
        <v>7.6606</v>
      </c>
      <c r="O8" s="3" t="s">
        <v>16</v>
      </c>
    </row>
    <row r="9" spans="1:15" ht="11.25">
      <c r="A9" s="2">
        <v>6</v>
      </c>
      <c r="B9" s="1" t="s">
        <v>26</v>
      </c>
      <c r="C9" s="1" t="s">
        <v>34</v>
      </c>
      <c r="D9" s="1" t="s">
        <v>17</v>
      </c>
      <c r="E9" s="6">
        <v>41204</v>
      </c>
      <c r="F9" s="7">
        <f t="shared" si="0"/>
        <v>21</v>
      </c>
      <c r="G9" s="2" t="s">
        <v>15</v>
      </c>
      <c r="H9" s="6">
        <v>41183</v>
      </c>
      <c r="I9" s="6">
        <v>41183</v>
      </c>
      <c r="J9" s="6">
        <v>41183</v>
      </c>
      <c r="K9" s="8">
        <v>200000</v>
      </c>
      <c r="L9" s="8">
        <v>19881140</v>
      </c>
      <c r="M9" s="4">
        <f>IF(VLOOKUP($C9,'[2]VAluation0110_final'!$A$1:$H$92,8,0)&gt;0,VLOOKUP($C9,'[2]VAluation0110_final'!$A$1:$H$92,8,0),VLOOKUP($C9,'[2]VAluation0110_final'!$A$1:$H$92,7,0))</f>
        <v>99.434</v>
      </c>
      <c r="N9" s="3">
        <f>VLOOKUP($C9,'[2]VAluation0110_final'!$A$1:$N$92,14,0)*100</f>
        <v>10.6025</v>
      </c>
      <c r="O9" s="3" t="s">
        <v>24</v>
      </c>
    </row>
    <row r="10" spans="1:15" ht="11.25">
      <c r="A10" s="2">
        <v>7</v>
      </c>
      <c r="B10" s="1" t="s">
        <v>27</v>
      </c>
      <c r="C10" s="1" t="s">
        <v>35</v>
      </c>
      <c r="D10" s="1" t="s">
        <v>17</v>
      </c>
      <c r="E10" s="6">
        <v>41263</v>
      </c>
      <c r="F10" s="7">
        <f t="shared" si="0"/>
        <v>80</v>
      </c>
      <c r="G10" s="2" t="s">
        <v>15</v>
      </c>
      <c r="H10" s="6">
        <v>41183</v>
      </c>
      <c r="I10" s="6">
        <v>41183</v>
      </c>
      <c r="J10" s="6">
        <v>41183</v>
      </c>
      <c r="K10" s="8">
        <v>800000</v>
      </c>
      <c r="L10" s="8">
        <v>78218800</v>
      </c>
      <c r="M10" s="4">
        <f>IF(VLOOKUP($C10,'[2]VAluation0110_final'!$A$1:$H$92,8,0)&gt;0,VLOOKUP($C10,'[2]VAluation0110_final'!$A$1:$H$92,8,0),VLOOKUP($C10,'[2]VAluation0110_final'!$A$1:$H$92,7,0))</f>
        <v>97.8545</v>
      </c>
      <c r="N10" s="3">
        <f>VLOOKUP($C10,'[2]VAluation0110_final'!$A$1:$N$92,14,0)*100</f>
        <v>10.13</v>
      </c>
      <c r="O10" s="3" t="s">
        <v>24</v>
      </c>
    </row>
    <row r="11" spans="1:15" ht="11.25">
      <c r="A11" s="2">
        <v>8</v>
      </c>
      <c r="B11" s="1" t="s">
        <v>25</v>
      </c>
      <c r="C11" s="1" t="s">
        <v>33</v>
      </c>
      <c r="D11" s="1" t="s">
        <v>44</v>
      </c>
      <c r="E11" s="6">
        <v>41185</v>
      </c>
      <c r="F11" s="7">
        <f t="shared" si="0"/>
        <v>2</v>
      </c>
      <c r="G11" s="2" t="s">
        <v>15</v>
      </c>
      <c r="H11" s="6">
        <v>41183</v>
      </c>
      <c r="I11" s="6">
        <v>41183</v>
      </c>
      <c r="J11" s="6">
        <v>41183</v>
      </c>
      <c r="K11" s="8">
        <v>0</v>
      </c>
      <c r="L11" s="8">
        <v>14000000</v>
      </c>
      <c r="M11" s="4">
        <v>99.95804172</v>
      </c>
      <c r="N11" s="3">
        <v>7.6606</v>
      </c>
      <c r="O11" s="3" t="s">
        <v>16</v>
      </c>
    </row>
    <row r="12" spans="1:15" ht="11.25">
      <c r="A12" s="2">
        <v>9</v>
      </c>
      <c r="B12" s="1" t="s">
        <v>25</v>
      </c>
      <c r="C12" s="1" t="s">
        <v>33</v>
      </c>
      <c r="D12" s="1" t="s">
        <v>18</v>
      </c>
      <c r="E12" s="6">
        <v>41185</v>
      </c>
      <c r="F12" s="7">
        <f t="shared" si="0"/>
        <v>2</v>
      </c>
      <c r="G12" s="2" t="s">
        <v>15</v>
      </c>
      <c r="H12" s="6">
        <v>41183</v>
      </c>
      <c r="I12" s="6">
        <v>41183</v>
      </c>
      <c r="J12" s="6">
        <v>41183</v>
      </c>
      <c r="K12" s="8">
        <v>0</v>
      </c>
      <c r="L12" s="8">
        <v>1845000000</v>
      </c>
      <c r="M12" s="4">
        <v>99.95804172</v>
      </c>
      <c r="N12" s="3">
        <v>7.6606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36</v>
      </c>
      <c r="D13" s="1" t="s">
        <v>18</v>
      </c>
      <c r="E13" s="6">
        <v>41187</v>
      </c>
      <c r="F13" s="7">
        <f t="shared" si="0"/>
        <v>4</v>
      </c>
      <c r="G13" s="2" t="s">
        <v>15</v>
      </c>
      <c r="H13" s="6">
        <v>41183</v>
      </c>
      <c r="I13" s="6">
        <v>41183</v>
      </c>
      <c r="J13" s="6">
        <v>41183</v>
      </c>
      <c r="K13" s="8">
        <v>2500000</v>
      </c>
      <c r="L13" s="8">
        <v>249778250</v>
      </c>
      <c r="M13" s="4">
        <f>IF(VLOOKUP($C13,'[2]VAluation0110_final'!$A$1:$H$92,8,0)&gt;0,VLOOKUP($C13,'[2]VAluation0110_final'!$A$1:$H$92,8,0),VLOOKUP($C13,'[2]VAluation0110_final'!$A$1:$H$92,7,0))</f>
        <v>99.9335</v>
      </c>
      <c r="N13" s="3">
        <v>8.1</v>
      </c>
      <c r="O13" s="3" t="s">
        <v>16</v>
      </c>
    </row>
    <row r="14" spans="1:15" ht="11.25">
      <c r="A14" s="2">
        <v>11</v>
      </c>
      <c r="B14" s="1" t="s">
        <v>27</v>
      </c>
      <c r="C14" s="1" t="s">
        <v>35</v>
      </c>
      <c r="D14" s="1" t="s">
        <v>18</v>
      </c>
      <c r="E14" s="6">
        <v>41263</v>
      </c>
      <c r="F14" s="7">
        <f t="shared" si="0"/>
        <v>80</v>
      </c>
      <c r="G14" s="2" t="s">
        <v>15</v>
      </c>
      <c r="H14" s="6">
        <v>41183</v>
      </c>
      <c r="I14" s="6">
        <v>41183</v>
      </c>
      <c r="J14" s="6">
        <v>41183</v>
      </c>
      <c r="K14" s="8">
        <v>1000000</v>
      </c>
      <c r="L14" s="8">
        <v>97773500</v>
      </c>
      <c r="M14" s="4">
        <f>IF(VLOOKUP($C14,'[2]VAluation0110_final'!$A$1:$H$92,8,0)&gt;0,VLOOKUP($C14,'[2]VAluation0110_final'!$A$1:$H$92,8,0),VLOOKUP($C14,'[2]VAluation0110_final'!$A$1:$H$92,7,0))</f>
        <v>97.8545</v>
      </c>
      <c r="N14" s="3">
        <f>VLOOKUP($C14,'[2]VAluation0110_final'!$A$1:$N$92,14,0)*100</f>
        <v>10.13</v>
      </c>
      <c r="O14" s="3" t="s">
        <v>24</v>
      </c>
    </row>
    <row r="15" spans="1:15" ht="11.25">
      <c r="A15" s="2">
        <v>12</v>
      </c>
      <c r="B15" s="1" t="s">
        <v>26</v>
      </c>
      <c r="C15" s="1" t="s">
        <v>34</v>
      </c>
      <c r="D15" s="1" t="s">
        <v>18</v>
      </c>
      <c r="E15" s="6">
        <v>41204</v>
      </c>
      <c r="F15" s="7">
        <f t="shared" si="0"/>
        <v>21</v>
      </c>
      <c r="G15" s="2" t="s">
        <v>15</v>
      </c>
      <c r="H15" s="6">
        <v>41183</v>
      </c>
      <c r="I15" s="6">
        <v>41183</v>
      </c>
      <c r="J15" s="6">
        <v>41183</v>
      </c>
      <c r="K15" s="8">
        <v>300000</v>
      </c>
      <c r="L15" s="8">
        <v>29821710</v>
      </c>
      <c r="M15" s="4">
        <f>IF(VLOOKUP($C15,'[2]VAluation0110_final'!$A$1:$H$92,8,0)&gt;0,VLOOKUP($C15,'[2]VAluation0110_final'!$A$1:$H$92,8,0),VLOOKUP($C15,'[2]VAluation0110_final'!$A$1:$H$92,7,0))</f>
        <v>99.434</v>
      </c>
      <c r="N15" s="3">
        <f>VLOOKUP($C15,'[2]VAluation0110_final'!$A$1:$N$92,14,0)*100</f>
        <v>10.6025</v>
      </c>
      <c r="O15" s="3" t="s">
        <v>24</v>
      </c>
    </row>
    <row r="16" spans="1:15" ht="11.25">
      <c r="A16" s="2">
        <v>13</v>
      </c>
      <c r="B16" s="1" t="s">
        <v>26</v>
      </c>
      <c r="C16" s="1" t="s">
        <v>34</v>
      </c>
      <c r="D16" s="1" t="s">
        <v>18</v>
      </c>
      <c r="E16" s="6">
        <v>41204</v>
      </c>
      <c r="F16" s="7">
        <f t="shared" si="0"/>
        <v>21</v>
      </c>
      <c r="G16" s="2" t="s">
        <v>15</v>
      </c>
      <c r="H16" s="6">
        <v>41183</v>
      </c>
      <c r="I16" s="6">
        <v>41183</v>
      </c>
      <c r="J16" s="6">
        <v>41183</v>
      </c>
      <c r="K16" s="8">
        <v>200000</v>
      </c>
      <c r="L16" s="8">
        <v>19881140</v>
      </c>
      <c r="M16" s="4">
        <f>IF(VLOOKUP($C16,'[2]VAluation0110_final'!$A$1:$H$92,8,0)&gt;0,VLOOKUP($C16,'[2]VAluation0110_final'!$A$1:$H$92,8,0),VLOOKUP($C16,'[2]VAluation0110_final'!$A$1:$H$92,7,0))</f>
        <v>99.434</v>
      </c>
      <c r="N16" s="3">
        <f>VLOOKUP($C16,'[2]VAluation0110_final'!$A$1:$N$92,14,0)*100</f>
        <v>10.6025</v>
      </c>
      <c r="O16" s="3" t="s">
        <v>24</v>
      </c>
    </row>
    <row r="17" spans="1:15" ht="11.25">
      <c r="A17" s="2">
        <v>14</v>
      </c>
      <c r="B17" s="1" t="s">
        <v>27</v>
      </c>
      <c r="C17" s="1" t="s">
        <v>35</v>
      </c>
      <c r="D17" s="1" t="s">
        <v>18</v>
      </c>
      <c r="E17" s="6">
        <v>41263</v>
      </c>
      <c r="F17" s="7">
        <f t="shared" si="0"/>
        <v>80</v>
      </c>
      <c r="G17" s="2" t="s">
        <v>15</v>
      </c>
      <c r="H17" s="6">
        <v>41183</v>
      </c>
      <c r="I17" s="6">
        <v>41183</v>
      </c>
      <c r="J17" s="6">
        <v>41183</v>
      </c>
      <c r="K17" s="8">
        <v>800000</v>
      </c>
      <c r="L17" s="8">
        <v>78218800</v>
      </c>
      <c r="M17" s="4">
        <f>IF(VLOOKUP($C17,'[2]VAluation0110_final'!$A$1:$H$92,8,0)&gt;0,VLOOKUP($C17,'[2]VAluation0110_final'!$A$1:$H$92,8,0),VLOOKUP($C17,'[2]VAluation0110_final'!$A$1:$H$92,7,0))</f>
        <v>97.8545</v>
      </c>
      <c r="N17" s="3">
        <f>VLOOKUP($C17,'[2]VAluation0110_final'!$A$1:$N$92,14,0)*100</f>
        <v>10.13</v>
      </c>
      <c r="O17" s="3" t="s">
        <v>24</v>
      </c>
    </row>
    <row r="18" spans="1:15" ht="11.25">
      <c r="A18" s="2">
        <v>15</v>
      </c>
      <c r="B18" s="1" t="s">
        <v>28</v>
      </c>
      <c r="C18" s="1" t="s">
        <v>37</v>
      </c>
      <c r="D18" s="1" t="s">
        <v>18</v>
      </c>
      <c r="E18" s="6">
        <v>41207</v>
      </c>
      <c r="F18" s="7">
        <f t="shared" si="0"/>
        <v>24</v>
      </c>
      <c r="G18" s="2" t="s">
        <v>15</v>
      </c>
      <c r="H18" s="6">
        <v>41183</v>
      </c>
      <c r="I18" s="6">
        <v>41183</v>
      </c>
      <c r="J18" s="6">
        <v>41183</v>
      </c>
      <c r="K18" s="8">
        <v>2500000</v>
      </c>
      <c r="L18" s="8">
        <v>248675500</v>
      </c>
      <c r="M18" s="4">
        <f>IF(VLOOKUP($C18,'[2]VAluation0110_final'!$A$1:$H$92,8,0)&gt;0,VLOOKUP($C18,'[2]VAluation0110_final'!$A$1:$H$92,8,0),VLOOKUP($C18,'[2]VAluation0110_final'!$A$1:$H$92,7,0))</f>
        <v>99.4923</v>
      </c>
      <c r="N18" s="3">
        <v>8.1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38</v>
      </c>
      <c r="D19" s="1" t="s">
        <v>18</v>
      </c>
      <c r="E19" s="6">
        <v>41213</v>
      </c>
      <c r="F19" s="7">
        <f t="shared" si="0"/>
        <v>28</v>
      </c>
      <c r="G19" s="2" t="s">
        <v>23</v>
      </c>
      <c r="H19" s="6">
        <v>41183</v>
      </c>
      <c r="I19" s="6">
        <v>41185</v>
      </c>
      <c r="J19" s="6">
        <v>41183</v>
      </c>
      <c r="K19" s="8">
        <v>2500000</v>
      </c>
      <c r="L19" s="8">
        <v>248390000</v>
      </c>
      <c r="M19" s="4">
        <f>IF(VLOOKUP($C19,'[2]VAluation0110_final'!$A$1:$H$92,8,0)&gt;0,VLOOKUP($C19,'[2]VAluation0110_final'!$A$1:$H$92,8,0),VLOOKUP($C19,'[2]VAluation0110_final'!$A$1:$H$92,7,0))</f>
        <v>99.333</v>
      </c>
      <c r="N19" s="3">
        <v>8.45</v>
      </c>
      <c r="O19" s="3" t="s">
        <v>16</v>
      </c>
    </row>
    <row r="20" spans="1:15" ht="11.25">
      <c r="A20" s="2">
        <v>17</v>
      </c>
      <c r="B20" s="1" t="s">
        <v>25</v>
      </c>
      <c r="C20" s="1" t="s">
        <v>33</v>
      </c>
      <c r="D20" s="1" t="s">
        <v>19</v>
      </c>
      <c r="E20" s="6">
        <v>41185</v>
      </c>
      <c r="F20" s="7">
        <f t="shared" si="0"/>
        <v>2</v>
      </c>
      <c r="G20" s="2" t="s">
        <v>15</v>
      </c>
      <c r="H20" s="6">
        <v>41183</v>
      </c>
      <c r="I20" s="6">
        <v>41183</v>
      </c>
      <c r="J20" s="6">
        <v>41183</v>
      </c>
      <c r="K20" s="8">
        <v>0</v>
      </c>
      <c r="L20" s="8">
        <v>43000000</v>
      </c>
      <c r="M20" s="4">
        <v>99.95804172</v>
      </c>
      <c r="N20" s="3">
        <v>7.6606</v>
      </c>
      <c r="O20" s="3" t="s">
        <v>16</v>
      </c>
    </row>
    <row r="21" spans="1:15" ht="11.25">
      <c r="A21" s="2">
        <v>18</v>
      </c>
      <c r="B21" s="1" t="s">
        <v>25</v>
      </c>
      <c r="C21" s="1" t="s">
        <v>33</v>
      </c>
      <c r="D21" s="1" t="s">
        <v>20</v>
      </c>
      <c r="E21" s="6">
        <v>41185</v>
      </c>
      <c r="F21" s="7">
        <f t="shared" si="0"/>
        <v>2</v>
      </c>
      <c r="G21" s="2" t="s">
        <v>15</v>
      </c>
      <c r="H21" s="6">
        <v>41183</v>
      </c>
      <c r="I21" s="6">
        <v>41183</v>
      </c>
      <c r="J21" s="6">
        <v>41183</v>
      </c>
      <c r="K21" s="8">
        <v>0</v>
      </c>
      <c r="L21" s="8">
        <v>15000000</v>
      </c>
      <c r="M21" s="4">
        <v>99.95804172</v>
      </c>
      <c r="N21" s="3">
        <v>7.6606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39</v>
      </c>
      <c r="D22" s="1" t="s">
        <v>20</v>
      </c>
      <c r="E22" s="6">
        <v>41194</v>
      </c>
      <c r="F22" s="7">
        <f t="shared" si="0"/>
        <v>11</v>
      </c>
      <c r="G22" s="2" t="s">
        <v>15</v>
      </c>
      <c r="H22" s="6">
        <v>41183</v>
      </c>
      <c r="I22" s="6">
        <v>41183</v>
      </c>
      <c r="J22" s="6">
        <v>41183</v>
      </c>
      <c r="K22" s="8">
        <v>1000000</v>
      </c>
      <c r="L22" s="8">
        <v>99755000</v>
      </c>
      <c r="M22" s="4">
        <f>IF(VLOOKUP($C22,'[2]VAluation0110_final'!$A$1:$H$92,8,0)&gt;0,VLOOKUP($C22,'[2]VAluation0110_final'!$A$1:$H$92,8,0),VLOOKUP($C22,'[2]VAluation0110_final'!$A$1:$H$92,7,0))</f>
        <v>99.7773</v>
      </c>
      <c r="N22" s="3">
        <v>8.15</v>
      </c>
      <c r="O22" s="3" t="s">
        <v>16</v>
      </c>
    </row>
    <row r="23" spans="1:15" ht="11.25">
      <c r="A23" s="2">
        <v>20</v>
      </c>
      <c r="B23" s="1" t="s">
        <v>27</v>
      </c>
      <c r="C23" s="1" t="s">
        <v>35</v>
      </c>
      <c r="D23" s="1" t="s">
        <v>20</v>
      </c>
      <c r="E23" s="6">
        <v>41263</v>
      </c>
      <c r="F23" s="7">
        <f t="shared" si="0"/>
        <v>80</v>
      </c>
      <c r="G23" s="2" t="s">
        <v>15</v>
      </c>
      <c r="H23" s="6">
        <v>41183</v>
      </c>
      <c r="I23" s="6">
        <v>41183</v>
      </c>
      <c r="J23" s="6">
        <v>41183</v>
      </c>
      <c r="K23" s="8">
        <v>1000000</v>
      </c>
      <c r="L23" s="8">
        <v>97773500</v>
      </c>
      <c r="M23" s="4">
        <f>IF(VLOOKUP($C23,'[2]VAluation0110_final'!$A$1:$H$92,8,0)&gt;0,VLOOKUP($C23,'[2]VAluation0110_final'!$A$1:$H$92,8,0),VLOOKUP($C23,'[2]VAluation0110_final'!$A$1:$H$92,7,0))</f>
        <v>97.8545</v>
      </c>
      <c r="N23" s="3">
        <f>VLOOKUP($C23,'[2]VAluation0110_final'!$A$1:$N$92,14,0)*100</f>
        <v>10.13</v>
      </c>
      <c r="O23" s="3" t="s">
        <v>24</v>
      </c>
    </row>
    <row r="24" spans="1:15" ht="11.25">
      <c r="A24" s="2">
        <v>21</v>
      </c>
      <c r="B24" s="1" t="s">
        <v>25</v>
      </c>
      <c r="C24" s="1" t="s">
        <v>33</v>
      </c>
      <c r="D24" s="1" t="s">
        <v>21</v>
      </c>
      <c r="E24" s="6">
        <v>41185</v>
      </c>
      <c r="F24" s="7">
        <f t="shared" si="0"/>
        <v>2</v>
      </c>
      <c r="G24" s="2" t="s">
        <v>15</v>
      </c>
      <c r="H24" s="6">
        <v>41183</v>
      </c>
      <c r="I24" s="6">
        <v>41183</v>
      </c>
      <c r="J24" s="6">
        <v>41183</v>
      </c>
      <c r="K24" s="8">
        <v>0</v>
      </c>
      <c r="L24" s="8">
        <v>2400000</v>
      </c>
      <c r="M24" s="4">
        <v>99.95804172</v>
      </c>
      <c r="N24" s="3">
        <v>7.6606</v>
      </c>
      <c r="O24" s="3" t="s">
        <v>16</v>
      </c>
    </row>
    <row r="25" spans="1:15" ht="11.25">
      <c r="A25" s="2">
        <v>22</v>
      </c>
      <c r="B25" s="1" t="s">
        <v>25</v>
      </c>
      <c r="C25" s="1" t="s">
        <v>33</v>
      </c>
      <c r="D25" s="1" t="s">
        <v>22</v>
      </c>
      <c r="E25" s="6">
        <v>41185</v>
      </c>
      <c r="F25" s="7">
        <f t="shared" si="0"/>
        <v>2</v>
      </c>
      <c r="G25" s="2" t="s">
        <v>15</v>
      </c>
      <c r="H25" s="6">
        <v>41183</v>
      </c>
      <c r="I25" s="6">
        <v>41183</v>
      </c>
      <c r="J25" s="6">
        <v>41183</v>
      </c>
      <c r="K25" s="8">
        <v>0</v>
      </c>
      <c r="L25" s="8">
        <v>258000000</v>
      </c>
      <c r="M25" s="4">
        <v>99.95804172</v>
      </c>
      <c r="N25" s="3">
        <v>7.6606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40</v>
      </c>
      <c r="D26" s="1" t="s">
        <v>22</v>
      </c>
      <c r="E26" s="6">
        <v>42121</v>
      </c>
      <c r="F26" s="7">
        <f t="shared" si="0"/>
        <v>936</v>
      </c>
      <c r="G26" s="2" t="s">
        <v>23</v>
      </c>
      <c r="H26" s="6">
        <v>41183</v>
      </c>
      <c r="I26" s="6">
        <v>41185</v>
      </c>
      <c r="J26" s="6">
        <v>41183</v>
      </c>
      <c r="K26" s="8">
        <v>1000000</v>
      </c>
      <c r="L26" s="8">
        <v>101671365.75</v>
      </c>
      <c r="M26" s="4">
        <f>IF(VLOOKUP($C26,'[2]VAluation0110_final'!$A$1:$H$92,8,0)&gt;0,VLOOKUP($C26,'[2]VAluation0110_final'!$A$1:$H$92,8,0),VLOOKUP($C26,'[2]VAluation0110_final'!$A$1:$H$92,7,0))</f>
        <v>100.9287</v>
      </c>
      <c r="N26" s="3">
        <f>VLOOKUP($C26,'[2]VAluation0110_final'!$A$1:$N$92,14,0)*100</f>
        <v>8.97</v>
      </c>
      <c r="O26" s="3" t="s">
        <v>16</v>
      </c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2012-10-31T10:52:58Z</dcterms:modified>
  <cp:category/>
  <cp:version/>
  <cp:contentType/>
  <cp:contentStatus/>
</cp:coreProperties>
</file>