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<sst xmlns="http://schemas.openxmlformats.org/spreadsheetml/2006/main" count="155" uniqueCount="53">
  <si>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</si>
  <si>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</si>
  <si>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</si>
  <si>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</si>
  <si>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</si>
  <si>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</si>
  <si>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</si>
  <si>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</si>
  <si>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</si>
  <si>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</si>
  <si>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</si>
  <si>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</si>
  <si>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</si>
  <si>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</si>
  <si>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</si>
  <si>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</si>
  <si>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</si>
  <si>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</si>
  <si>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</si>
  <si>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</si>
  <si>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</si>
  <si>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</si>
  <si>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</si>
  <si>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</si>
  <si>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INTER SCHEME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</si>
  <si>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</si>
  <si>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</si>
  <si>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</si>
  <si>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</si>
  <si>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</si>
  <si>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04-OCT-2012</t>
  </si>
  <si>
    <t>ING Vyasa Bank - CD - 0% -12-Nov-2012</t>
  </si>
  <si>
    <t>Central Bank of India - CD - 0% -30-Nov-2012</t>
  </si>
  <si>
    <t>0% Yes Bank - 05-Oct-2012</t>
  </si>
  <si>
    <t>Edelweiss Financial Services Ltd - CP - 0% -01-Nov-2012</t>
  </si>
  <si>
    <t>0% Religare Finvest - 16-Oct-2012</t>
  </si>
  <si>
    <t>Indian Oil Corporation Ltd. - CP - 0% -27-Dec-2012</t>
  </si>
  <si>
    <t>NATIONAL BANK FOR AGRICULTURE  DEVELOPMENT - CB - 9.6550% -18-Oct-2014</t>
  </si>
  <si>
    <t>Infrastructure Development Finance Co. Ltd. - CB - 9.75%  -11-Jul-2014</t>
  </si>
  <si>
    <t>Vijaya Bank - CD - 0% -21-Jan-2013</t>
  </si>
  <si>
    <t>Power Finance Corporation Ltd. - CB - 9.27%  -21-Aug-2017</t>
  </si>
  <si>
    <t>Punjab National Bank - CD - 0% -15-Mar-2013</t>
  </si>
  <si>
    <t>INE166A16FL5</t>
  </si>
  <si>
    <t>INE483A16DR6</t>
  </si>
  <si>
    <t>INE528G16PU3</t>
  </si>
  <si>
    <t>INE532F14IE1</t>
  </si>
  <si>
    <t>INE958G14IG1</t>
  </si>
  <si>
    <t>INE242A14DF6</t>
  </si>
  <si>
    <t>INE261F09GT9</t>
  </si>
  <si>
    <t>INE043D07BO2</t>
  </si>
  <si>
    <t>INE705A16DR2</t>
  </si>
  <si>
    <t>INE134E08EW2</t>
  </si>
  <si>
    <t>INE160A16HI0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</si>
</sst>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11012\Citi%20Valuation\Valuation_01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31012\Citi%20Valuation\Valuation_03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110_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31012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107.85068393</v>
          </cell>
          <cell r="F2">
            <v>7.8568306</v>
          </cell>
          <cell r="G2">
            <v>99.996</v>
          </cell>
          <cell r="H2">
            <v>99.9939</v>
          </cell>
          <cell r="I2">
            <v>99.993853328</v>
          </cell>
          <cell r="J2">
            <v>60</v>
          </cell>
          <cell r="K2">
            <v>0.1</v>
          </cell>
          <cell r="L2">
            <v>0.1</v>
          </cell>
          <cell r="M2">
            <v>0.00507474</v>
          </cell>
          <cell r="N2">
            <v>0.07325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107.13496964</v>
          </cell>
          <cell r="F3">
            <v>7.25245902</v>
          </cell>
          <cell r="G3">
            <v>99.8825</v>
          </cell>
          <cell r="H3">
            <v>99.8825</v>
          </cell>
          <cell r="I3">
            <v>99.8825106226416</v>
          </cell>
          <cell r="J3">
            <v>60</v>
          </cell>
          <cell r="K3">
            <v>0.1</v>
          </cell>
          <cell r="L3">
            <v>0.1</v>
          </cell>
          <cell r="M3">
            <v>0.12611517</v>
          </cell>
          <cell r="N3">
            <v>0.089925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99.4203703703708</v>
          </cell>
          <cell r="F4">
            <v>0</v>
          </cell>
          <cell r="G4">
            <v>99.433</v>
          </cell>
          <cell r="H4">
            <v>99.4204</v>
          </cell>
          <cell r="I4">
            <v>99.4203703703708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98.9362</v>
          </cell>
          <cell r="F5">
            <v>0</v>
          </cell>
          <cell r="G5">
            <v>98.9602</v>
          </cell>
          <cell r="H5">
            <v>98.9362</v>
          </cell>
          <cell r="I5">
            <v>98.9362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98.8020172413795</v>
          </cell>
          <cell r="F6">
            <v>0</v>
          </cell>
          <cell r="G6">
            <v>98.829</v>
          </cell>
          <cell r="H6">
            <v>98.802</v>
          </cell>
          <cell r="I6">
            <v>98.8020172413795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98.7278967741938</v>
          </cell>
          <cell r="F7">
            <v>0</v>
          </cell>
          <cell r="G7">
            <v>98.7635</v>
          </cell>
          <cell r="H7">
            <v>98.7279</v>
          </cell>
          <cell r="I7">
            <v>98.7278967741938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99.41305</v>
          </cell>
          <cell r="F8">
            <v>0</v>
          </cell>
          <cell r="G8">
            <v>99.4334</v>
          </cell>
          <cell r="H8">
            <v>99.4131</v>
          </cell>
          <cell r="I8">
            <v>99.41305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98.8703636363635</v>
          </cell>
          <cell r="F9">
            <v>0</v>
          </cell>
          <cell r="G9">
            <v>98.8945</v>
          </cell>
          <cell r="H9">
            <v>98.8704</v>
          </cell>
          <cell r="I9">
            <v>98.8703636363635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98.825398360656</v>
          </cell>
          <cell r="F10">
            <v>0</v>
          </cell>
          <cell r="G10">
            <v>98.829</v>
          </cell>
          <cell r="H10">
            <v>98.8254</v>
          </cell>
          <cell r="I10">
            <v>98.825398360656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98.7176965517241</v>
          </cell>
          <cell r="F11">
            <v>0</v>
          </cell>
          <cell r="G11">
            <v>98.7199</v>
          </cell>
          <cell r="H11">
            <v>98.7177</v>
          </cell>
          <cell r="I11">
            <v>98.7176965517241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INE112A16CO0</v>
          </cell>
          <cell r="B12" t="str">
            <v>CORPORATION BANK 20NOV2012 CD</v>
          </cell>
          <cell r="C12">
            <v>0</v>
          </cell>
          <cell r="D12" t="str">
            <v>A</v>
          </cell>
          <cell r="E12">
            <v>98.9516610169496</v>
          </cell>
          <cell r="F12">
            <v>0</v>
          </cell>
          <cell r="G12">
            <v>98.9602</v>
          </cell>
          <cell r="H12">
            <v>98.9517</v>
          </cell>
          <cell r="I12">
            <v>98.9516610169496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99.346010810811</v>
          </cell>
          <cell r="F13">
            <v>0</v>
          </cell>
          <cell r="G13">
            <v>99.3015</v>
          </cell>
          <cell r="H13">
            <v>99.346</v>
          </cell>
          <cell r="I13">
            <v>99.346010810811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INE514E14DY1</v>
          </cell>
          <cell r="B14" t="str">
            <v>EXIM BANK 25OCT2012 CP</v>
          </cell>
          <cell r="C14">
            <v>0</v>
          </cell>
          <cell r="D14" t="str">
            <v>A</v>
          </cell>
          <cell r="E14">
            <v>99.5213500000002</v>
          </cell>
          <cell r="F14">
            <v>0</v>
          </cell>
          <cell r="G14">
            <v>99.5418</v>
          </cell>
          <cell r="H14">
            <v>99.5214</v>
          </cell>
          <cell r="I14">
            <v>99.5213500000002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98.8007999999992</v>
          </cell>
          <cell r="F15">
            <v>0</v>
          </cell>
          <cell r="G15">
            <v>98.8274</v>
          </cell>
          <cell r="H15">
            <v>98.8008</v>
          </cell>
          <cell r="I15">
            <v>98.8007999999992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99.4520553061578</v>
          </cell>
          <cell r="F16">
            <v>0</v>
          </cell>
          <cell r="G16">
            <v>99.4997</v>
          </cell>
          <cell r="H16">
            <v>99.4521</v>
          </cell>
          <cell r="I16">
            <v>99.4520553061578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0.1081</v>
          </cell>
        </row>
        <row r="17">
          <cell r="A17" t="str">
            <v>INE850D14629</v>
          </cell>
          <cell r="B17" t="str">
            <v>GODREJ AGROVET LTD 30NOV2012 CP</v>
          </cell>
          <cell r="C17">
            <v>0</v>
          </cell>
          <cell r="D17" t="str">
            <v>A</v>
          </cell>
          <cell r="E17">
            <v>98.6690047619048</v>
          </cell>
          <cell r="F17">
            <v>0</v>
          </cell>
          <cell r="G17">
            <v>98.7197</v>
          </cell>
          <cell r="H17">
            <v>98.669</v>
          </cell>
          <cell r="I17">
            <v>98.6690047619048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INE001A14GN3</v>
          </cell>
          <cell r="B18" t="str">
            <v>HDFC Ltd - CP - 05 Oct 12</v>
          </cell>
          <cell r="C18">
            <v>0</v>
          </cell>
          <cell r="D18" t="str">
            <v>A</v>
          </cell>
          <cell r="E18">
            <v>99.9769444444445</v>
          </cell>
          <cell r="F18">
            <v>0</v>
          </cell>
          <cell r="G18">
            <v>99.9788</v>
          </cell>
          <cell r="H18">
            <v>99.9769</v>
          </cell>
          <cell r="I18">
            <v>99.9769444444445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</v>
          </cell>
        </row>
        <row r="19">
          <cell r="A19" t="str">
            <v>INE001A14GL7</v>
          </cell>
          <cell r="B19" t="str">
            <v>HDFC Ltd - CP - 08 Oct 12</v>
          </cell>
          <cell r="C19">
            <v>0</v>
          </cell>
          <cell r="D19" t="str">
            <v>A</v>
          </cell>
          <cell r="E19">
            <v>99.9078476190477</v>
          </cell>
          <cell r="F19">
            <v>0</v>
          </cell>
          <cell r="G19">
            <v>99.9154</v>
          </cell>
          <cell r="H19">
            <v>99.9078</v>
          </cell>
          <cell r="I19">
            <v>99.9078476190477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</v>
          </cell>
        </row>
        <row r="20">
          <cell r="A20" t="str">
            <v>INE494M14064</v>
          </cell>
          <cell r="B20" t="str">
            <v>IFCI FACTORS LTD 16NOV12 CP</v>
          </cell>
          <cell r="C20">
            <v>0</v>
          </cell>
          <cell r="D20" t="str">
            <v>A</v>
          </cell>
          <cell r="E20">
            <v>98.8155555370059</v>
          </cell>
          <cell r="F20">
            <v>0</v>
          </cell>
          <cell r="G20">
            <v>98.8903</v>
          </cell>
          <cell r="H20">
            <v>98.8156</v>
          </cell>
          <cell r="I20">
            <v>98.8155555370059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0.103125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99.4906022188411</v>
          </cell>
          <cell r="F21">
            <v>0</v>
          </cell>
          <cell r="G21">
            <v>99.5422</v>
          </cell>
          <cell r="H21">
            <v>99.4906</v>
          </cell>
          <cell r="I21">
            <v>99.4906022188411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0.106025</v>
          </cell>
        </row>
        <row r="22">
          <cell r="A22" t="str">
            <v>INE727M14018</v>
          </cell>
          <cell r="B22" t="str">
            <v>IFCI VENTURES LTD 07NOV12 CP</v>
          </cell>
          <cell r="C22">
            <v>0</v>
          </cell>
          <cell r="D22" t="str">
            <v>A</v>
          </cell>
          <cell r="E22">
            <v>99.0426676474505</v>
          </cell>
          <cell r="F22">
            <v>0</v>
          </cell>
          <cell r="G22">
            <v>99.0945</v>
          </cell>
          <cell r="H22">
            <v>99.0427</v>
          </cell>
          <cell r="I22">
            <v>99.0426676474505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0.105475</v>
          </cell>
        </row>
        <row r="23">
          <cell r="A23" t="str">
            <v>INE121H14AE6</v>
          </cell>
          <cell r="B23" t="str">
            <v>IL&amp;FS FINANCIAL SERVICES 22OCT2012 CP</v>
          </cell>
          <cell r="C23">
            <v>0</v>
          </cell>
          <cell r="D23" t="str">
            <v>A</v>
          </cell>
          <cell r="E23">
            <v>99.5838516129031</v>
          </cell>
          <cell r="F23">
            <v>0</v>
          </cell>
          <cell r="G23">
            <v>99.5972</v>
          </cell>
          <cell r="H23">
            <v>99.5839</v>
          </cell>
          <cell r="I23">
            <v>99.5838516129031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INE166A16FL5</v>
          </cell>
          <cell r="B24" t="str">
            <v>ING Vysya Bank 12Nov12 Cd</v>
          </cell>
          <cell r="C24">
            <v>0</v>
          </cell>
          <cell r="D24" t="str">
            <v>A</v>
          </cell>
          <cell r="E24">
            <v>99.1283</v>
          </cell>
          <cell r="F24">
            <v>0</v>
          </cell>
          <cell r="G24">
            <v>99.1356</v>
          </cell>
          <cell r="H24">
            <v>99.1283</v>
          </cell>
          <cell r="I24">
            <v>99.1283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</v>
          </cell>
        </row>
        <row r="25">
          <cell r="A25" t="str">
            <v>INE414G14866</v>
          </cell>
          <cell r="B25" t="str">
            <v>MUTHOOT FINANCE LTD 01NOV12 CP</v>
          </cell>
          <cell r="C25">
            <v>0</v>
          </cell>
          <cell r="D25" t="str">
            <v>A</v>
          </cell>
          <cell r="E25">
            <v>99.1894114790431</v>
          </cell>
          <cell r="F25">
            <v>0</v>
          </cell>
          <cell r="G25">
            <v>99.2531</v>
          </cell>
          <cell r="H25">
            <v>99.1894</v>
          </cell>
          <cell r="I25">
            <v>99.1894114790431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0.108525</v>
          </cell>
        </row>
        <row r="26">
          <cell r="A26" t="str">
            <v>INE091A14170</v>
          </cell>
          <cell r="B26" t="str">
            <v>NIRMA 31OCT2012 CP</v>
          </cell>
          <cell r="C26">
            <v>0</v>
          </cell>
          <cell r="D26" t="str">
            <v>A</v>
          </cell>
          <cell r="E26">
            <v>99.379</v>
          </cell>
          <cell r="F26">
            <v>0</v>
          </cell>
          <cell r="G26">
            <v>99.4077</v>
          </cell>
          <cell r="H26">
            <v>99.379</v>
          </cell>
          <cell r="I26">
            <v>99.379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INE160A16IB3</v>
          </cell>
          <cell r="B27" t="str">
            <v>PUNJAB NATIONAL BANK 04OCT2012 CD</v>
          </cell>
          <cell r="C27">
            <v>0</v>
          </cell>
          <cell r="D27" t="str">
            <v>A</v>
          </cell>
          <cell r="E27">
            <v>100</v>
          </cell>
          <cell r="F27">
            <v>0</v>
          </cell>
          <cell r="G27">
            <v>100</v>
          </cell>
          <cell r="H27">
            <v>100</v>
          </cell>
          <cell r="I27">
            <v>100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</v>
          </cell>
        </row>
        <row r="28">
          <cell r="A28" t="str">
            <v>INE958G14IG1</v>
          </cell>
          <cell r="B28" t="str">
            <v>RELIGARE FINVEST 16OCT2012 CP</v>
          </cell>
          <cell r="C28">
            <v>0</v>
          </cell>
          <cell r="D28" t="str">
            <v>A</v>
          </cell>
          <cell r="E28">
            <v>99.6397</v>
          </cell>
          <cell r="F28">
            <v>0</v>
          </cell>
          <cell r="G28">
            <v>99.727</v>
          </cell>
          <cell r="H28">
            <v>99.6397</v>
          </cell>
          <cell r="I28">
            <v>99.6397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INE018E14BS9</v>
          </cell>
          <cell r="B29" t="str">
            <v>SBI CARD AND PAYMENT SERVICE 20NOV12 CP</v>
          </cell>
          <cell r="C29">
            <v>0</v>
          </cell>
          <cell r="D29" t="str">
            <v>A</v>
          </cell>
          <cell r="E29">
            <v>98.91806</v>
          </cell>
          <cell r="F29">
            <v>0</v>
          </cell>
          <cell r="G29">
            <v>98.9299</v>
          </cell>
          <cell r="H29">
            <v>98.9181</v>
          </cell>
          <cell r="I29">
            <v>98.91806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0.091475</v>
          </cell>
        </row>
        <row r="30">
          <cell r="A30" t="str">
            <v>INE498B14AF8</v>
          </cell>
          <cell r="B30" t="str">
            <v>SHOPPERS STOP 20NOV2012 CP</v>
          </cell>
          <cell r="C30">
            <v>0</v>
          </cell>
          <cell r="D30" t="str">
            <v>A</v>
          </cell>
          <cell r="E30">
            <v>98.7426431818192</v>
          </cell>
          <cell r="F30">
            <v>0</v>
          </cell>
          <cell r="G30">
            <v>98.7664</v>
          </cell>
          <cell r="H30">
            <v>98.7426</v>
          </cell>
          <cell r="I30">
            <v>98.7426431818192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INE648A16EG5</v>
          </cell>
          <cell r="B31" t="str">
            <v>STATE BANK OF BIKANER AND JAIPUR 25OCT2012</v>
          </cell>
          <cell r="C31">
            <v>0</v>
          </cell>
          <cell r="D31" t="str">
            <v>A</v>
          </cell>
          <cell r="E31">
            <v>99.536425</v>
          </cell>
          <cell r="F31">
            <v>0</v>
          </cell>
          <cell r="G31">
            <v>99.5418</v>
          </cell>
          <cell r="H31">
            <v>99.5364</v>
          </cell>
          <cell r="I31">
            <v>99.536425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</v>
          </cell>
        </row>
        <row r="32">
          <cell r="A32" t="str">
            <v>INE651A16CC2</v>
          </cell>
          <cell r="B32" t="str">
            <v>State Bank of Mysore -CD- 12 Oct 12</v>
          </cell>
          <cell r="C32">
            <v>0</v>
          </cell>
          <cell r="D32" t="str">
            <v>A</v>
          </cell>
          <cell r="E32">
            <v>99.8218181818182</v>
          </cell>
          <cell r="F32">
            <v>0</v>
          </cell>
          <cell r="G32">
            <v>99.831</v>
          </cell>
          <cell r="H32">
            <v>99.8218</v>
          </cell>
          <cell r="I32">
            <v>99.8218181818182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INE695A16FS8</v>
          </cell>
          <cell r="B33" t="str">
            <v>UNITED BANK OF INDIA 15NOV12 CD</v>
          </cell>
          <cell r="C33">
            <v>0</v>
          </cell>
          <cell r="D33" t="str">
            <v>A</v>
          </cell>
          <cell r="E33">
            <v>99.0428374999998</v>
          </cell>
          <cell r="F33">
            <v>0</v>
          </cell>
          <cell r="G33">
            <v>99.0698</v>
          </cell>
          <cell r="H33">
            <v>99.0428</v>
          </cell>
          <cell r="I33">
            <v>99.0428374999998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INE705A16FH8</v>
          </cell>
          <cell r="B34" t="str">
            <v>VIJAYA BANK 05OCT2012 CD</v>
          </cell>
          <cell r="C34">
            <v>0</v>
          </cell>
          <cell r="D34" t="str">
            <v>A</v>
          </cell>
          <cell r="E34">
            <v>99.977825</v>
          </cell>
          <cell r="F34">
            <v>0</v>
          </cell>
          <cell r="G34">
            <v>99.9788</v>
          </cell>
          <cell r="H34">
            <v>99.9778</v>
          </cell>
          <cell r="I34">
            <v>99.977825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INE528G16PU3</v>
          </cell>
          <cell r="B35" t="str">
            <v>YES BANK 05OCT2012 CD</v>
          </cell>
          <cell r="C35">
            <v>0</v>
          </cell>
          <cell r="D35" t="str">
            <v>A</v>
          </cell>
          <cell r="E35">
            <v>99.9792</v>
          </cell>
          <cell r="F35">
            <v>0</v>
          </cell>
          <cell r="G35">
            <v>99.9574</v>
          </cell>
          <cell r="H35">
            <v>99.9792</v>
          </cell>
          <cell r="I35">
            <v>99.9792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INE308L14209</v>
          </cell>
          <cell r="B36" t="str">
            <v>0.00%KARVY FINANCE 14JUN13</v>
          </cell>
          <cell r="C36">
            <v>0</v>
          </cell>
          <cell r="D36" t="str">
            <v>N</v>
          </cell>
          <cell r="E36">
            <v>92.3017262509081</v>
          </cell>
          <cell r="F36">
            <v>0</v>
          </cell>
          <cell r="G36">
            <v>92.3017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0.120325</v>
          </cell>
        </row>
        <row r="37">
          <cell r="A37" t="str">
            <v>INE001A07JB6</v>
          </cell>
          <cell r="B37" t="str">
            <v>09.60% HDFC 07AUG15 NCD</v>
          </cell>
          <cell r="C37">
            <v>0</v>
          </cell>
          <cell r="D37" t="str">
            <v>N</v>
          </cell>
          <cell r="E37">
            <v>102.38296042</v>
          </cell>
          <cell r="F37">
            <v>1.52547945</v>
          </cell>
          <cell r="G37">
            <v>100.8575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2.36885177</v>
          </cell>
          <cell r="N37">
            <v>0.0922</v>
          </cell>
        </row>
        <row r="38">
          <cell r="A38" t="str">
            <v>INE001A07HD6</v>
          </cell>
          <cell r="B38" t="str">
            <v>09.65% HDFC LTD (SR I-015) 16AUG14 NCD</v>
          </cell>
          <cell r="C38">
            <v>0</v>
          </cell>
          <cell r="D38" t="str">
            <v>N</v>
          </cell>
          <cell r="E38">
            <v>102.04551254</v>
          </cell>
          <cell r="F38">
            <v>1.29547945</v>
          </cell>
          <cell r="G38">
            <v>100.75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1.62881993</v>
          </cell>
          <cell r="N38">
            <v>0.09165</v>
          </cell>
        </row>
        <row r="39">
          <cell r="A39" t="str">
            <v>INE296A07773</v>
          </cell>
          <cell r="B39" t="str">
            <v>10.05% BAJAJ FINANCE 11AUG2014 NCD</v>
          </cell>
          <cell r="C39">
            <v>0</v>
          </cell>
          <cell r="D39" t="str">
            <v>N</v>
          </cell>
          <cell r="E39">
            <v>101.75332035</v>
          </cell>
          <cell r="F39">
            <v>1.51438356</v>
          </cell>
          <cell r="G39">
            <v>100.2389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1.60253196</v>
          </cell>
          <cell r="N39">
            <v>0.09865</v>
          </cell>
        </row>
        <row r="40">
          <cell r="A40" t="str">
            <v>INE667F07AA4</v>
          </cell>
          <cell r="B40" t="str">
            <v>10.07% SUNDARAM BNP HOME FIN 08AUG2014 NCD</v>
          </cell>
          <cell r="C40">
            <v>0</v>
          </cell>
          <cell r="D40" t="str">
            <v>N</v>
          </cell>
          <cell r="E40">
            <v>102.06961992</v>
          </cell>
          <cell r="F40">
            <v>1.57257534</v>
          </cell>
          <cell r="G40">
            <v>100.497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1.59727407</v>
          </cell>
          <cell r="N40">
            <v>0.09725</v>
          </cell>
        </row>
        <row r="41">
          <cell r="A41" t="str">
            <v>INE115A07AS7</v>
          </cell>
          <cell r="B41" t="str">
            <v>10.20% LIC HOUSING FINANCE 07JUN2013 NCD</v>
          </cell>
          <cell r="C41">
            <v>0</v>
          </cell>
          <cell r="D41" t="str">
            <v>N</v>
          </cell>
          <cell r="E41">
            <v>103.78570238</v>
          </cell>
          <cell r="F41">
            <v>3.32547945</v>
          </cell>
          <cell r="G41">
            <v>100.4602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0.61736063</v>
          </cell>
          <cell r="N41">
            <v>0.0917</v>
          </cell>
        </row>
        <row r="42">
          <cell r="A42" t="str">
            <v>INE657I08017</v>
          </cell>
          <cell r="B42" t="str">
            <v>10.25% RELIANCE GAS TRANS &amp; INFRA LTD 22AUG2021 NCD</v>
          </cell>
          <cell r="C42">
            <v>0</v>
          </cell>
          <cell r="D42" t="str">
            <v>N</v>
          </cell>
          <cell r="E42">
            <v>102.44101277</v>
          </cell>
          <cell r="F42">
            <v>1.20753425</v>
          </cell>
          <cell r="G42">
            <v>101.2335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5.62347529</v>
          </cell>
          <cell r="N42">
            <v>0.10025</v>
          </cell>
        </row>
        <row r="43">
          <cell r="A43" t="str">
            <v>INE941D07125</v>
          </cell>
          <cell r="B43" t="str">
            <v>10.40% RELIANCE PORTS &amp; TERMINALS 18JUL21 NCD</v>
          </cell>
          <cell r="C43">
            <v>0</v>
          </cell>
          <cell r="D43" t="str">
            <v>N</v>
          </cell>
          <cell r="E43">
            <v>107.77062632</v>
          </cell>
          <cell r="F43">
            <v>2.22246575</v>
          </cell>
          <cell r="G43">
            <v>105.5482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5.59570583</v>
          </cell>
          <cell r="N43">
            <v>0.0943</v>
          </cell>
        </row>
        <row r="44">
          <cell r="A44" t="str">
            <v>INE535H07183</v>
          </cell>
          <cell r="B44" t="str">
            <v>10.75% FULLERTON INDIA CREDIT 28AUG14 NCD</v>
          </cell>
          <cell r="C44">
            <v>0</v>
          </cell>
          <cell r="D44" t="str">
            <v>N</v>
          </cell>
          <cell r="E44">
            <v>101.38650935</v>
          </cell>
          <cell r="F44">
            <v>1.08972603</v>
          </cell>
          <cell r="G44">
            <v>100.2968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1.62993567</v>
          </cell>
          <cell r="N44">
            <v>0.1054</v>
          </cell>
        </row>
        <row r="45">
          <cell r="A45" t="str">
            <v>INE721A07986</v>
          </cell>
          <cell r="B45" t="str">
            <v>11.00% SHRIRAM TRANSPORT FINANCE 26AUG2014</v>
          </cell>
          <cell r="C45">
            <v>0</v>
          </cell>
          <cell r="D45" t="str">
            <v>N</v>
          </cell>
          <cell r="E45">
            <v>106.49681665</v>
          </cell>
          <cell r="F45">
            <v>5.60547945</v>
          </cell>
          <cell r="G45">
            <v>100.8913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0.77662395</v>
          </cell>
          <cell r="N45">
            <v>0.0989</v>
          </cell>
        </row>
        <row r="46">
          <cell r="A46" t="str">
            <v>INE866I07206</v>
          </cell>
          <cell r="B46" t="str">
            <v>11.70% INDIA INFOLINE 18AUG14 NCD</v>
          </cell>
          <cell r="C46">
            <v>0</v>
          </cell>
          <cell r="D46" t="str">
            <v>N</v>
          </cell>
          <cell r="E46">
            <v>102.33967618</v>
          </cell>
          <cell r="F46">
            <v>1.50657534</v>
          </cell>
          <cell r="G46">
            <v>100.8331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1.5898492</v>
          </cell>
          <cell r="N46">
            <v>0.1114</v>
          </cell>
        </row>
        <row r="47">
          <cell r="A47" t="str">
            <v>INE414G07068</v>
          </cell>
          <cell r="B47" t="str">
            <v>12.00% MUTHOOT FINANCE 14SEP2013 NCD</v>
          </cell>
          <cell r="C47">
            <v>0</v>
          </cell>
          <cell r="D47" t="str">
            <v>N</v>
          </cell>
          <cell r="E47">
            <v>102.28815961</v>
          </cell>
          <cell r="F47">
            <v>0.65753425</v>
          </cell>
          <cell r="G47">
            <v>101.6306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0.85892633</v>
          </cell>
          <cell r="N47">
            <v>0.10045</v>
          </cell>
        </row>
        <row r="48">
          <cell r="A48" t="str">
            <v>INE522D07321</v>
          </cell>
          <cell r="B48" t="str">
            <v>12.20% MANAPPURAM FIN 08SEP2013 NCD</v>
          </cell>
          <cell r="C48">
            <v>0</v>
          </cell>
          <cell r="D48" t="str">
            <v>N</v>
          </cell>
          <cell r="E48">
            <v>99.36392143</v>
          </cell>
          <cell r="F48">
            <v>0.8690411</v>
          </cell>
          <cell r="G48">
            <v>98.4949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0.83894978</v>
          </cell>
          <cell r="N48">
            <v>0.14445</v>
          </cell>
        </row>
        <row r="49">
          <cell r="A49" t="str">
            <v>INE866I08139</v>
          </cell>
          <cell r="B49" t="str">
            <v>12.75% INDIA INFOLINE FINANCE 17SEP18 NCD</v>
          </cell>
          <cell r="C49">
            <v>0</v>
          </cell>
          <cell r="D49" t="str">
            <v>N</v>
          </cell>
          <cell r="E49">
            <v>100.73434773</v>
          </cell>
          <cell r="F49">
            <v>0.55890411</v>
          </cell>
          <cell r="G49">
            <v>100.1754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4.13344658</v>
          </cell>
          <cell r="N49">
            <v>0.13475</v>
          </cell>
        </row>
        <row r="50">
          <cell r="A50" t="str">
            <v>INE514E08BO8</v>
          </cell>
          <cell r="B50" t="str">
            <v>9.04% EXIM BANK 21SEP22 NCD</v>
          </cell>
          <cell r="C50">
            <v>0</v>
          </cell>
          <cell r="D50" t="str">
            <v>N</v>
          </cell>
          <cell r="E50">
            <v>101.20931166</v>
          </cell>
          <cell r="F50">
            <v>0.3219726</v>
          </cell>
          <cell r="G50">
            <v>100.8873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6.39510882</v>
          </cell>
          <cell r="N50">
            <v>0.089</v>
          </cell>
        </row>
        <row r="51">
          <cell r="A51" t="str">
            <v>INE089A08051</v>
          </cell>
          <cell r="B51" t="str">
            <v>9.25% DR. REDDYS LAB 24MAR14 NCD</v>
          </cell>
          <cell r="C51">
            <v>0</v>
          </cell>
          <cell r="D51" t="str">
            <v>N</v>
          </cell>
          <cell r="E51">
            <v>105.15398984</v>
          </cell>
          <cell r="F51">
            <v>4.91643836</v>
          </cell>
          <cell r="G51">
            <v>100.2376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1.26978842</v>
          </cell>
          <cell r="N51">
            <v>0.08995</v>
          </cell>
        </row>
        <row r="52">
          <cell r="A52" t="str">
            <v>INE020B08773</v>
          </cell>
          <cell r="B52" t="str">
            <v>9.25% REC 27AUG17 NCD</v>
          </cell>
          <cell r="C52">
            <v>0</v>
          </cell>
          <cell r="D52" t="str">
            <v>N</v>
          </cell>
          <cell r="E52">
            <v>102.26867498</v>
          </cell>
          <cell r="F52">
            <v>0.9630137</v>
          </cell>
          <cell r="G52">
            <v>101.3057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3.7866446</v>
          </cell>
          <cell r="N52">
            <v>0.089</v>
          </cell>
        </row>
        <row r="53">
          <cell r="A53" t="str">
            <v>INE134E08EW2</v>
          </cell>
          <cell r="B53" t="str">
            <v>9.27% PFC 21AUG17 NCD</v>
          </cell>
          <cell r="C53">
            <v>0</v>
          </cell>
          <cell r="D53" t="str">
            <v>N</v>
          </cell>
          <cell r="E53">
            <v>102.37506322</v>
          </cell>
          <cell r="F53">
            <v>1.11747945</v>
          </cell>
          <cell r="G53">
            <v>101.2576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3.76907265</v>
          </cell>
          <cell r="N53">
            <v>0.0893</v>
          </cell>
        </row>
        <row r="54">
          <cell r="A54" t="str">
            <v>INE020B08740</v>
          </cell>
          <cell r="B54" t="str">
            <v>9.35% RURAL ELECTRIFIC 15JUN22 NCD</v>
          </cell>
          <cell r="C54">
            <v>0</v>
          </cell>
          <cell r="D54" t="str">
            <v>N</v>
          </cell>
          <cell r="E54">
            <v>105.53914499</v>
          </cell>
          <cell r="F54">
            <v>2.84342466</v>
          </cell>
          <cell r="G54">
            <v>102.6957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6.107914</v>
          </cell>
          <cell r="N54">
            <v>0.0891</v>
          </cell>
        </row>
        <row r="55">
          <cell r="A55" t="str">
            <v>INE043D07CH4</v>
          </cell>
          <cell r="B55" t="str">
            <v>9.37% IDFC 27APR2015 NCD</v>
          </cell>
          <cell r="C55">
            <v>0</v>
          </cell>
          <cell r="D55" t="str">
            <v>N</v>
          </cell>
          <cell r="E55">
            <v>101.69530845</v>
          </cell>
          <cell r="F55">
            <v>0.77013699</v>
          </cell>
          <cell r="G55">
            <v>100.9252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2.17615449</v>
          </cell>
          <cell r="N55">
            <v>0.0897</v>
          </cell>
        </row>
        <row r="56">
          <cell r="A56" t="str">
            <v>INE660A07IU1</v>
          </cell>
          <cell r="B56" t="str">
            <v>9.37% SUNDARAM FIN 14MAR14 NCD</v>
          </cell>
          <cell r="C56">
            <v>0</v>
          </cell>
          <cell r="D56" t="str">
            <v>N</v>
          </cell>
          <cell r="E56">
            <v>100.30631518</v>
          </cell>
          <cell r="F56">
            <v>0.33372603</v>
          </cell>
          <cell r="G56">
            <v>99.9726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0.40318321</v>
          </cell>
          <cell r="N56">
            <v>0.09403339</v>
          </cell>
        </row>
        <row r="57">
          <cell r="A57" t="str">
            <v>INE038A07266</v>
          </cell>
          <cell r="B57" t="str">
            <v>9.55% HINDALCO INDUSTRIES 27JUN22NCD</v>
          </cell>
          <cell r="C57">
            <v>0</v>
          </cell>
          <cell r="D57" t="str">
            <v>N</v>
          </cell>
          <cell r="E57">
            <v>102.93786414</v>
          </cell>
          <cell r="F57">
            <v>2.59027397</v>
          </cell>
          <cell r="G57">
            <v>100.3476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6.02804631</v>
          </cell>
          <cell r="N57">
            <v>0.0948</v>
          </cell>
        </row>
        <row r="58">
          <cell r="A58" t="str">
            <v>INE001A07JG5</v>
          </cell>
          <cell r="B58" t="str">
            <v>9.58% HDFC NCD 29-08-2015</v>
          </cell>
          <cell r="C58">
            <v>0</v>
          </cell>
          <cell r="D58" t="str">
            <v>N</v>
          </cell>
          <cell r="E58">
            <v>101.33420731</v>
          </cell>
          <cell r="F58">
            <v>0.94487671</v>
          </cell>
          <cell r="G58">
            <v>100.3893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2.41974406</v>
          </cell>
          <cell r="N58">
            <v>0.09405</v>
          </cell>
        </row>
        <row r="59">
          <cell r="A59" t="str">
            <v>INE261F09GT9</v>
          </cell>
          <cell r="B59" t="str">
            <v>9.6550% NABARD 18Oct2014 NCD</v>
          </cell>
          <cell r="C59">
            <v>0</v>
          </cell>
          <cell r="D59" t="str">
            <v>N</v>
          </cell>
          <cell r="E59">
            <v>110.77713197</v>
          </cell>
          <cell r="F59">
            <v>9.29530055</v>
          </cell>
          <cell r="G59">
            <v>101.4962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1.63973029</v>
          </cell>
          <cell r="N59">
            <v>0.0883</v>
          </cell>
        </row>
        <row r="60">
          <cell r="A60" t="str">
            <v>INE043D07BO2</v>
          </cell>
          <cell r="B60" t="str">
            <v>9.75% IDFC - 11-Jul-2014</v>
          </cell>
          <cell r="C60">
            <v>0</v>
          </cell>
          <cell r="D60" t="str">
            <v>N</v>
          </cell>
          <cell r="E60">
            <v>103.45288783</v>
          </cell>
          <cell r="F60">
            <v>2.27054795</v>
          </cell>
          <cell r="G60">
            <v>101.1823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1.54095956</v>
          </cell>
          <cell r="N60">
            <v>0.0895</v>
          </cell>
        </row>
        <row r="61">
          <cell r="A61" t="str">
            <v>INE860H07250</v>
          </cell>
          <cell r="B61" t="str">
            <v>9.90% ADITYA BIRLA FINANCE 19SEP2014 NCD</v>
          </cell>
          <cell r="C61">
            <v>0</v>
          </cell>
          <cell r="D61" t="str">
            <v>N</v>
          </cell>
          <cell r="E61">
            <v>100.53473414</v>
          </cell>
          <cell r="F61">
            <v>0.37972603</v>
          </cell>
          <cell r="G61">
            <v>100.155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1.70231709</v>
          </cell>
          <cell r="N61">
            <v>0.098</v>
          </cell>
        </row>
        <row r="62">
          <cell r="A62" t="str">
            <v>INE115A07CJ2</v>
          </cell>
          <cell r="B62" t="str">
            <v>9.90% LIC Housing Fin. - 17-May-2014</v>
          </cell>
          <cell r="C62">
            <v>0</v>
          </cell>
          <cell r="D62" t="str">
            <v>N</v>
          </cell>
          <cell r="E62">
            <v>104.63774867</v>
          </cell>
          <cell r="F62">
            <v>3.79726027</v>
          </cell>
          <cell r="G62">
            <v>100.8405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1.39763399</v>
          </cell>
          <cell r="N62">
            <v>0.09245</v>
          </cell>
        </row>
        <row r="63">
          <cell r="A63" t="str">
            <v>INE238A16QK1</v>
          </cell>
          <cell r="B63" t="str">
            <v>AXIS BANK 27JUN13 CD</v>
          </cell>
          <cell r="C63">
            <v>0</v>
          </cell>
          <cell r="D63" t="str">
            <v>N</v>
          </cell>
          <cell r="E63">
            <v>94.0653076360142</v>
          </cell>
          <cell r="F63">
            <v>0</v>
          </cell>
          <cell r="G63">
            <v>94.0653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0</v>
          </cell>
          <cell r="N63">
            <v>0.0865725</v>
          </cell>
        </row>
        <row r="64">
          <cell r="A64" t="str">
            <v>INE483A16CJ5</v>
          </cell>
          <cell r="B64" t="str">
            <v>CENTRAL BANK OF INDIA 11MAR13 CD</v>
          </cell>
          <cell r="C64">
            <v>0</v>
          </cell>
          <cell r="D64" t="str">
            <v>N</v>
          </cell>
          <cell r="E64">
            <v>96.4622024752201</v>
          </cell>
          <cell r="F64">
            <v>0</v>
          </cell>
          <cell r="G64">
            <v>96.4622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0</v>
          </cell>
          <cell r="N64">
            <v>0.084725</v>
          </cell>
        </row>
        <row r="65">
          <cell r="A65" t="str">
            <v>INE535H14BN6</v>
          </cell>
          <cell r="B65" t="str">
            <v>FULLERTON INDIA CREDIT CO.LTD 21MAR13 CP</v>
          </cell>
          <cell r="C65">
            <v>0</v>
          </cell>
          <cell r="D65" t="str">
            <v>N</v>
          </cell>
          <cell r="E65">
            <v>95.5850696644938</v>
          </cell>
          <cell r="F65">
            <v>0</v>
          </cell>
          <cell r="G65">
            <v>95.5851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0</v>
          </cell>
          <cell r="N65">
            <v>0.10035</v>
          </cell>
        </row>
        <row r="66">
          <cell r="A66" t="str">
            <v>INE688I14622</v>
          </cell>
          <cell r="B66" t="str">
            <v>FUTURE CAP HOLDINGS LTD 20DEC12 CP</v>
          </cell>
          <cell r="C66">
            <v>0</v>
          </cell>
          <cell r="D66" t="str">
            <v>N</v>
          </cell>
          <cell r="E66">
            <v>97.938041979733</v>
          </cell>
          <cell r="F66">
            <v>0</v>
          </cell>
          <cell r="G66">
            <v>97.938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0.0998</v>
          </cell>
        </row>
        <row r="67">
          <cell r="A67" t="str">
            <v>INE001A14GU8</v>
          </cell>
          <cell r="B67" t="str">
            <v>HDFC LTD 08FEB13 CP</v>
          </cell>
          <cell r="C67">
            <v>0</v>
          </cell>
          <cell r="D67" t="str">
            <v>N</v>
          </cell>
          <cell r="E67">
            <v>96.9496776057998</v>
          </cell>
          <cell r="F67">
            <v>0</v>
          </cell>
          <cell r="G67">
            <v>96.9497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0.090425</v>
          </cell>
        </row>
        <row r="68">
          <cell r="A68" t="str">
            <v>INE090A16TF0</v>
          </cell>
          <cell r="B68" t="str">
            <v>ICICI BANK 21MAR2013 CD</v>
          </cell>
          <cell r="C68">
            <v>0</v>
          </cell>
          <cell r="D68" t="str">
            <v>N</v>
          </cell>
          <cell r="E68">
            <v>96.2339058679481</v>
          </cell>
          <cell r="F68">
            <v>0</v>
          </cell>
          <cell r="G68">
            <v>96.2339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0.085025</v>
          </cell>
        </row>
        <row r="69">
          <cell r="A69" t="str">
            <v>INE008A16JB2</v>
          </cell>
          <cell r="B69" t="str">
            <v>IDBI BANK 19FEB2013 CD</v>
          </cell>
          <cell r="C69">
            <v>0</v>
          </cell>
          <cell r="D69" t="str">
            <v>N</v>
          </cell>
          <cell r="E69">
            <v>96.8961250974105</v>
          </cell>
          <cell r="F69">
            <v>0</v>
          </cell>
          <cell r="G69">
            <v>96.8961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0.084725</v>
          </cell>
        </row>
        <row r="70">
          <cell r="A70" t="str">
            <v>INE121H14AP2</v>
          </cell>
          <cell r="B70" t="str">
            <v>IL&amp;FS FINANCIAL SERVICES 29AUG2013 CP</v>
          </cell>
          <cell r="C70">
            <v>0</v>
          </cell>
          <cell r="D70" t="str">
            <v>N</v>
          </cell>
          <cell r="E70">
            <v>92.1143143688677</v>
          </cell>
          <cell r="F70">
            <v>0</v>
          </cell>
          <cell r="G70">
            <v>92.1143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0.094975</v>
          </cell>
        </row>
        <row r="71">
          <cell r="A71" t="str">
            <v>INE866I07230</v>
          </cell>
          <cell r="B71" t="str">
            <v>INDIA INFOLINE 11.90% 18AUG16 OPT 3 NCD</v>
          </cell>
          <cell r="C71">
            <v>0</v>
          </cell>
          <cell r="D71" t="str">
            <v>N</v>
          </cell>
          <cell r="E71">
            <v>107.9120499</v>
          </cell>
          <cell r="F71">
            <v>6.06410959</v>
          </cell>
          <cell r="G71">
            <v>101.8479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2.82913843</v>
          </cell>
          <cell r="N71">
            <v>0.11265</v>
          </cell>
        </row>
        <row r="72">
          <cell r="A72" t="str">
            <v>INE866I14CG5</v>
          </cell>
          <cell r="B72" t="str">
            <v>INDIA INFOLINE FINANCE LTD 12APR13 CP</v>
          </cell>
          <cell r="C72">
            <v>0</v>
          </cell>
          <cell r="D72" t="str">
            <v>N</v>
          </cell>
          <cell r="E72">
            <v>94.7789151968902</v>
          </cell>
          <cell r="F72">
            <v>0</v>
          </cell>
          <cell r="G72">
            <v>94.7789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0.105825</v>
          </cell>
        </row>
        <row r="73">
          <cell r="A73" t="str">
            <v>INE846E14187</v>
          </cell>
          <cell r="B73" t="str">
            <v>KARVY STOCK BROKING LTD 27DEC12 CP</v>
          </cell>
          <cell r="C73">
            <v>0</v>
          </cell>
          <cell r="D73" t="str">
            <v>N</v>
          </cell>
          <cell r="E73">
            <v>97.7547998945855</v>
          </cell>
          <cell r="F73">
            <v>0</v>
          </cell>
          <cell r="G73">
            <v>97.7548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0.0998</v>
          </cell>
        </row>
        <row r="74">
          <cell r="A74" t="str">
            <v>INE389H14363</v>
          </cell>
          <cell r="B74" t="str">
            <v>KEC INTERNATIONAL LTD 11DEC2012 CP</v>
          </cell>
          <cell r="C74">
            <v>0</v>
          </cell>
          <cell r="D74" t="str">
            <v>N</v>
          </cell>
          <cell r="E74">
            <v>98.274409074632</v>
          </cell>
          <cell r="F74">
            <v>0</v>
          </cell>
          <cell r="G74">
            <v>98.2744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0.09425</v>
          </cell>
        </row>
        <row r="75">
          <cell r="A75" t="str">
            <v>INE237A16QD8</v>
          </cell>
          <cell r="B75" t="str">
            <v>KOTAK MAHINDRA BANK 08AUG2013 CD</v>
          </cell>
          <cell r="C75">
            <v>0</v>
          </cell>
          <cell r="D75" t="str">
            <v>N</v>
          </cell>
          <cell r="E75">
            <v>93.1717131699876</v>
          </cell>
          <cell r="F75">
            <v>0</v>
          </cell>
          <cell r="G75">
            <v>93.1717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</v>
          </cell>
          <cell r="N75">
            <v>0.08685</v>
          </cell>
        </row>
        <row r="76">
          <cell r="A76" t="str">
            <v>INE414G14932</v>
          </cell>
          <cell r="B76" t="str">
            <v>MUTHOOT FINANCE LTD 04DEC12 CP</v>
          </cell>
          <cell r="C76">
            <v>0</v>
          </cell>
          <cell r="D76" t="str">
            <v>N</v>
          </cell>
          <cell r="E76">
            <v>98.3821128919921</v>
          </cell>
          <cell r="F76">
            <v>0</v>
          </cell>
          <cell r="G76">
            <v>98.3821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0.0984</v>
          </cell>
        </row>
        <row r="77">
          <cell r="A77" t="str">
            <v>INE549K07030</v>
          </cell>
          <cell r="B77" t="str">
            <v>MUTHOOT FINCORP LTD 12.75% 25JAN13 NCD</v>
          </cell>
          <cell r="C77">
            <v>0</v>
          </cell>
          <cell r="D77" t="str">
            <v>N</v>
          </cell>
          <cell r="E77">
            <v>112.55537965</v>
          </cell>
          <cell r="F77">
            <v>12.01844262</v>
          </cell>
          <cell r="G77">
            <v>100.5369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0.25293824</v>
          </cell>
          <cell r="N77">
            <v>0.111775</v>
          </cell>
        </row>
        <row r="78">
          <cell r="A78" t="str">
            <v>INE141A16IF4</v>
          </cell>
          <cell r="B78" t="str">
            <v>ORIENTAL BANK OF COMMERCE 05AUG2013 CD</v>
          </cell>
          <cell r="C78">
            <v>0</v>
          </cell>
          <cell r="D78" t="str">
            <v>N</v>
          </cell>
          <cell r="E78">
            <v>93.2591518527272</v>
          </cell>
          <cell r="F78">
            <v>0</v>
          </cell>
          <cell r="G78">
            <v>93.2592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0.0865</v>
          </cell>
        </row>
        <row r="79">
          <cell r="A79" t="str">
            <v>INE141A16FQ7</v>
          </cell>
          <cell r="B79" t="str">
            <v>ORIENTAL BANK OF COMMERCE 13DEC12 CD</v>
          </cell>
          <cell r="C79">
            <v>0</v>
          </cell>
          <cell r="D79" t="str">
            <v>N</v>
          </cell>
          <cell r="E79">
            <v>98.4656887540044</v>
          </cell>
          <cell r="F79">
            <v>0</v>
          </cell>
          <cell r="G79">
            <v>98.4657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0.08125</v>
          </cell>
        </row>
        <row r="80">
          <cell r="A80" t="str">
            <v>INE141A16GG6</v>
          </cell>
          <cell r="B80" t="str">
            <v>ORIENTAL BANK OF COMMERCE 18FEB2013 CD</v>
          </cell>
          <cell r="C80">
            <v>0</v>
          </cell>
          <cell r="D80" t="str">
            <v>N</v>
          </cell>
          <cell r="E80">
            <v>96.9179237286476</v>
          </cell>
          <cell r="F80">
            <v>0</v>
          </cell>
          <cell r="G80">
            <v>96.9179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0.084725</v>
          </cell>
        </row>
        <row r="81">
          <cell r="A81" t="str">
            <v>INE141A16FR5</v>
          </cell>
          <cell r="B81" t="str">
            <v>ORIENTAL BANK OF COMMMERCE 14DEC2012 CD</v>
          </cell>
          <cell r="C81">
            <v>0</v>
          </cell>
          <cell r="D81" t="str">
            <v>N</v>
          </cell>
          <cell r="E81">
            <v>98.4544804476145</v>
          </cell>
          <cell r="F81">
            <v>0</v>
          </cell>
          <cell r="G81">
            <v>98.4545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0.0807</v>
          </cell>
        </row>
        <row r="82">
          <cell r="A82" t="str">
            <v>INE160A16GP7</v>
          </cell>
          <cell r="B82" t="str">
            <v>PUNJAB NATIONAL BANK 03DEC12 CD</v>
          </cell>
          <cell r="C82">
            <v>0</v>
          </cell>
          <cell r="D82" t="str">
            <v>N</v>
          </cell>
          <cell r="E82">
            <v>98.6587811721204</v>
          </cell>
          <cell r="F82">
            <v>0</v>
          </cell>
          <cell r="G82">
            <v>98.6588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0.0827</v>
          </cell>
        </row>
        <row r="83">
          <cell r="A83" t="str">
            <v>INE160A16GT9</v>
          </cell>
          <cell r="B83" t="str">
            <v>PUNJAB NATIONAL BANK 18DEC12 CD</v>
          </cell>
          <cell r="C83">
            <v>0</v>
          </cell>
          <cell r="D83" t="str">
            <v>N</v>
          </cell>
          <cell r="E83">
            <v>98.3499439203231</v>
          </cell>
          <cell r="F83">
            <v>0</v>
          </cell>
          <cell r="G83">
            <v>98.3499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0.08165</v>
          </cell>
        </row>
        <row r="84">
          <cell r="A84" t="str">
            <v>INE020B08757</v>
          </cell>
          <cell r="B84" t="str">
            <v>REC LTD. 9.40% 20JUL17 NCD</v>
          </cell>
          <cell r="C84">
            <v>0</v>
          </cell>
          <cell r="D84" t="str">
            <v>N</v>
          </cell>
          <cell r="E84">
            <v>103.66133529</v>
          </cell>
          <cell r="F84">
            <v>1.95726027</v>
          </cell>
          <cell r="G84">
            <v>101.7041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3.68221003</v>
          </cell>
          <cell r="N84">
            <v>0.0893</v>
          </cell>
        </row>
        <row r="85">
          <cell r="A85" t="str">
            <v>INE013A14HK2</v>
          </cell>
          <cell r="B85" t="str">
            <v>RELIANCE CAPITAL 07DEC2012 CP</v>
          </cell>
          <cell r="C85">
            <v>0</v>
          </cell>
          <cell r="D85" t="str">
            <v>N</v>
          </cell>
          <cell r="E85">
            <v>98.4965912083832</v>
          </cell>
          <cell r="F85">
            <v>0</v>
          </cell>
          <cell r="G85">
            <v>98.4966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0.08705</v>
          </cell>
        </row>
        <row r="86">
          <cell r="A86" t="str">
            <v>INE013A14JB7</v>
          </cell>
          <cell r="B86" t="str">
            <v>RELIANCE CAPITAL 14DEC12 CP.</v>
          </cell>
          <cell r="C86">
            <v>0</v>
          </cell>
          <cell r="D86" t="str">
            <v>N</v>
          </cell>
          <cell r="E86">
            <v>98.0367272439633</v>
          </cell>
          <cell r="F86">
            <v>0</v>
          </cell>
          <cell r="G86">
            <v>98.0367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</v>
          </cell>
          <cell r="N86">
            <v>0.10295</v>
          </cell>
        </row>
        <row r="87">
          <cell r="A87" t="str">
            <v>INE013A07KX3</v>
          </cell>
          <cell r="B87" t="str">
            <v>RELIANCE CAPITAL LTD 08.25% 03MAY13 NCD</v>
          </cell>
          <cell r="C87">
            <v>0</v>
          </cell>
          <cell r="D87" t="str">
            <v>N</v>
          </cell>
          <cell r="E87">
            <v>102.14288099</v>
          </cell>
          <cell r="F87">
            <v>3.43561644</v>
          </cell>
          <cell r="G87">
            <v>98.7073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0.52426029</v>
          </cell>
          <cell r="N87">
            <v>0.10266255</v>
          </cell>
        </row>
        <row r="88">
          <cell r="A88" t="str">
            <v>INE958G07643</v>
          </cell>
          <cell r="B88" t="str">
            <v>RELIGARE FINVEST 12.50% 06JUN13 NCD</v>
          </cell>
          <cell r="C88">
            <v>0</v>
          </cell>
          <cell r="D88" t="str">
            <v>N</v>
          </cell>
          <cell r="E88">
            <v>104.70329497</v>
          </cell>
          <cell r="F88">
            <v>4.07534247</v>
          </cell>
          <cell r="G88">
            <v>100.628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0.60446925</v>
          </cell>
          <cell r="N88">
            <v>0.11045</v>
          </cell>
        </row>
        <row r="89">
          <cell r="A89" t="str">
            <v>INE657K07106</v>
          </cell>
          <cell r="B89" t="str">
            <v>RHC HOLDING PRVT LTD 12.50% 29JAN13 NCD</v>
          </cell>
          <cell r="C89">
            <v>0</v>
          </cell>
          <cell r="D89" t="str">
            <v>N</v>
          </cell>
          <cell r="E89">
            <v>108.71258436</v>
          </cell>
          <cell r="F89">
            <v>8.43579235</v>
          </cell>
          <cell r="G89">
            <v>100.2768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0.28963649</v>
          </cell>
          <cell r="N89">
            <v>0.106725</v>
          </cell>
        </row>
        <row r="90">
          <cell r="A90" t="str">
            <v>INE722A07398</v>
          </cell>
          <cell r="B90" t="str">
            <v>SHRIRAM CITY UNION FINANCE 19JUL2013 ZCB</v>
          </cell>
          <cell r="C90">
            <v>0</v>
          </cell>
          <cell r="D90" t="str">
            <v>N</v>
          </cell>
          <cell r="E90">
            <v>102.38682853</v>
          </cell>
          <cell r="F90">
            <v>0</v>
          </cell>
          <cell r="G90">
            <v>102.3868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0.71678879</v>
          </cell>
          <cell r="N90">
            <v>0.1008</v>
          </cell>
        </row>
        <row r="91">
          <cell r="A91" t="str">
            <v>INE651A16DI7</v>
          </cell>
          <cell r="B91" t="str">
            <v>STATE BANK OF MYSORE 17DEC2012 CD</v>
          </cell>
          <cell r="C91">
            <v>0</v>
          </cell>
          <cell r="D91" t="str">
            <v>N</v>
          </cell>
          <cell r="E91">
            <v>98.3715864048851</v>
          </cell>
          <cell r="F91">
            <v>0</v>
          </cell>
          <cell r="G91">
            <v>98.3716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0.08165</v>
          </cell>
        </row>
        <row r="92">
          <cell r="A92" t="str">
            <v>INE652A16CZ1</v>
          </cell>
          <cell r="B92" t="str">
            <v>STATE BANK OF PATIALA 14DEC12 CD</v>
          </cell>
          <cell r="C92">
            <v>0</v>
          </cell>
          <cell r="D92" t="str">
            <v>N</v>
          </cell>
          <cell r="E92">
            <v>98.4441110530486</v>
          </cell>
          <cell r="F92">
            <v>0</v>
          </cell>
          <cell r="G92">
            <v>98.4441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0.08125</v>
          </cell>
        </row>
        <row r="93">
          <cell r="A93" t="str">
            <v>INE691A16GG0</v>
          </cell>
          <cell r="B93" t="str">
            <v>UCO BANK 17JUN13 CD</v>
          </cell>
          <cell r="C93">
            <v>0</v>
          </cell>
          <cell r="D93" t="str">
            <v>N</v>
          </cell>
          <cell r="E93">
            <v>94.2474457651137</v>
          </cell>
          <cell r="F93">
            <v>0</v>
          </cell>
          <cell r="G93">
            <v>94.2474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0.087025</v>
          </cell>
        </row>
        <row r="94">
          <cell r="A94" t="str">
            <v>INE691A16FI8</v>
          </cell>
          <cell r="B94" t="str">
            <v>UCO BANK 19FEB2013 CD</v>
          </cell>
          <cell r="C94">
            <v>0</v>
          </cell>
          <cell r="D94" t="str">
            <v>N</v>
          </cell>
          <cell r="E94">
            <v>96.8961250974105</v>
          </cell>
          <cell r="F94">
            <v>0</v>
          </cell>
          <cell r="G94">
            <v>96.8961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</v>
          </cell>
          <cell r="N94">
            <v>0.084725</v>
          </cell>
        </row>
        <row r="95">
          <cell r="A95" t="str">
            <v>INE705A16EJ7</v>
          </cell>
          <cell r="B95" t="str">
            <v>VIJAYA BANK 06MAR2013 CD</v>
          </cell>
          <cell r="C95">
            <v>0</v>
          </cell>
          <cell r="D95" t="str">
            <v>N</v>
          </cell>
          <cell r="E95">
            <v>96.570318371835</v>
          </cell>
          <cell r="F95">
            <v>0</v>
          </cell>
          <cell r="G95">
            <v>96.5703</v>
          </cell>
          <cell r="H95">
            <v>0</v>
          </cell>
          <cell r="I95">
            <v>0</v>
          </cell>
          <cell r="J95">
            <v>60</v>
          </cell>
          <cell r="K95">
            <v>0.1</v>
          </cell>
          <cell r="L95">
            <v>0.1</v>
          </cell>
          <cell r="M95">
            <v>0</v>
          </cell>
          <cell r="N95">
            <v>0.084725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G1">
      <selection activeCell="M4" sqref="M4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25</v>
      </c>
      <c r="D4" s="2" t="s">
        <v>26</v>
      </c>
      <c r="E4" s="6">
        <v>41186</v>
      </c>
      <c r="F4" s="7">
        <f>+E4-I4</f>
        <v>1</v>
      </c>
      <c r="G4" s="2" t="s">
        <v>15</v>
      </c>
      <c r="H4" s="6">
        <v>41185</v>
      </c>
      <c r="I4" s="6">
        <v>41185</v>
      </c>
      <c r="J4" s="6">
        <v>41185</v>
      </c>
      <c r="K4" s="8">
        <v>0</v>
      </c>
      <c r="L4" s="8">
        <v>38100000</v>
      </c>
      <c r="M4" s="4">
        <v>99.97925718</v>
      </c>
      <c r="N4" s="3">
        <v>7.5727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25</v>
      </c>
      <c r="D5" s="2" t="s">
        <v>27</v>
      </c>
      <c r="E5" s="6">
        <v>41186</v>
      </c>
      <c r="F5" s="7">
        <f aca="true" t="shared" si="0" ref="F5:F31">+E5-I5</f>
        <v>1</v>
      </c>
      <c r="G5" s="2" t="s">
        <v>15</v>
      </c>
      <c r="H5" s="6">
        <v>41185</v>
      </c>
      <c r="I5" s="6">
        <v>41185</v>
      </c>
      <c r="J5" s="6">
        <v>41185</v>
      </c>
      <c r="K5" s="8">
        <v>0</v>
      </c>
      <c r="L5" s="8">
        <v>64600000</v>
      </c>
      <c r="M5" s="4">
        <v>99.97925718</v>
      </c>
      <c r="N5" s="3">
        <v>7.5727</v>
      </c>
      <c r="O5" s="3" t="s">
        <v>16</v>
      </c>
    </row>
    <row r="6" spans="1:15" ht="11.25">
      <c r="A6" s="2">
        <v>3</v>
      </c>
      <c r="B6" s="1" t="s">
        <v>30</v>
      </c>
      <c r="C6" s="1" t="s">
        <v>25</v>
      </c>
      <c r="D6" s="1" t="s">
        <v>28</v>
      </c>
      <c r="E6" s="6">
        <v>41186</v>
      </c>
      <c r="F6" s="7">
        <f t="shared" si="0"/>
        <v>1</v>
      </c>
      <c r="G6" s="2" t="s">
        <v>15</v>
      </c>
      <c r="H6" s="6">
        <v>41185</v>
      </c>
      <c r="I6" s="6">
        <v>41185</v>
      </c>
      <c r="J6" s="6">
        <v>41185</v>
      </c>
      <c r="K6" s="8">
        <v>0</v>
      </c>
      <c r="L6" s="8">
        <v>44000000</v>
      </c>
      <c r="M6" s="4">
        <v>99.97925718</v>
      </c>
      <c r="N6" s="3">
        <v>7.5727</v>
      </c>
      <c r="O6" s="3" t="s">
        <v>16</v>
      </c>
    </row>
    <row r="7" spans="1:15" ht="11.25">
      <c r="A7" s="2">
        <v>4</v>
      </c>
      <c r="B7" s="1" t="s">
        <v>30</v>
      </c>
      <c r="C7" s="1" t="s">
        <v>25</v>
      </c>
      <c r="D7" s="1" t="s">
        <v>17</v>
      </c>
      <c r="E7" s="6">
        <v>41186</v>
      </c>
      <c r="F7" s="7">
        <f t="shared" si="0"/>
        <v>1</v>
      </c>
      <c r="G7" s="2" t="s">
        <v>15</v>
      </c>
      <c r="H7" s="6">
        <v>41185</v>
      </c>
      <c r="I7" s="6">
        <v>41185</v>
      </c>
      <c r="J7" s="6">
        <v>41185</v>
      </c>
      <c r="K7" s="8">
        <v>0</v>
      </c>
      <c r="L7" s="8">
        <v>17900000</v>
      </c>
      <c r="M7" s="4">
        <v>99.97925718</v>
      </c>
      <c r="N7" s="3">
        <v>7.5727</v>
      </c>
      <c r="O7" s="3" t="s">
        <v>16</v>
      </c>
    </row>
    <row r="8" spans="1:15" ht="11.25">
      <c r="A8" s="2">
        <v>5</v>
      </c>
      <c r="B8" s="1" t="s">
        <v>30</v>
      </c>
      <c r="C8" s="1" t="s">
        <v>25</v>
      </c>
      <c r="D8" s="1" t="s">
        <v>29</v>
      </c>
      <c r="E8" s="6">
        <v>41186</v>
      </c>
      <c r="F8" s="7">
        <f t="shared" si="0"/>
        <v>1</v>
      </c>
      <c r="G8" s="2" t="s">
        <v>15</v>
      </c>
      <c r="H8" s="6">
        <v>41185</v>
      </c>
      <c r="I8" s="6">
        <v>41185</v>
      </c>
      <c r="J8" s="6">
        <v>41185</v>
      </c>
      <c r="K8" s="8">
        <v>0</v>
      </c>
      <c r="L8" s="8">
        <v>14500000</v>
      </c>
      <c r="M8" s="4">
        <v>99.97925718</v>
      </c>
      <c r="N8" s="3">
        <v>7.5727</v>
      </c>
      <c r="O8" s="3" t="s">
        <v>16</v>
      </c>
    </row>
    <row r="9" spans="1:15" ht="11.25">
      <c r="A9" s="2">
        <v>6</v>
      </c>
      <c r="B9" s="1" t="s">
        <v>30</v>
      </c>
      <c r="C9" s="1" t="s">
        <v>25</v>
      </c>
      <c r="D9" s="1" t="s">
        <v>18</v>
      </c>
      <c r="E9" s="6">
        <v>41186</v>
      </c>
      <c r="F9" s="7">
        <f t="shared" si="0"/>
        <v>1</v>
      </c>
      <c r="G9" s="2" t="s">
        <v>15</v>
      </c>
      <c r="H9" s="6">
        <v>41185</v>
      </c>
      <c r="I9" s="6">
        <v>41185</v>
      </c>
      <c r="J9" s="6">
        <v>41185</v>
      </c>
      <c r="K9" s="8">
        <v>0</v>
      </c>
      <c r="L9" s="8">
        <v>1326250000</v>
      </c>
      <c r="M9" s="4">
        <v>99.97925718</v>
      </c>
      <c r="N9" s="3">
        <v>7.5727</v>
      </c>
      <c r="O9" s="3" t="s">
        <v>16</v>
      </c>
    </row>
    <row r="10" spans="1:15" ht="11.25">
      <c r="A10" s="2">
        <v>7</v>
      </c>
      <c r="B10" s="1" t="s">
        <v>31</v>
      </c>
      <c r="C10" s="1" t="s">
        <v>42</v>
      </c>
      <c r="D10" s="1" t="s">
        <v>18</v>
      </c>
      <c r="E10" s="6">
        <v>41225</v>
      </c>
      <c r="F10" s="7">
        <f t="shared" si="0"/>
        <v>40</v>
      </c>
      <c r="G10" s="2" t="s">
        <v>15</v>
      </c>
      <c r="H10" s="6">
        <v>41185</v>
      </c>
      <c r="I10" s="6">
        <v>41185</v>
      </c>
      <c r="J10" s="6">
        <v>41185</v>
      </c>
      <c r="K10" s="8">
        <v>2500000</v>
      </c>
      <c r="L10" s="8">
        <v>247768000</v>
      </c>
      <c r="M10" s="4">
        <f>IF(VLOOKUP(C10,'[2]Valuation031012-final'!$A$1:$N$95,8,0)&gt;0,VLOOKUP(C10,'[2]Valuation031012-final'!$A$1:$N$95,8,0),VLOOKUP(C10,'[2]Valuation031012-final'!$A$1:$N$95,7,0))</f>
        <v>99.1283</v>
      </c>
      <c r="N10" s="3">
        <v>8.22</v>
      </c>
      <c r="O10" s="3" t="s">
        <v>16</v>
      </c>
    </row>
    <row r="11" spans="1:15" ht="11.25">
      <c r="A11" s="2">
        <v>8</v>
      </c>
      <c r="B11" s="1" t="s">
        <v>31</v>
      </c>
      <c r="C11" s="1" t="s">
        <v>42</v>
      </c>
      <c r="D11" s="1" t="s">
        <v>18</v>
      </c>
      <c r="E11" s="6">
        <v>41225</v>
      </c>
      <c r="F11" s="7">
        <f t="shared" si="0"/>
        <v>40</v>
      </c>
      <c r="G11" s="2" t="s">
        <v>15</v>
      </c>
      <c r="H11" s="6">
        <v>41185</v>
      </c>
      <c r="I11" s="6">
        <v>41185</v>
      </c>
      <c r="J11" s="6">
        <v>41185</v>
      </c>
      <c r="K11" s="8">
        <v>2500000</v>
      </c>
      <c r="L11" s="8">
        <v>247765250</v>
      </c>
      <c r="M11" s="4">
        <f>IF(VLOOKUP(C11,'[2]Valuation031012-final'!$A$1:$N$95,8,0)&gt;0,VLOOKUP(C11,'[2]Valuation031012-final'!$A$1:$N$95,8,0),VLOOKUP(C11,'[2]Valuation031012-final'!$A$1:$N$95,7,0))</f>
        <v>99.1283</v>
      </c>
      <c r="N11" s="3">
        <v>8.2304</v>
      </c>
      <c r="O11" s="3" t="s">
        <v>16</v>
      </c>
    </row>
    <row r="12" spans="1:15" ht="11.25">
      <c r="A12" s="2">
        <v>9</v>
      </c>
      <c r="B12" s="1" t="s">
        <v>32</v>
      </c>
      <c r="C12" s="1" t="s">
        <v>43</v>
      </c>
      <c r="D12" s="1" t="s">
        <v>18</v>
      </c>
      <c r="E12" s="6">
        <v>41243</v>
      </c>
      <c r="F12" s="7">
        <f t="shared" si="0"/>
        <v>58</v>
      </c>
      <c r="G12" s="2" t="s">
        <v>15</v>
      </c>
      <c r="H12" s="6">
        <v>41185</v>
      </c>
      <c r="I12" s="6">
        <v>41185</v>
      </c>
      <c r="J12" s="6">
        <v>41185</v>
      </c>
      <c r="K12" s="8">
        <v>500000</v>
      </c>
      <c r="L12" s="8">
        <v>49347600</v>
      </c>
      <c r="M12" s="4">
        <f>IF(VLOOKUP(C12,'[2]Valuation031012-final'!$A$1:$N$95,8,0)&gt;0,VLOOKUP(C12,'[2]Valuation031012-final'!$A$1:$N$95,8,0),VLOOKUP(C12,'[2]Valuation031012-final'!$A$1:$N$95,7,0))</f>
        <v>98.7177</v>
      </c>
      <c r="N12" s="3">
        <v>8.32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44</v>
      </c>
      <c r="D13" s="1" t="s">
        <v>18</v>
      </c>
      <c r="E13" s="6">
        <v>41187</v>
      </c>
      <c r="F13" s="7">
        <f t="shared" si="0"/>
        <v>2</v>
      </c>
      <c r="G13" s="2" t="s">
        <v>15</v>
      </c>
      <c r="H13" s="6">
        <v>41185</v>
      </c>
      <c r="I13" s="6">
        <v>41185</v>
      </c>
      <c r="J13" s="6">
        <v>41185</v>
      </c>
      <c r="K13" s="8">
        <v>5000000</v>
      </c>
      <c r="L13" s="8">
        <v>499792000</v>
      </c>
      <c r="M13" s="4">
        <f>IF(VLOOKUP(C13,'[2]Valuation031012-final'!$A$1:$N$95,8,0)&gt;0,VLOOKUP(C13,'[2]Valuation031012-final'!$A$1:$N$95,8,0),VLOOKUP(C13,'[2]Valuation031012-final'!$A$1:$N$95,7,0))</f>
        <v>99.9792</v>
      </c>
      <c r="N13" s="3">
        <v>7.6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45</v>
      </c>
      <c r="D14" s="1" t="s">
        <v>18</v>
      </c>
      <c r="E14" s="6">
        <v>41214</v>
      </c>
      <c r="F14" s="7">
        <f t="shared" si="0"/>
        <v>29</v>
      </c>
      <c r="G14" s="2" t="s">
        <v>15</v>
      </c>
      <c r="H14" s="6">
        <v>41185</v>
      </c>
      <c r="I14" s="6">
        <v>41185</v>
      </c>
      <c r="J14" s="6">
        <v>41185</v>
      </c>
      <c r="K14" s="8">
        <v>100000</v>
      </c>
      <c r="L14" s="8">
        <v>9932270</v>
      </c>
      <c r="M14" s="4">
        <f>IF(VLOOKUP(C14,'[2]Valuation031012-final'!$A$1:$N$95,8,0)&gt;0,VLOOKUP(C14,'[2]Valuation031012-final'!$A$1:$N$95,8,0),VLOOKUP(C14,'[2]Valuation031012-final'!$A$1:$N$95,7,0))</f>
        <v>99.346</v>
      </c>
      <c r="N14" s="3">
        <v>8.5828</v>
      </c>
      <c r="O14" s="3" t="s">
        <v>24</v>
      </c>
    </row>
    <row r="15" spans="1:15" ht="11.25">
      <c r="A15" s="2">
        <v>12</v>
      </c>
      <c r="B15" s="1" t="s">
        <v>35</v>
      </c>
      <c r="C15" s="1" t="s">
        <v>46</v>
      </c>
      <c r="D15" s="1" t="s">
        <v>18</v>
      </c>
      <c r="E15" s="6">
        <v>41198</v>
      </c>
      <c r="F15" s="7">
        <f t="shared" si="0"/>
        <v>12</v>
      </c>
      <c r="G15" s="2" t="s">
        <v>23</v>
      </c>
      <c r="H15" s="6">
        <v>41185</v>
      </c>
      <c r="I15" s="6">
        <v>41186</v>
      </c>
      <c r="J15" s="6">
        <v>41185</v>
      </c>
      <c r="K15" s="8">
        <v>2500000</v>
      </c>
      <c r="L15" s="8">
        <v>249099250</v>
      </c>
      <c r="M15" s="4">
        <f>IF(VLOOKUP(C15,'[2]Valuation031012-final'!$A$1:$N$95,8,0)&gt;0,VLOOKUP(C15,'[2]Valuation031012-final'!$A$1:$N$95,8,0),VLOOKUP(C15,'[2]Valuation031012-final'!$A$1:$N$95,7,0))</f>
        <v>99.6397</v>
      </c>
      <c r="N15" s="3">
        <v>11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47</v>
      </c>
      <c r="D16" s="1" t="s">
        <v>18</v>
      </c>
      <c r="E16" s="6">
        <v>41270</v>
      </c>
      <c r="F16" s="7">
        <f t="shared" si="0"/>
        <v>85</v>
      </c>
      <c r="G16" s="2" t="s">
        <v>15</v>
      </c>
      <c r="H16" s="6">
        <v>41185</v>
      </c>
      <c r="I16" s="6">
        <v>41185</v>
      </c>
      <c r="J16" s="6">
        <v>41185</v>
      </c>
      <c r="K16" s="8">
        <v>2500000</v>
      </c>
      <c r="L16" s="8">
        <v>245265000</v>
      </c>
      <c r="M16" s="4">
        <v>98.106</v>
      </c>
      <c r="N16" s="3">
        <v>8.29</v>
      </c>
      <c r="O16" s="3" t="s">
        <v>16</v>
      </c>
    </row>
    <row r="17" spans="1:15" ht="11.25">
      <c r="A17" s="2">
        <v>14</v>
      </c>
      <c r="B17" s="1" t="s">
        <v>30</v>
      </c>
      <c r="C17" s="1" t="s">
        <v>25</v>
      </c>
      <c r="D17" s="1" t="s">
        <v>19</v>
      </c>
      <c r="E17" s="6">
        <v>41186</v>
      </c>
      <c r="F17" s="7">
        <f t="shared" si="0"/>
        <v>1</v>
      </c>
      <c r="G17" s="2" t="s">
        <v>15</v>
      </c>
      <c r="H17" s="6">
        <v>41185</v>
      </c>
      <c r="I17" s="6">
        <v>41185</v>
      </c>
      <c r="J17" s="6">
        <v>41185</v>
      </c>
      <c r="K17" s="8">
        <v>0</v>
      </c>
      <c r="L17" s="8">
        <v>256950000</v>
      </c>
      <c r="M17" s="4">
        <v>99.97925718</v>
      </c>
      <c r="N17" s="3">
        <v>7.5727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48</v>
      </c>
      <c r="D18" s="1" t="s">
        <v>19</v>
      </c>
      <c r="E18" s="6">
        <v>41930</v>
      </c>
      <c r="F18" s="7">
        <f t="shared" si="0"/>
        <v>744</v>
      </c>
      <c r="G18" s="2" t="s">
        <v>23</v>
      </c>
      <c r="H18" s="6">
        <v>41185</v>
      </c>
      <c r="I18" s="6">
        <v>41186</v>
      </c>
      <c r="J18" s="6">
        <v>41185</v>
      </c>
      <c r="K18" s="8">
        <v>1250000</v>
      </c>
      <c r="L18" s="8">
        <v>126407339.04</v>
      </c>
      <c r="M18" s="4">
        <f>IF(VLOOKUP(C18,'[2]Valuation031012-final'!$A$1:$N$95,8,0)&gt;0,VLOOKUP(C18,'[2]Valuation031012-final'!$A$1:$N$95,8,0),VLOOKUP(C18,'[2]Valuation031012-final'!$A$1:$N$95,7,0))</f>
        <v>101.4962</v>
      </c>
      <c r="N18" s="3">
        <f>VLOOKUP(C18,'[2]Valuation031012-final'!$A$1:$N$95,14,0)*100</f>
        <v>8.83</v>
      </c>
      <c r="O18" s="3" t="s">
        <v>16</v>
      </c>
    </row>
    <row r="19" spans="1:15" ht="11.25">
      <c r="A19" s="2">
        <v>16</v>
      </c>
      <c r="B19" s="1" t="s">
        <v>38</v>
      </c>
      <c r="C19" s="1" t="s">
        <v>49</v>
      </c>
      <c r="D19" s="1" t="s">
        <v>19</v>
      </c>
      <c r="E19" s="6">
        <v>41831</v>
      </c>
      <c r="F19" s="7">
        <f t="shared" si="0"/>
        <v>645</v>
      </c>
      <c r="G19" s="2" t="s">
        <v>23</v>
      </c>
      <c r="H19" s="6">
        <v>41185</v>
      </c>
      <c r="I19" s="6">
        <v>41186</v>
      </c>
      <c r="J19" s="6">
        <v>41185</v>
      </c>
      <c r="K19" s="8">
        <v>1000000</v>
      </c>
      <c r="L19" s="8">
        <v>103452847.94</v>
      </c>
      <c r="M19" s="4">
        <f>IF(VLOOKUP(C19,'[2]Valuation031012-final'!$A$1:$N$95,8,0)&gt;0,VLOOKUP(C19,'[2]Valuation031012-final'!$A$1:$N$95,8,0),VLOOKUP(C19,'[2]Valuation031012-final'!$A$1:$N$95,7,0))</f>
        <v>101.1823</v>
      </c>
      <c r="N19" s="3">
        <f>VLOOKUP(C19,'[2]Valuation031012-final'!$A$1:$N$95,14,0)*100</f>
        <v>8.95</v>
      </c>
      <c r="O19" s="3" t="s">
        <v>16</v>
      </c>
    </row>
    <row r="20" spans="1:15" ht="11.25">
      <c r="A20" s="2">
        <v>17</v>
      </c>
      <c r="B20" s="1" t="s">
        <v>39</v>
      </c>
      <c r="C20" s="1" t="s">
        <v>50</v>
      </c>
      <c r="D20" s="1" t="s">
        <v>19</v>
      </c>
      <c r="E20" s="6">
        <v>41295</v>
      </c>
      <c r="F20" s="7">
        <f t="shared" si="0"/>
        <v>110</v>
      </c>
      <c r="G20" s="2" t="s">
        <v>15</v>
      </c>
      <c r="H20" s="6">
        <v>41185</v>
      </c>
      <c r="I20" s="6">
        <v>41185</v>
      </c>
      <c r="J20" s="6">
        <v>41185</v>
      </c>
      <c r="K20" s="8">
        <v>2500000</v>
      </c>
      <c r="L20" s="8">
        <v>243863250</v>
      </c>
      <c r="M20" s="4">
        <v>97.5453</v>
      </c>
      <c r="N20" s="3">
        <v>8.35</v>
      </c>
      <c r="O20" s="3" t="s">
        <v>16</v>
      </c>
    </row>
    <row r="21" spans="1:15" ht="11.25">
      <c r="A21" s="2">
        <v>18</v>
      </c>
      <c r="B21" s="1" t="s">
        <v>30</v>
      </c>
      <c r="C21" s="1" t="s">
        <v>25</v>
      </c>
      <c r="D21" s="1" t="s">
        <v>20</v>
      </c>
      <c r="E21" s="6">
        <v>41186</v>
      </c>
      <c r="F21" s="7">
        <f t="shared" si="0"/>
        <v>1</v>
      </c>
      <c r="G21" s="2" t="s">
        <v>15</v>
      </c>
      <c r="H21" s="6">
        <v>41185</v>
      </c>
      <c r="I21" s="6">
        <v>41185</v>
      </c>
      <c r="J21" s="6">
        <v>41185</v>
      </c>
      <c r="K21" s="8">
        <v>0</v>
      </c>
      <c r="L21" s="8">
        <v>65800000</v>
      </c>
      <c r="M21" s="4">
        <v>99.97925718</v>
      </c>
      <c r="N21" s="3">
        <v>7.5727</v>
      </c>
      <c r="O21" s="3" t="s">
        <v>16</v>
      </c>
    </row>
    <row r="22" spans="1:15" ht="11.25">
      <c r="A22" s="2">
        <v>19</v>
      </c>
      <c r="B22" s="1" t="s">
        <v>40</v>
      </c>
      <c r="C22" s="1" t="s">
        <v>51</v>
      </c>
      <c r="D22" s="1" t="s">
        <v>20</v>
      </c>
      <c r="E22" s="6">
        <v>42968</v>
      </c>
      <c r="F22" s="7">
        <f t="shared" si="0"/>
        <v>1782</v>
      </c>
      <c r="G22" s="2" t="s">
        <v>23</v>
      </c>
      <c r="H22" s="6">
        <v>41185</v>
      </c>
      <c r="I22" s="6">
        <v>41186</v>
      </c>
      <c r="J22" s="6">
        <v>41185</v>
      </c>
      <c r="K22" s="8">
        <v>500000</v>
      </c>
      <c r="L22" s="8">
        <v>51178339.73</v>
      </c>
      <c r="M22" s="4">
        <f>IF(VLOOKUP(C22,'[2]Valuation031012-final'!$A$1:$N$95,8,0)&gt;0,VLOOKUP(C22,'[2]Valuation031012-final'!$A$1:$N$95,8,0),VLOOKUP(C22,'[2]Valuation031012-final'!$A$1:$N$95,7,0))</f>
        <v>101.2576</v>
      </c>
      <c r="N22" s="3">
        <f>VLOOKUP(C22,'[2]Valuation031012-final'!$A$1:$N$95,14,0)*100</f>
        <v>8.93</v>
      </c>
      <c r="O22" s="3" t="s">
        <v>16</v>
      </c>
    </row>
    <row r="23" spans="1:15" ht="11.25">
      <c r="A23" s="2">
        <v>20</v>
      </c>
      <c r="B23" s="1" t="s">
        <v>37</v>
      </c>
      <c r="C23" s="1" t="s">
        <v>48</v>
      </c>
      <c r="D23" s="1" t="s">
        <v>20</v>
      </c>
      <c r="E23" s="6">
        <v>41930</v>
      </c>
      <c r="F23" s="7">
        <f t="shared" si="0"/>
        <v>744</v>
      </c>
      <c r="G23" s="2" t="s">
        <v>23</v>
      </c>
      <c r="H23" s="6">
        <v>41185</v>
      </c>
      <c r="I23" s="6">
        <v>41186</v>
      </c>
      <c r="J23" s="6">
        <v>41185</v>
      </c>
      <c r="K23" s="8">
        <v>1250000</v>
      </c>
      <c r="L23" s="8">
        <v>126407339.04</v>
      </c>
      <c r="M23" s="4">
        <f>IF(VLOOKUP(C23,'[2]Valuation031012-final'!$A$1:$N$95,8,0)&gt;0,VLOOKUP(C23,'[2]Valuation031012-final'!$A$1:$N$95,8,0),VLOOKUP(C23,'[2]Valuation031012-final'!$A$1:$N$95,7,0))</f>
        <v>101.4962</v>
      </c>
      <c r="N23" s="3">
        <f>VLOOKUP(C23,'[2]Valuation031012-final'!$A$1:$N$95,14,0)*100</f>
        <v>8.83</v>
      </c>
      <c r="O23" s="3" t="s">
        <v>16</v>
      </c>
    </row>
    <row r="24" spans="1:15" ht="11.25">
      <c r="A24" s="2">
        <v>21</v>
      </c>
      <c r="B24" s="1" t="s">
        <v>38</v>
      </c>
      <c r="C24" s="1" t="s">
        <v>49</v>
      </c>
      <c r="D24" s="1" t="s">
        <v>20</v>
      </c>
      <c r="E24" s="6">
        <v>41831</v>
      </c>
      <c r="F24" s="7">
        <f t="shared" si="0"/>
        <v>645</v>
      </c>
      <c r="G24" s="2" t="s">
        <v>23</v>
      </c>
      <c r="H24" s="6">
        <v>41185</v>
      </c>
      <c r="I24" s="6">
        <v>41186</v>
      </c>
      <c r="J24" s="6">
        <v>41185</v>
      </c>
      <c r="K24" s="8">
        <v>750000</v>
      </c>
      <c r="L24" s="8">
        <v>77589635.96</v>
      </c>
      <c r="M24" s="4">
        <f>IF(VLOOKUP(C24,'[2]Valuation031012-final'!$A$1:$N$95,8,0)&gt;0,VLOOKUP(C24,'[2]Valuation031012-final'!$A$1:$N$95,8,0),VLOOKUP(C24,'[2]Valuation031012-final'!$A$1:$N$95,7,0))</f>
        <v>101.1823</v>
      </c>
      <c r="N24" s="3">
        <f>VLOOKUP(C24,'[2]Valuation031012-final'!$A$1:$N$95,14,0)*100</f>
        <v>8.95</v>
      </c>
      <c r="O24" s="3" t="s">
        <v>16</v>
      </c>
    </row>
    <row r="25" spans="1:15" ht="11.25">
      <c r="A25" s="2">
        <v>22</v>
      </c>
      <c r="B25" s="1" t="s">
        <v>41</v>
      </c>
      <c r="C25" s="1" t="s">
        <v>52</v>
      </c>
      <c r="D25" s="1" t="s">
        <v>20</v>
      </c>
      <c r="E25" s="6">
        <v>41348</v>
      </c>
      <c r="F25" s="7">
        <f t="shared" si="0"/>
        <v>163</v>
      </c>
      <c r="G25" s="2" t="s">
        <v>15</v>
      </c>
      <c r="H25" s="6">
        <v>41185</v>
      </c>
      <c r="I25" s="6">
        <v>41185</v>
      </c>
      <c r="J25" s="6">
        <v>41185</v>
      </c>
      <c r="K25" s="8">
        <v>500000</v>
      </c>
      <c r="L25" s="8">
        <v>48181850</v>
      </c>
      <c r="M25" s="4">
        <v>96.3637</v>
      </c>
      <c r="N25" s="3">
        <v>8.45</v>
      </c>
      <c r="O25" s="3" t="s">
        <v>16</v>
      </c>
    </row>
    <row r="26" spans="1:15" ht="11.25">
      <c r="A26" s="2">
        <v>23</v>
      </c>
      <c r="B26" s="1" t="s">
        <v>30</v>
      </c>
      <c r="C26" s="1" t="s">
        <v>25</v>
      </c>
      <c r="D26" s="1" t="s">
        <v>21</v>
      </c>
      <c r="E26" s="6">
        <v>41186</v>
      </c>
      <c r="F26" s="7">
        <f t="shared" si="0"/>
        <v>1</v>
      </c>
      <c r="G26" s="2" t="s">
        <v>15</v>
      </c>
      <c r="H26" s="6">
        <v>41185</v>
      </c>
      <c r="I26" s="6">
        <v>41185</v>
      </c>
      <c r="J26" s="6">
        <v>41185</v>
      </c>
      <c r="K26" s="8">
        <v>0</v>
      </c>
      <c r="L26" s="8">
        <v>156900000</v>
      </c>
      <c r="M26" s="4">
        <v>99.97925718</v>
      </c>
      <c r="N26" s="3">
        <v>7.5727</v>
      </c>
      <c r="O26" s="3" t="s">
        <v>16</v>
      </c>
    </row>
    <row r="27" spans="1:15" ht="11.25">
      <c r="A27" s="2">
        <v>24</v>
      </c>
      <c r="B27" s="1" t="s">
        <v>38</v>
      </c>
      <c r="C27" s="1" t="s">
        <v>49</v>
      </c>
      <c r="D27" s="1" t="s">
        <v>21</v>
      </c>
      <c r="E27" s="6">
        <v>41831</v>
      </c>
      <c r="F27" s="7">
        <f t="shared" si="0"/>
        <v>645</v>
      </c>
      <c r="G27" s="2" t="s">
        <v>23</v>
      </c>
      <c r="H27" s="6">
        <v>41185</v>
      </c>
      <c r="I27" s="6">
        <v>41186</v>
      </c>
      <c r="J27" s="6">
        <v>41185</v>
      </c>
      <c r="K27" s="8">
        <v>750000</v>
      </c>
      <c r="L27" s="8">
        <v>77589635.96</v>
      </c>
      <c r="M27" s="4">
        <f>IF(VLOOKUP(C27,'[2]Valuation031012-final'!$A$1:$N$95,8,0)&gt;0,VLOOKUP(C27,'[2]Valuation031012-final'!$A$1:$N$95,8,0),VLOOKUP(C27,'[2]Valuation031012-final'!$A$1:$N$95,7,0))</f>
        <v>101.1823</v>
      </c>
      <c r="N27" s="3">
        <f>VLOOKUP(C27,'[2]Valuation031012-final'!$A$1:$N$95,14,0)*100</f>
        <v>8.95</v>
      </c>
      <c r="O27" s="3" t="s">
        <v>16</v>
      </c>
    </row>
    <row r="28" spans="1:15" ht="11.25">
      <c r="A28" s="2">
        <v>25</v>
      </c>
      <c r="B28" s="1" t="s">
        <v>41</v>
      </c>
      <c r="C28" s="1" t="s">
        <v>52</v>
      </c>
      <c r="D28" s="1" t="s">
        <v>21</v>
      </c>
      <c r="E28" s="6">
        <v>41348</v>
      </c>
      <c r="F28" s="7">
        <f t="shared" si="0"/>
        <v>163</v>
      </c>
      <c r="G28" s="2" t="s">
        <v>15</v>
      </c>
      <c r="H28" s="6">
        <v>41185</v>
      </c>
      <c r="I28" s="6">
        <v>41185</v>
      </c>
      <c r="J28" s="6">
        <v>41185</v>
      </c>
      <c r="K28" s="8">
        <v>1500000</v>
      </c>
      <c r="L28" s="8">
        <v>144545550</v>
      </c>
      <c r="M28" s="4">
        <v>96.3637</v>
      </c>
      <c r="N28" s="3">
        <v>8.4499</v>
      </c>
      <c r="O28" s="3" t="s">
        <v>16</v>
      </c>
    </row>
    <row r="29" spans="1:15" ht="11.25">
      <c r="A29" s="2">
        <v>26</v>
      </c>
      <c r="B29" s="1" t="s">
        <v>34</v>
      </c>
      <c r="C29" s="1" t="s">
        <v>45</v>
      </c>
      <c r="D29" s="1" t="s">
        <v>21</v>
      </c>
      <c r="E29" s="6">
        <v>41214</v>
      </c>
      <c r="F29" s="7">
        <f t="shared" si="0"/>
        <v>29</v>
      </c>
      <c r="G29" s="2" t="s">
        <v>15</v>
      </c>
      <c r="H29" s="6">
        <v>41185</v>
      </c>
      <c r="I29" s="6">
        <v>41185</v>
      </c>
      <c r="J29" s="6">
        <v>41185</v>
      </c>
      <c r="K29" s="8">
        <v>100000</v>
      </c>
      <c r="L29" s="8">
        <v>9932270</v>
      </c>
      <c r="M29" s="4">
        <f>IF(VLOOKUP(C29,'[2]Valuation031012-final'!$A$1:$N$95,8,0)&gt;0,VLOOKUP(C29,'[2]Valuation031012-final'!$A$1:$N$95,8,0),VLOOKUP(C29,'[2]Valuation031012-final'!$A$1:$N$95,7,0))</f>
        <v>99.346</v>
      </c>
      <c r="N29" s="3">
        <v>8.5828</v>
      </c>
      <c r="O29" s="3" t="s">
        <v>24</v>
      </c>
    </row>
    <row r="30" spans="1:15" ht="11.25">
      <c r="A30" s="2">
        <v>27</v>
      </c>
      <c r="B30" s="1" t="s">
        <v>30</v>
      </c>
      <c r="C30" s="1" t="s">
        <v>25</v>
      </c>
      <c r="D30" s="1" t="s">
        <v>22</v>
      </c>
      <c r="E30" s="6">
        <v>41186</v>
      </c>
      <c r="F30" s="7">
        <f t="shared" si="0"/>
        <v>1</v>
      </c>
      <c r="G30" s="2" t="s">
        <v>15</v>
      </c>
      <c r="H30" s="6">
        <v>41185</v>
      </c>
      <c r="I30" s="6">
        <v>41185</v>
      </c>
      <c r="J30" s="6">
        <v>41185</v>
      </c>
      <c r="K30" s="8">
        <v>0</v>
      </c>
      <c r="L30" s="8">
        <v>357500000</v>
      </c>
      <c r="M30" s="4">
        <v>99.97925718</v>
      </c>
      <c r="N30" s="3">
        <v>7.5727</v>
      </c>
      <c r="O30" s="3" t="s">
        <v>16</v>
      </c>
    </row>
    <row r="31" spans="1:15" ht="11.25">
      <c r="A31" s="2">
        <v>28</v>
      </c>
      <c r="B31" s="1" t="s">
        <v>41</v>
      </c>
      <c r="C31" s="1" t="s">
        <v>52</v>
      </c>
      <c r="D31" s="1" t="s">
        <v>22</v>
      </c>
      <c r="E31" s="6">
        <v>41348</v>
      </c>
      <c r="F31" s="7">
        <f t="shared" si="0"/>
        <v>163</v>
      </c>
      <c r="G31" s="2" t="s">
        <v>15</v>
      </c>
      <c r="H31" s="6">
        <v>41185</v>
      </c>
      <c r="I31" s="6">
        <v>41185</v>
      </c>
      <c r="J31" s="6">
        <v>41185</v>
      </c>
      <c r="K31" s="8">
        <v>500000</v>
      </c>
      <c r="L31" s="8">
        <v>48181850</v>
      </c>
      <c r="M31" s="4">
        <v>96.3637</v>
      </c>
      <c r="N31" s="3">
        <v>8.45</v>
      </c>
      <c r="O31" s="3" t="s">
        <v>16</v>
      </c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2012-11-02T13:01:00Z</dcterms:modified>
  <cp:category/>
  <cp:version/>
  <cp:contentType/>
  <cp:contentStatus/>
</cp:coreProperties>
</file>