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<sst xmlns="http://schemas.openxmlformats.org/spreadsheetml/2006/main" count="15" uniqueCount="15">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</sst>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409]d\-mmm\-yyyy;@"/>
    <numFmt numFmtId="165" formatCode="0_);\(0\)"/>
    <numFmt numFmtId="166" formatCode="_(* #,##0.0000_);_(* \(#,##0.000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/>
    <xf numFmtId="165" fontId="2" fillId="0" borderId="0" xfId="18" applyNumberFormat="1" applyFont="1" applyFill="1" applyBorder="1"/>
    <xf numFmtId="43" fontId="2" fillId="0" borderId="0" xfId="18" applyFont="1" applyFill="1" applyBorder="1"/>
    <xf numFmtId="166" fontId="2" fillId="0" borderId="0" xfId="18" applyNumberFormat="1" applyFont="1" applyFill="1" applyBorder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3" fontId="3" fillId="0" borderId="1" xfId="18" applyFont="1" applyBorder="1" applyAlignment="1">
      <alignment vertical="top"/>
    </xf>
    <xf numFmtId="0" fontId="4" fillId="0" borderId="0" xfId="0" applyFont="1"/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43" fontId="3" fillId="0" borderId="0" xfId="18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_InvstOps\Fund%20Accounting%20Reports\1.%20Rachita\Trade%20reporting%20To%20various%20Parties\Trade%20Reporting%20On%20AM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Sheet2"/>
      <sheetName val="Sheet3"/>
    </sheetNames>
    <sheetDataSet>
      <sheetData sheetId="0">
        <row r="9">
          <cell r="A9" t="str">
            <v> PRAMERICA CREDIT OPPORTUNITIES FUND</v>
          </cell>
          <cell r="C9" t="str">
            <v>Reverse Repo</v>
          </cell>
          <cell r="D9" t="str">
            <v>IN002014Z033</v>
          </cell>
          <cell r="J9">
            <v>42072</v>
          </cell>
          <cell r="L9">
            <v>42068</v>
          </cell>
          <cell r="M9">
            <v>42068</v>
          </cell>
          <cell r="N9">
            <v>238500</v>
          </cell>
          <cell r="O9">
            <v>98.7772</v>
          </cell>
          <cell r="R9">
            <v>23558362.2</v>
          </cell>
          <cell r="AB9">
            <v>6.4</v>
          </cell>
        </row>
        <row r="10">
          <cell r="A10" t="str">
            <v> PRAMERICA DIVERSIFIED EQUITY FUND</v>
          </cell>
          <cell r="C10" t="str">
            <v>Reverse Repo</v>
          </cell>
          <cell r="D10" t="str">
            <v>IN002014Z033</v>
          </cell>
          <cell r="J10">
            <v>42072</v>
          </cell>
          <cell r="L10">
            <v>42068</v>
          </cell>
          <cell r="M10">
            <v>42068</v>
          </cell>
          <cell r="N10">
            <v>3053000</v>
          </cell>
          <cell r="O10">
            <v>98.7772</v>
          </cell>
          <cell r="R10">
            <v>301566791.6</v>
          </cell>
          <cell r="AB10">
            <v>6.4</v>
          </cell>
        </row>
        <row r="11">
          <cell r="A11" t="str">
            <v> PRAMERICA INCOME FUND</v>
          </cell>
          <cell r="C11" t="str">
            <v>Reverse Repo</v>
          </cell>
          <cell r="D11" t="str">
            <v>IN002014Z033</v>
          </cell>
          <cell r="J11">
            <v>42072</v>
          </cell>
          <cell r="L11">
            <v>42068</v>
          </cell>
          <cell r="M11">
            <v>42068</v>
          </cell>
          <cell r="N11">
            <v>5300</v>
          </cell>
          <cell r="O11">
            <v>98.7772</v>
          </cell>
          <cell r="R11">
            <v>523519.16</v>
          </cell>
          <cell r="AB11">
            <v>6.4</v>
          </cell>
        </row>
        <row r="12">
          <cell r="A12" t="str">
            <v> PRAMERICA MIDCAP OPPORTUNITIES FUND</v>
          </cell>
          <cell r="C12" t="str">
            <v>Reverse Repo</v>
          </cell>
          <cell r="D12" t="str">
            <v>IN002014Z033</v>
          </cell>
          <cell r="J12">
            <v>42072</v>
          </cell>
          <cell r="L12">
            <v>42068</v>
          </cell>
          <cell r="M12">
            <v>42068</v>
          </cell>
          <cell r="N12">
            <v>292500</v>
          </cell>
          <cell r="O12">
            <v>98.7772</v>
          </cell>
          <cell r="R12">
            <v>28892331</v>
          </cell>
          <cell r="AB12">
            <v>6.4</v>
          </cell>
        </row>
        <row r="13">
          <cell r="A13" t="str">
            <v> PRAMERICA SHORT TERM INCOME FUND</v>
          </cell>
          <cell r="C13" t="str">
            <v>Reverse Repo</v>
          </cell>
          <cell r="D13" t="str">
            <v>IN002014Z033</v>
          </cell>
          <cell r="J13">
            <v>42072</v>
          </cell>
          <cell r="L13">
            <v>42068</v>
          </cell>
          <cell r="M13">
            <v>42068</v>
          </cell>
          <cell r="N13">
            <v>530000</v>
          </cell>
          <cell r="O13">
            <v>98.7772</v>
          </cell>
          <cell r="R13">
            <v>52351916</v>
          </cell>
          <cell r="AB13">
            <v>6.4</v>
          </cell>
        </row>
        <row r="14">
          <cell r="A14" t="str">
            <v> PRAMERICA TREASURY ADVANTAGE FUND</v>
          </cell>
          <cell r="C14" t="str">
            <v>Reverse Repo</v>
          </cell>
          <cell r="D14" t="str">
            <v>IN002014Z033</v>
          </cell>
          <cell r="J14">
            <v>42072</v>
          </cell>
          <cell r="L14">
            <v>42068</v>
          </cell>
          <cell r="M14">
            <v>42068</v>
          </cell>
          <cell r="N14">
            <v>434000</v>
          </cell>
          <cell r="O14">
            <v>98.7772</v>
          </cell>
          <cell r="R14">
            <v>42869304.8</v>
          </cell>
          <cell r="AB14">
            <v>6.4</v>
          </cell>
        </row>
        <row r="15">
          <cell r="A15" t="str">
            <v> Pramerica Unclaimed Account less than 3 Years</v>
          </cell>
          <cell r="C15" t="str">
            <v>Reverse Repo</v>
          </cell>
          <cell r="D15" t="str">
            <v>IN002014Z033</v>
          </cell>
          <cell r="J15">
            <v>42072</v>
          </cell>
          <cell r="L15">
            <v>42068</v>
          </cell>
          <cell r="M15">
            <v>42068</v>
          </cell>
          <cell r="N15">
            <v>1700</v>
          </cell>
          <cell r="O15">
            <v>98.7772</v>
          </cell>
          <cell r="R15">
            <v>167921.24</v>
          </cell>
          <cell r="AB15">
            <v>6.4</v>
          </cell>
        </row>
        <row r="16">
          <cell r="A16" t="str">
            <v> PRAMERICA LIQUID FUND</v>
          </cell>
          <cell r="C16" t="str">
            <v>Reverse Repo</v>
          </cell>
          <cell r="D16" t="str">
            <v>UUIN002014Z041</v>
          </cell>
          <cell r="J16">
            <v>42072</v>
          </cell>
          <cell r="L16">
            <v>42068</v>
          </cell>
          <cell r="M16">
            <v>42068</v>
          </cell>
          <cell r="N16">
            <v>1536000</v>
          </cell>
          <cell r="O16">
            <v>98.2901</v>
          </cell>
          <cell r="R16">
            <v>150973593.6</v>
          </cell>
          <cell r="AB16">
            <v>7.05</v>
          </cell>
        </row>
        <row r="17">
          <cell r="A17" t="str">
            <v> PRAMERICA SHORT TERM FLOATING RATE FUND</v>
          </cell>
          <cell r="C17" t="str">
            <v>Reverse Repo</v>
          </cell>
          <cell r="D17" t="str">
            <v>UUIN002014Z041</v>
          </cell>
          <cell r="J17">
            <v>42072</v>
          </cell>
          <cell r="L17">
            <v>42068</v>
          </cell>
          <cell r="M17">
            <v>42068</v>
          </cell>
          <cell r="N17">
            <v>147500</v>
          </cell>
          <cell r="O17">
            <v>98.2901</v>
          </cell>
          <cell r="R17">
            <v>14497789.75</v>
          </cell>
          <cell r="AB17">
            <v>7.05</v>
          </cell>
        </row>
        <row r="18">
          <cell r="A18" t="str">
            <v> PRAMERICA SHORT TERM INCOME FUND</v>
          </cell>
          <cell r="C18" t="str">
            <v>Reverse Repo</v>
          </cell>
          <cell r="D18" t="str">
            <v>UUIN002014Z041</v>
          </cell>
          <cell r="J18">
            <v>42072</v>
          </cell>
          <cell r="L18">
            <v>42068</v>
          </cell>
          <cell r="M18">
            <v>42068</v>
          </cell>
          <cell r="N18">
            <v>4500</v>
          </cell>
          <cell r="O18">
            <v>98.2901</v>
          </cell>
          <cell r="R18">
            <v>442305.45</v>
          </cell>
          <cell r="AB18">
            <v>7.05</v>
          </cell>
        </row>
        <row r="19">
          <cell r="A19" t="str">
            <v> PRAMERICA ULTRA SHORT TERM BOND FUND</v>
          </cell>
          <cell r="C19" t="str">
            <v>Reverse Repo</v>
          </cell>
          <cell r="D19" t="str">
            <v>UUIN002014Z041</v>
          </cell>
          <cell r="J19">
            <v>42072</v>
          </cell>
          <cell r="L19">
            <v>42068</v>
          </cell>
          <cell r="M19">
            <v>42068</v>
          </cell>
          <cell r="N19">
            <v>1364000</v>
          </cell>
          <cell r="O19">
            <v>98.2901</v>
          </cell>
          <cell r="R19">
            <v>134067696.4</v>
          </cell>
          <cell r="AB19">
            <v>7.05</v>
          </cell>
        </row>
        <row r="20">
          <cell r="A20" t="str">
            <v> PRAMERICA LIQUID FUND</v>
          </cell>
          <cell r="C20" t="str">
            <v>Reverse Repo</v>
          </cell>
          <cell r="D20" t="str">
            <v>IN002014Z132</v>
          </cell>
          <cell r="J20">
            <v>42072</v>
          </cell>
          <cell r="L20">
            <v>42068</v>
          </cell>
          <cell r="M20">
            <v>42068</v>
          </cell>
          <cell r="N20">
            <v>6779000</v>
          </cell>
          <cell r="O20">
            <v>95.8703</v>
          </cell>
          <cell r="R20">
            <v>649904763.7</v>
          </cell>
          <cell r="AB20">
            <v>7.25</v>
          </cell>
        </row>
        <row r="21">
          <cell r="A21" t="str">
            <v> PRAMERICA LIQUID FUND</v>
          </cell>
          <cell r="C21" t="str">
            <v>Bank of India - CD - 0% - 10-Mar-2015</v>
          </cell>
          <cell r="D21" t="str">
            <v>INE084A16AS6</v>
          </cell>
          <cell r="J21">
            <v>42073</v>
          </cell>
          <cell r="L21">
            <v>42068</v>
          </cell>
          <cell r="M21">
            <v>42072</v>
          </cell>
          <cell r="N21">
            <v>1500000</v>
          </cell>
          <cell r="O21">
            <v>99.9801</v>
          </cell>
          <cell r="R21">
            <v>149970150</v>
          </cell>
          <cell r="AB21">
            <v>7.25</v>
          </cell>
        </row>
        <row r="22">
          <cell r="A22" t="str">
            <v> PRAMERICA DYNAMIC ASSET ALLOCATION FUND</v>
          </cell>
          <cell r="C22" t="str">
            <v>CBLO 09-MAR-2015</v>
          </cell>
          <cell r="D22" t="str">
            <v>CBLO</v>
          </cell>
          <cell r="J22">
            <v>42072</v>
          </cell>
          <cell r="L22">
            <v>42068</v>
          </cell>
          <cell r="M22">
            <v>42068</v>
          </cell>
          <cell r="O22">
            <v>99.93359809</v>
          </cell>
          <cell r="R22">
            <v>16188000</v>
          </cell>
          <cell r="AB22">
            <v>6.0632</v>
          </cell>
        </row>
        <row r="23">
          <cell r="A23" t="str">
            <v> PRAMERICA DYNAMIC BOND FUND</v>
          </cell>
          <cell r="C23" t="str">
            <v>CBLO 09-MAR-2015</v>
          </cell>
          <cell r="D23" t="str">
            <v>CBLO</v>
          </cell>
          <cell r="J23">
            <v>42072</v>
          </cell>
          <cell r="L23">
            <v>42068</v>
          </cell>
          <cell r="M23">
            <v>42068</v>
          </cell>
          <cell r="O23">
            <v>99.93359809</v>
          </cell>
          <cell r="R23">
            <v>1700000</v>
          </cell>
          <cell r="AB23">
            <v>6.0632</v>
          </cell>
        </row>
        <row r="24">
          <cell r="A24" t="str">
            <v> PRAMERICA DYNAMIC MONTHLY INCOME FUND</v>
          </cell>
          <cell r="C24" t="str">
            <v>CBLO 09-MAR-2015</v>
          </cell>
          <cell r="D24" t="str">
            <v>CBLO</v>
          </cell>
          <cell r="J24">
            <v>42072</v>
          </cell>
          <cell r="L24">
            <v>42068</v>
          </cell>
          <cell r="M24">
            <v>42068</v>
          </cell>
          <cell r="O24">
            <v>99.93359809</v>
          </cell>
          <cell r="R24">
            <v>34700000</v>
          </cell>
          <cell r="AB24">
            <v>6.0632</v>
          </cell>
        </row>
        <row r="25">
          <cell r="A25" t="str">
            <v> PRAMERICA INCOME FUND</v>
          </cell>
          <cell r="C25" t="str">
            <v>CBLO 09-MAR-2015</v>
          </cell>
          <cell r="D25" t="str">
            <v>CBLO</v>
          </cell>
          <cell r="J25">
            <v>42072</v>
          </cell>
          <cell r="L25">
            <v>42068</v>
          </cell>
          <cell r="M25">
            <v>42068</v>
          </cell>
          <cell r="O25">
            <v>99.93359809</v>
          </cell>
          <cell r="R25">
            <v>1947000</v>
          </cell>
          <cell r="AB25">
            <v>6.0632</v>
          </cell>
        </row>
        <row r="26">
          <cell r="A26" t="str">
            <v> PRAMERICA LARGE CAP EQUITY FUND</v>
          </cell>
          <cell r="C26" t="str">
            <v>CBLO 09-MAR-2015</v>
          </cell>
          <cell r="D26" t="str">
            <v>CBLO</v>
          </cell>
          <cell r="J26">
            <v>42072</v>
          </cell>
          <cell r="L26">
            <v>42068</v>
          </cell>
          <cell r="M26">
            <v>42068</v>
          </cell>
          <cell r="O26">
            <v>99.93359809</v>
          </cell>
          <cell r="R26">
            <v>21000000</v>
          </cell>
          <cell r="AB26">
            <v>6.0632</v>
          </cell>
        </row>
        <row r="27">
          <cell r="A27" t="str">
            <v> PRAMERICA SHORT TERM INCOME FUND</v>
          </cell>
          <cell r="C27" t="str">
            <v>CBLO 09-MAR-2015</v>
          </cell>
          <cell r="D27" t="str">
            <v>CBLO</v>
          </cell>
          <cell r="J27">
            <v>42072</v>
          </cell>
          <cell r="L27">
            <v>42068</v>
          </cell>
          <cell r="M27">
            <v>42068</v>
          </cell>
          <cell r="O27">
            <v>99.93359809</v>
          </cell>
          <cell r="R27">
            <v>465000</v>
          </cell>
          <cell r="AB27">
            <v>6.0632</v>
          </cell>
        </row>
        <row r="28">
          <cell r="A28" t="str">
            <v> PRAMERICA LIQUID FUND</v>
          </cell>
          <cell r="C28" t="str">
            <v>Central Bank - CD - 0% - 16-Mar-2015</v>
          </cell>
          <cell r="D28" t="str">
            <v>INE483A16IO2</v>
          </cell>
          <cell r="J28">
            <v>42079</v>
          </cell>
          <cell r="L28">
            <v>42068</v>
          </cell>
          <cell r="M28">
            <v>42068</v>
          </cell>
          <cell r="N28">
            <v>4000000</v>
          </cell>
          <cell r="O28">
            <v>99.782</v>
          </cell>
          <cell r="R28">
            <v>399128000</v>
          </cell>
          <cell r="AB28">
            <v>7.25</v>
          </cell>
        </row>
        <row r="29">
          <cell r="A29" t="str">
            <v> PRAMERICA LIQUID FUND</v>
          </cell>
          <cell r="C29" t="str">
            <v>Dena Bank - CD - 0% - 05-May-2015</v>
          </cell>
          <cell r="D29" t="str">
            <v>INE077A16CJ5</v>
          </cell>
          <cell r="J29">
            <v>42129</v>
          </cell>
          <cell r="L29">
            <v>42068</v>
          </cell>
          <cell r="M29">
            <v>42068</v>
          </cell>
          <cell r="N29">
            <v>1000000</v>
          </cell>
          <cell r="O29">
            <v>98.5563</v>
          </cell>
          <cell r="R29">
            <v>98556300</v>
          </cell>
          <cell r="AB29">
            <v>8.765</v>
          </cell>
        </row>
        <row r="30">
          <cell r="A30" t="str">
            <v> PRAMERICA LIQUID FUND</v>
          </cell>
          <cell r="C30" t="str">
            <v>Dena Bank - CD - 0% - 05-May-2015</v>
          </cell>
          <cell r="D30" t="str">
            <v>INE077A16CJ5</v>
          </cell>
          <cell r="J30">
            <v>42129</v>
          </cell>
          <cell r="L30">
            <v>42068</v>
          </cell>
          <cell r="M30">
            <v>42068</v>
          </cell>
          <cell r="N30">
            <v>1500000</v>
          </cell>
          <cell r="O30">
            <v>98.5563</v>
          </cell>
          <cell r="R30">
            <v>147834450</v>
          </cell>
          <cell r="AB30">
            <v>8.765</v>
          </cell>
        </row>
        <row r="31">
          <cell r="A31" t="str">
            <v> PRAMERICA LIQUID FUND</v>
          </cell>
          <cell r="C31" t="str">
            <v>EXIM Bank - CP - 0% - 27-Mar-2015</v>
          </cell>
          <cell r="D31" t="str">
            <v>INE514E14HR6</v>
          </cell>
          <cell r="J31">
            <v>42090</v>
          </cell>
          <cell r="L31">
            <v>42068</v>
          </cell>
          <cell r="M31">
            <v>42072</v>
          </cell>
          <cell r="N31">
            <v>500000</v>
          </cell>
          <cell r="O31">
            <v>99.6168</v>
          </cell>
          <cell r="R31">
            <v>49808400</v>
          </cell>
          <cell r="AB31">
            <v>7.8</v>
          </cell>
        </row>
        <row r="32">
          <cell r="A32" t="str">
            <v> PRAMERICA LIQUID FUND</v>
          </cell>
          <cell r="C32" t="str">
            <v>Larsen &amp; Toubro - CP - 0% - 23-Mar-2015</v>
          </cell>
          <cell r="D32" t="str">
            <v>INE018A14DF0</v>
          </cell>
          <cell r="J32">
            <v>42086</v>
          </cell>
          <cell r="L32">
            <v>42068</v>
          </cell>
          <cell r="M32">
            <v>42068</v>
          </cell>
          <cell r="N32">
            <v>2500000</v>
          </cell>
          <cell r="O32">
            <v>99.6012</v>
          </cell>
          <cell r="R32">
            <v>249003000</v>
          </cell>
          <cell r="AB32">
            <v>8.12</v>
          </cell>
        </row>
        <row r="33">
          <cell r="A33" t="str">
            <v> PRAMERICA LIQUID FUND</v>
          </cell>
          <cell r="C33" t="str">
            <v>National Housing Bank - CP - 0% - 13-Mar-2015</v>
          </cell>
          <cell r="D33" t="str">
            <v>INE557F14CV5</v>
          </cell>
          <cell r="J33">
            <v>42076</v>
          </cell>
          <cell r="L33">
            <v>42068</v>
          </cell>
          <cell r="M33">
            <v>42068</v>
          </cell>
          <cell r="N33">
            <v>6000000</v>
          </cell>
          <cell r="O33">
            <v>99.8435</v>
          </cell>
          <cell r="R33">
            <v>599061000</v>
          </cell>
          <cell r="AB33">
            <v>7.15</v>
          </cell>
        </row>
        <row r="34">
          <cell r="A34" t="str">
            <v> PRAMERICA LIQUID FUND</v>
          </cell>
          <cell r="C34" t="str">
            <v>Punjab and Sind Bank - CD - 0% - 08-May-2015</v>
          </cell>
          <cell r="D34" t="str">
            <v>INE608A16IA3</v>
          </cell>
          <cell r="J34">
            <v>42132</v>
          </cell>
          <cell r="L34">
            <v>42068</v>
          </cell>
          <cell r="M34">
            <v>42068</v>
          </cell>
          <cell r="N34">
            <v>1000000</v>
          </cell>
          <cell r="O34">
            <v>98.48</v>
          </cell>
          <cell r="R34">
            <v>98480000</v>
          </cell>
          <cell r="AB34">
            <v>8.8025</v>
          </cell>
        </row>
        <row r="35">
          <cell r="A35" t="str">
            <v> PRAMERICA LIQUID FUND</v>
          </cell>
          <cell r="C35" t="str">
            <v>Punjab and Sind Bank - CD - 0% - 08-May-2015</v>
          </cell>
          <cell r="D35" t="str">
            <v>INE608A16IA3</v>
          </cell>
          <cell r="J35">
            <v>42132</v>
          </cell>
          <cell r="L35">
            <v>42068</v>
          </cell>
          <cell r="M35">
            <v>42068</v>
          </cell>
          <cell r="N35">
            <v>1500000</v>
          </cell>
          <cell r="O35">
            <v>98.48</v>
          </cell>
          <cell r="R35">
            <v>147720000</v>
          </cell>
          <cell r="AB35">
            <v>8.8025</v>
          </cell>
        </row>
        <row r="36">
          <cell r="A36" t="str">
            <v> PRAMERICA LIQUID FUND</v>
          </cell>
          <cell r="C36" t="str">
            <v>Tata Steel - CP - 0% - 20-Mar-2015</v>
          </cell>
          <cell r="D36" t="str">
            <v>INE081A14155</v>
          </cell>
          <cell r="J36">
            <v>42083</v>
          </cell>
          <cell r="L36">
            <v>42068</v>
          </cell>
          <cell r="M36">
            <v>42072</v>
          </cell>
          <cell r="N36">
            <v>500000</v>
          </cell>
          <cell r="O36">
            <v>99.7445</v>
          </cell>
          <cell r="R36">
            <v>49872250</v>
          </cell>
          <cell r="AB36">
            <v>8.5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workbookViewId="0" topLeftCell="A1">
      <selection activeCell="C34" sqref="C34"/>
    </sheetView>
  </sheetViews>
  <sheetFormatPr defaultColWidth="9.140625" defaultRowHeight="15"/>
  <cols>
    <col min="1" max="1" width="5.28125" style="0" bestFit="1" customWidth="1"/>
    <col min="2" max="2" width="39.00390625" style="0" bestFit="1" customWidth="1"/>
    <col min="3" max="3" width="15.140625" style="0" bestFit="1" customWidth="1"/>
    <col min="4" max="4" width="41.421875" style="0" bestFit="1" customWidth="1"/>
    <col min="5" max="5" width="13.140625" style="0" bestFit="1" customWidth="1"/>
    <col min="6" max="6" width="13.7109375" style="0" bestFit="1" customWidth="1"/>
    <col min="7" max="7" width="16.00390625" style="0" bestFit="1" customWidth="1"/>
    <col min="8" max="8" width="11.00390625" style="0" bestFit="1" customWidth="1"/>
    <col min="9" max="9" width="14.57421875" style="0" bestFit="1" customWidth="1"/>
    <col min="10" max="10" width="15.7109375" style="0" bestFit="1" customWidth="1"/>
    <col min="11" max="11" width="16.8515625" style="0" bestFit="1" customWidth="1"/>
    <col min="12" max="12" width="18.140625" style="0" bestFit="1" customWidth="1"/>
    <col min="13" max="13" width="21.00390625" style="0" bestFit="1" customWidth="1"/>
    <col min="14" max="14" width="20.8515625" style="0" bestFit="1" customWidth="1"/>
    <col min="15" max="15" width="15.140625" style="0" bestFit="1" customWidth="1"/>
  </cols>
  <sheetData>
    <row r="2" spans="1:15" s="9" customFormat="1" ht="11.2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8" t="s">
        <v>10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5" s="9" customFormat="1" ht="11.25">
      <c r="A3" s="10"/>
      <c r="B3" s="10"/>
      <c r="C3" s="10"/>
      <c r="D3" s="10"/>
      <c r="E3" s="11"/>
      <c r="F3" s="10"/>
      <c r="G3" s="10"/>
      <c r="H3" s="11"/>
      <c r="I3" s="11"/>
      <c r="J3" s="11"/>
      <c r="K3" s="12"/>
      <c r="L3" s="10"/>
      <c r="M3" s="10"/>
      <c r="N3" s="10"/>
      <c r="O3" s="10"/>
    </row>
    <row r="4" spans="1:15" s="9" customFormat="1" ht="11.25">
      <c r="A4" s="1">
        <v>1</v>
      </c>
      <c r="B4" s="1" t="str">
        <f>'[1]MASTER'!C9</f>
        <v>Reverse Repo</v>
      </c>
      <c r="C4" s="1" t="str">
        <f>'[1]MASTER'!D9</f>
        <v>IN002014Z033</v>
      </c>
      <c r="D4" s="1" t="str">
        <f>'[1]MASTER'!A9</f>
        <v xml:space="preserve"> PRAMERICA CREDIT OPPORTUNITIES FUND</v>
      </c>
      <c r="E4" s="2">
        <f>'[1]MASTER'!J9</f>
        <v>42072</v>
      </c>
      <c r="F4" s="3">
        <f>+E4-I4</f>
        <v>4</v>
      </c>
      <c r="G4" s="1" t="str">
        <f>IF((I4-H4)=0,"T+0","T+1")</f>
        <v>T+0</v>
      </c>
      <c r="H4" s="2">
        <f>'[1]MASTER'!L9</f>
        <v>42068</v>
      </c>
      <c r="I4" s="2">
        <f>'[1]MASTER'!M9</f>
        <v>42068</v>
      </c>
      <c r="J4" s="2">
        <f>H4</f>
        <v>42068</v>
      </c>
      <c r="K4" s="4">
        <f>IF('[1]MASTER'!N9=0,0,'[1]MASTER'!N9)</f>
        <v>238500</v>
      </c>
      <c r="L4" s="4">
        <f>'[1]MASTER'!R9</f>
        <v>23558362.2</v>
      </c>
      <c r="M4" s="5">
        <f>'[1]MASTER'!O9</f>
        <v>98.7772</v>
      </c>
      <c r="N4" s="4">
        <f>'[1]MASTER'!AB9</f>
        <v>6.4</v>
      </c>
      <c r="O4" s="4" t="str">
        <f>IF(Q4="In","INTER SCHEME","MARKET TRADE")</f>
        <v>MARKET TRADE</v>
      </c>
    </row>
    <row r="5" spans="1:15" s="9" customFormat="1" ht="11.25">
      <c r="A5" s="1">
        <f aca="true" t="shared" si="0" ref="A5:A31">A4+1</f>
        <v>2</v>
      </c>
      <c r="B5" s="1" t="str">
        <f>'[1]MASTER'!C10</f>
        <v>Reverse Repo</v>
      </c>
      <c r="C5" s="1" t="str">
        <f>'[1]MASTER'!D10</f>
        <v>IN002014Z033</v>
      </c>
      <c r="D5" s="1" t="str">
        <f>'[1]MASTER'!A10</f>
        <v xml:space="preserve"> PRAMERICA DIVERSIFIED EQUITY FUND</v>
      </c>
      <c r="E5" s="2">
        <f>'[1]MASTER'!J10</f>
        <v>42072</v>
      </c>
      <c r="F5" s="3">
        <f>+E5-I5</f>
        <v>4</v>
      </c>
      <c r="G5" s="1" t="str">
        <f>IF((I5-H5)=0,"T+0","T+1")</f>
        <v>T+0</v>
      </c>
      <c r="H5" s="2">
        <f>'[1]MASTER'!L10</f>
        <v>42068</v>
      </c>
      <c r="I5" s="2">
        <f>'[1]MASTER'!M10</f>
        <v>42068</v>
      </c>
      <c r="J5" s="2">
        <f>H5</f>
        <v>42068</v>
      </c>
      <c r="K5" s="4">
        <f>IF('[1]MASTER'!N10=0,0,'[1]MASTER'!N10)</f>
        <v>3053000</v>
      </c>
      <c r="L5" s="4">
        <f>'[1]MASTER'!R10</f>
        <v>301566791.6</v>
      </c>
      <c r="M5" s="5">
        <f>'[1]MASTER'!O10</f>
        <v>98.7772</v>
      </c>
      <c r="N5" s="4">
        <f>'[1]MASTER'!AB10</f>
        <v>6.4</v>
      </c>
      <c r="O5" s="4" t="str">
        <f>IF(Q5="In","INTER SCHEME","MARKET TRADE")</f>
        <v>MARKET TRADE</v>
      </c>
    </row>
    <row r="6" spans="1:15" s="9" customFormat="1" ht="11.25">
      <c r="A6" s="1">
        <f t="shared" si="0"/>
        <v>3</v>
      </c>
      <c r="B6" s="1" t="str">
        <f>'[1]MASTER'!C11</f>
        <v>Reverse Repo</v>
      </c>
      <c r="C6" s="1" t="str">
        <f>'[1]MASTER'!D11</f>
        <v>IN002014Z033</v>
      </c>
      <c r="D6" s="1" t="str">
        <f>'[1]MASTER'!A11</f>
        <v xml:space="preserve"> PRAMERICA INCOME FUND</v>
      </c>
      <c r="E6" s="2">
        <f>'[1]MASTER'!J11</f>
        <v>42072</v>
      </c>
      <c r="F6" s="3">
        <f aca="true" t="shared" si="1" ref="F6:F31">+E6-I6</f>
        <v>4</v>
      </c>
      <c r="G6" s="1" t="str">
        <f aca="true" t="shared" si="2" ref="G6:G31">IF((I6-H6)=0,"T+0","T+1")</f>
        <v>T+0</v>
      </c>
      <c r="H6" s="2">
        <f>'[1]MASTER'!L11</f>
        <v>42068</v>
      </c>
      <c r="I6" s="2">
        <f>'[1]MASTER'!M11</f>
        <v>42068</v>
      </c>
      <c r="J6" s="2">
        <f aca="true" t="shared" si="3" ref="J6:J31">H6</f>
        <v>42068</v>
      </c>
      <c r="K6" s="4">
        <f>IF('[1]MASTER'!N11=0,0,'[1]MASTER'!N11)</f>
        <v>5300</v>
      </c>
      <c r="L6" s="4">
        <f>'[1]MASTER'!R11</f>
        <v>523519.16</v>
      </c>
      <c r="M6" s="5">
        <f>'[1]MASTER'!O11</f>
        <v>98.7772</v>
      </c>
      <c r="N6" s="4">
        <f>'[1]MASTER'!AB11</f>
        <v>6.4</v>
      </c>
      <c r="O6" s="4" t="str">
        <f aca="true" t="shared" si="4" ref="O6:O31">IF(Q6="In","INTER SCHEME","MARKET TRADE")</f>
        <v>MARKET TRADE</v>
      </c>
    </row>
    <row r="7" spans="1:15" s="9" customFormat="1" ht="11.25">
      <c r="A7" s="1">
        <f t="shared" si="0"/>
        <v>4</v>
      </c>
      <c r="B7" s="1" t="str">
        <f>'[1]MASTER'!C12</f>
        <v>Reverse Repo</v>
      </c>
      <c r="C7" s="1" t="str">
        <f>'[1]MASTER'!D12</f>
        <v>IN002014Z033</v>
      </c>
      <c r="D7" s="1" t="str">
        <f>'[1]MASTER'!A12</f>
        <v xml:space="preserve"> PRAMERICA MIDCAP OPPORTUNITIES FUND</v>
      </c>
      <c r="E7" s="2">
        <f>'[1]MASTER'!J12</f>
        <v>42072</v>
      </c>
      <c r="F7" s="3">
        <f t="shared" si="1"/>
        <v>4</v>
      </c>
      <c r="G7" s="1" t="str">
        <f t="shared" si="2"/>
        <v>T+0</v>
      </c>
      <c r="H7" s="2">
        <f>'[1]MASTER'!L12</f>
        <v>42068</v>
      </c>
      <c r="I7" s="2">
        <f>'[1]MASTER'!M12</f>
        <v>42068</v>
      </c>
      <c r="J7" s="2">
        <f t="shared" si="3"/>
        <v>42068</v>
      </c>
      <c r="K7" s="4">
        <f>IF('[1]MASTER'!N12=0,0,'[1]MASTER'!N12)</f>
        <v>292500</v>
      </c>
      <c r="L7" s="4">
        <f>'[1]MASTER'!R12</f>
        <v>28892331</v>
      </c>
      <c r="M7" s="5">
        <f>'[1]MASTER'!O12</f>
        <v>98.7772</v>
      </c>
      <c r="N7" s="4">
        <f>'[1]MASTER'!AB12</f>
        <v>6.4</v>
      </c>
      <c r="O7" s="4" t="str">
        <f t="shared" si="4"/>
        <v>MARKET TRADE</v>
      </c>
    </row>
    <row r="8" spans="1:15" s="9" customFormat="1" ht="11.25">
      <c r="A8" s="1">
        <f t="shared" si="0"/>
        <v>5</v>
      </c>
      <c r="B8" s="1" t="str">
        <f>'[1]MASTER'!C13</f>
        <v>Reverse Repo</v>
      </c>
      <c r="C8" s="1" t="str">
        <f>'[1]MASTER'!D13</f>
        <v>IN002014Z033</v>
      </c>
      <c r="D8" s="1" t="str">
        <f>'[1]MASTER'!A13</f>
        <v xml:space="preserve"> PRAMERICA SHORT TERM INCOME FUND</v>
      </c>
      <c r="E8" s="2">
        <f>'[1]MASTER'!J13</f>
        <v>42072</v>
      </c>
      <c r="F8" s="3">
        <f t="shared" si="1"/>
        <v>4</v>
      </c>
      <c r="G8" s="1" t="str">
        <f t="shared" si="2"/>
        <v>T+0</v>
      </c>
      <c r="H8" s="2">
        <f>'[1]MASTER'!L13</f>
        <v>42068</v>
      </c>
      <c r="I8" s="2">
        <f>'[1]MASTER'!M13</f>
        <v>42068</v>
      </c>
      <c r="J8" s="2">
        <f t="shared" si="3"/>
        <v>42068</v>
      </c>
      <c r="K8" s="4">
        <f>IF('[1]MASTER'!N13=0,0,'[1]MASTER'!N13)</f>
        <v>530000</v>
      </c>
      <c r="L8" s="4">
        <f>'[1]MASTER'!R13</f>
        <v>52351916</v>
      </c>
      <c r="M8" s="5">
        <f>'[1]MASTER'!O13</f>
        <v>98.7772</v>
      </c>
      <c r="N8" s="4">
        <f>'[1]MASTER'!AB13</f>
        <v>6.4</v>
      </c>
      <c r="O8" s="4" t="str">
        <f t="shared" si="4"/>
        <v>MARKET TRADE</v>
      </c>
    </row>
    <row r="9" spans="1:15" s="9" customFormat="1" ht="11.25">
      <c r="A9" s="1">
        <f t="shared" si="0"/>
        <v>6</v>
      </c>
      <c r="B9" s="1" t="str">
        <f>'[1]MASTER'!C14</f>
        <v>Reverse Repo</v>
      </c>
      <c r="C9" s="1" t="str">
        <f>'[1]MASTER'!D14</f>
        <v>IN002014Z033</v>
      </c>
      <c r="D9" s="1" t="str">
        <f>'[1]MASTER'!A14</f>
        <v xml:space="preserve"> PRAMERICA TREASURY ADVANTAGE FUND</v>
      </c>
      <c r="E9" s="2">
        <f>'[1]MASTER'!J14</f>
        <v>42072</v>
      </c>
      <c r="F9" s="3">
        <f t="shared" si="1"/>
        <v>4</v>
      </c>
      <c r="G9" s="1" t="str">
        <f t="shared" si="2"/>
        <v>T+0</v>
      </c>
      <c r="H9" s="2">
        <f>'[1]MASTER'!L14</f>
        <v>42068</v>
      </c>
      <c r="I9" s="2">
        <f>'[1]MASTER'!M14</f>
        <v>42068</v>
      </c>
      <c r="J9" s="2">
        <f t="shared" si="3"/>
        <v>42068</v>
      </c>
      <c r="K9" s="4">
        <f>IF('[1]MASTER'!N14=0,0,'[1]MASTER'!N14)</f>
        <v>434000</v>
      </c>
      <c r="L9" s="4">
        <f>'[1]MASTER'!R14</f>
        <v>42869304.8</v>
      </c>
      <c r="M9" s="5">
        <f>'[1]MASTER'!O14</f>
        <v>98.7772</v>
      </c>
      <c r="N9" s="4">
        <f>'[1]MASTER'!AB14</f>
        <v>6.4</v>
      </c>
      <c r="O9" s="4" t="str">
        <f t="shared" si="4"/>
        <v>MARKET TRADE</v>
      </c>
    </row>
    <row r="10" spans="1:15" s="9" customFormat="1" ht="11.25">
      <c r="A10" s="1">
        <f t="shared" si="0"/>
        <v>7</v>
      </c>
      <c r="B10" s="1" t="str">
        <f>'[1]MASTER'!C15</f>
        <v>Reverse Repo</v>
      </c>
      <c r="C10" s="1" t="str">
        <f>'[1]MASTER'!D15</f>
        <v>IN002014Z033</v>
      </c>
      <c r="D10" s="1" t="str">
        <f>'[1]MASTER'!A15</f>
        <v xml:space="preserve"> Pramerica Unclaimed Account less than 3 Years</v>
      </c>
      <c r="E10" s="2">
        <f>'[1]MASTER'!J15</f>
        <v>42072</v>
      </c>
      <c r="F10" s="3">
        <f t="shared" si="1"/>
        <v>4</v>
      </c>
      <c r="G10" s="1" t="str">
        <f t="shared" si="2"/>
        <v>T+0</v>
      </c>
      <c r="H10" s="2">
        <f>'[1]MASTER'!L15</f>
        <v>42068</v>
      </c>
      <c r="I10" s="2">
        <f>'[1]MASTER'!M15</f>
        <v>42068</v>
      </c>
      <c r="J10" s="2">
        <f t="shared" si="3"/>
        <v>42068</v>
      </c>
      <c r="K10" s="4">
        <f>IF('[1]MASTER'!N15=0,0,'[1]MASTER'!N15)</f>
        <v>1700</v>
      </c>
      <c r="L10" s="4">
        <f>'[1]MASTER'!R15</f>
        <v>167921.24</v>
      </c>
      <c r="M10" s="5">
        <f>'[1]MASTER'!O15</f>
        <v>98.7772</v>
      </c>
      <c r="N10" s="4">
        <f>'[1]MASTER'!AB15</f>
        <v>6.4</v>
      </c>
      <c r="O10" s="4" t="str">
        <f t="shared" si="4"/>
        <v>MARKET TRADE</v>
      </c>
    </row>
    <row r="11" spans="1:15" s="9" customFormat="1" ht="11.25">
      <c r="A11" s="1">
        <f t="shared" si="0"/>
        <v>8</v>
      </c>
      <c r="B11" s="1" t="str">
        <f>'[1]MASTER'!C16</f>
        <v>Reverse Repo</v>
      </c>
      <c r="C11" s="1" t="str">
        <f>'[1]MASTER'!D16</f>
        <v>UUIN002014Z041</v>
      </c>
      <c r="D11" s="1" t="str">
        <f>'[1]MASTER'!A16</f>
        <v xml:space="preserve"> PRAMERICA LIQUID FUND</v>
      </c>
      <c r="E11" s="2">
        <f>'[1]MASTER'!J16</f>
        <v>42072</v>
      </c>
      <c r="F11" s="3">
        <f t="shared" si="1"/>
        <v>4</v>
      </c>
      <c r="G11" s="1" t="str">
        <f t="shared" si="2"/>
        <v>T+0</v>
      </c>
      <c r="H11" s="2">
        <f>'[1]MASTER'!L16</f>
        <v>42068</v>
      </c>
      <c r="I11" s="2">
        <f>'[1]MASTER'!M16</f>
        <v>42068</v>
      </c>
      <c r="J11" s="2">
        <f t="shared" si="3"/>
        <v>42068</v>
      </c>
      <c r="K11" s="4">
        <f>IF('[1]MASTER'!N16=0,0,'[1]MASTER'!N16)</f>
        <v>1536000</v>
      </c>
      <c r="L11" s="4">
        <f>'[1]MASTER'!R16</f>
        <v>150973593.6</v>
      </c>
      <c r="M11" s="5">
        <f>'[1]MASTER'!O16</f>
        <v>98.2901</v>
      </c>
      <c r="N11" s="4">
        <f>'[1]MASTER'!AB16</f>
        <v>7.05</v>
      </c>
      <c r="O11" s="4" t="str">
        <f t="shared" si="4"/>
        <v>MARKET TRADE</v>
      </c>
    </row>
    <row r="12" spans="1:15" s="9" customFormat="1" ht="11.25">
      <c r="A12" s="1">
        <f t="shared" si="0"/>
        <v>9</v>
      </c>
      <c r="B12" s="1" t="str">
        <f>'[1]MASTER'!C17</f>
        <v>Reverse Repo</v>
      </c>
      <c r="C12" s="1" t="str">
        <f>'[1]MASTER'!D17</f>
        <v>UUIN002014Z041</v>
      </c>
      <c r="D12" s="1" t="str">
        <f>'[1]MASTER'!A17</f>
        <v xml:space="preserve"> PRAMERICA SHORT TERM FLOATING RATE FUND</v>
      </c>
      <c r="E12" s="2">
        <f>'[1]MASTER'!J17</f>
        <v>42072</v>
      </c>
      <c r="F12" s="3">
        <f t="shared" si="1"/>
        <v>4</v>
      </c>
      <c r="G12" s="1" t="str">
        <f t="shared" si="2"/>
        <v>T+0</v>
      </c>
      <c r="H12" s="2">
        <f>'[1]MASTER'!L17</f>
        <v>42068</v>
      </c>
      <c r="I12" s="2">
        <f>'[1]MASTER'!M17</f>
        <v>42068</v>
      </c>
      <c r="J12" s="2">
        <f t="shared" si="3"/>
        <v>42068</v>
      </c>
      <c r="K12" s="4">
        <f>IF('[1]MASTER'!N17=0,0,'[1]MASTER'!N17)</f>
        <v>147500</v>
      </c>
      <c r="L12" s="4">
        <f>'[1]MASTER'!R17</f>
        <v>14497789.75</v>
      </c>
      <c r="M12" s="5">
        <f>'[1]MASTER'!O17</f>
        <v>98.2901</v>
      </c>
      <c r="N12" s="4">
        <f>'[1]MASTER'!AB17</f>
        <v>7.05</v>
      </c>
      <c r="O12" s="4" t="str">
        <f t="shared" si="4"/>
        <v>MARKET TRADE</v>
      </c>
    </row>
    <row r="13" spans="1:15" s="9" customFormat="1" ht="11.25">
      <c r="A13" s="1">
        <f t="shared" si="0"/>
        <v>10</v>
      </c>
      <c r="B13" s="1" t="str">
        <f>'[1]MASTER'!C18</f>
        <v>Reverse Repo</v>
      </c>
      <c r="C13" s="1" t="str">
        <f>'[1]MASTER'!D18</f>
        <v>UUIN002014Z041</v>
      </c>
      <c r="D13" s="1" t="str">
        <f>'[1]MASTER'!A18</f>
        <v xml:space="preserve"> PRAMERICA SHORT TERM INCOME FUND</v>
      </c>
      <c r="E13" s="2">
        <f>'[1]MASTER'!J18</f>
        <v>42072</v>
      </c>
      <c r="F13" s="3">
        <f t="shared" si="1"/>
        <v>4</v>
      </c>
      <c r="G13" s="1" t="str">
        <f t="shared" si="2"/>
        <v>T+0</v>
      </c>
      <c r="H13" s="2">
        <f>'[1]MASTER'!L18</f>
        <v>42068</v>
      </c>
      <c r="I13" s="2">
        <f>'[1]MASTER'!M18</f>
        <v>42068</v>
      </c>
      <c r="J13" s="2">
        <f t="shared" si="3"/>
        <v>42068</v>
      </c>
      <c r="K13" s="4">
        <f>IF('[1]MASTER'!N18=0,0,'[1]MASTER'!N18)</f>
        <v>4500</v>
      </c>
      <c r="L13" s="4">
        <f>'[1]MASTER'!R18</f>
        <v>442305.45</v>
      </c>
      <c r="M13" s="5">
        <f>'[1]MASTER'!O18</f>
        <v>98.2901</v>
      </c>
      <c r="N13" s="4">
        <f>'[1]MASTER'!AB18</f>
        <v>7.05</v>
      </c>
      <c r="O13" s="4" t="str">
        <f t="shared" si="4"/>
        <v>MARKET TRADE</v>
      </c>
    </row>
    <row r="14" spans="1:15" s="9" customFormat="1" ht="11.25">
      <c r="A14" s="1">
        <f t="shared" si="0"/>
        <v>11</v>
      </c>
      <c r="B14" s="1" t="str">
        <f>'[1]MASTER'!C19</f>
        <v>Reverse Repo</v>
      </c>
      <c r="C14" s="1" t="str">
        <f>'[1]MASTER'!D19</f>
        <v>UUIN002014Z041</v>
      </c>
      <c r="D14" s="1" t="str">
        <f>'[1]MASTER'!A19</f>
        <v xml:space="preserve"> PRAMERICA ULTRA SHORT TERM BOND FUND</v>
      </c>
      <c r="E14" s="2">
        <f>'[1]MASTER'!J19</f>
        <v>42072</v>
      </c>
      <c r="F14" s="3">
        <f t="shared" si="1"/>
        <v>4</v>
      </c>
      <c r="G14" s="1" t="str">
        <f t="shared" si="2"/>
        <v>T+0</v>
      </c>
      <c r="H14" s="2">
        <f>'[1]MASTER'!L19</f>
        <v>42068</v>
      </c>
      <c r="I14" s="2">
        <f>'[1]MASTER'!M19</f>
        <v>42068</v>
      </c>
      <c r="J14" s="2">
        <f t="shared" si="3"/>
        <v>42068</v>
      </c>
      <c r="K14" s="4">
        <f>IF('[1]MASTER'!N19=0,0,'[1]MASTER'!N19)</f>
        <v>1364000</v>
      </c>
      <c r="L14" s="4">
        <f>'[1]MASTER'!R19</f>
        <v>134067696.4</v>
      </c>
      <c r="M14" s="5">
        <f>'[1]MASTER'!O19</f>
        <v>98.2901</v>
      </c>
      <c r="N14" s="4">
        <f>'[1]MASTER'!AB19</f>
        <v>7.05</v>
      </c>
      <c r="O14" s="4" t="str">
        <f t="shared" si="4"/>
        <v>MARKET TRADE</v>
      </c>
    </row>
    <row r="15" spans="1:15" s="9" customFormat="1" ht="11.25">
      <c r="A15" s="1">
        <f t="shared" si="0"/>
        <v>12</v>
      </c>
      <c r="B15" s="1" t="str">
        <f>'[1]MASTER'!C20</f>
        <v>Reverse Repo</v>
      </c>
      <c r="C15" s="1" t="str">
        <f>'[1]MASTER'!D20</f>
        <v>IN002014Z132</v>
      </c>
      <c r="D15" s="1" t="str">
        <f>'[1]MASTER'!A20</f>
        <v xml:space="preserve"> PRAMERICA LIQUID FUND</v>
      </c>
      <c r="E15" s="2">
        <f>'[1]MASTER'!J20</f>
        <v>42072</v>
      </c>
      <c r="F15" s="3">
        <f t="shared" si="1"/>
        <v>4</v>
      </c>
      <c r="G15" s="1" t="str">
        <f t="shared" si="2"/>
        <v>T+0</v>
      </c>
      <c r="H15" s="2">
        <f>'[1]MASTER'!L20</f>
        <v>42068</v>
      </c>
      <c r="I15" s="2">
        <f>'[1]MASTER'!M20</f>
        <v>42068</v>
      </c>
      <c r="J15" s="2">
        <f t="shared" si="3"/>
        <v>42068</v>
      </c>
      <c r="K15" s="4">
        <f>IF('[1]MASTER'!N20=0,0,'[1]MASTER'!N20)</f>
        <v>6779000</v>
      </c>
      <c r="L15" s="4">
        <f>'[1]MASTER'!R20</f>
        <v>649904763.7</v>
      </c>
      <c r="M15" s="5">
        <f>'[1]MASTER'!O20</f>
        <v>95.8703</v>
      </c>
      <c r="N15" s="4">
        <f>'[1]MASTER'!AB20</f>
        <v>7.25</v>
      </c>
      <c r="O15" s="4" t="str">
        <f t="shared" si="4"/>
        <v>MARKET TRADE</v>
      </c>
    </row>
    <row r="16" spans="1:15" s="9" customFormat="1" ht="11.25">
      <c r="A16" s="1">
        <f t="shared" si="0"/>
        <v>13</v>
      </c>
      <c r="B16" s="1" t="str">
        <f>'[1]MASTER'!C21</f>
        <v>Bank of India - CD - 0% - 10-Mar-2015</v>
      </c>
      <c r="C16" s="1" t="str">
        <f>'[1]MASTER'!D21</f>
        <v>INE084A16AS6</v>
      </c>
      <c r="D16" s="1" t="str">
        <f>'[1]MASTER'!A21</f>
        <v xml:space="preserve"> PRAMERICA LIQUID FUND</v>
      </c>
      <c r="E16" s="2">
        <f>'[1]MASTER'!J21</f>
        <v>42073</v>
      </c>
      <c r="F16" s="3">
        <f t="shared" si="1"/>
        <v>1</v>
      </c>
      <c r="G16" s="1" t="str">
        <f t="shared" si="2"/>
        <v>T+1</v>
      </c>
      <c r="H16" s="2">
        <f>'[1]MASTER'!L21</f>
        <v>42068</v>
      </c>
      <c r="I16" s="2">
        <f>'[1]MASTER'!M21</f>
        <v>42072</v>
      </c>
      <c r="J16" s="2">
        <f t="shared" si="3"/>
        <v>42068</v>
      </c>
      <c r="K16" s="4">
        <f>IF('[1]MASTER'!N21=0,0,'[1]MASTER'!N21)</f>
        <v>1500000</v>
      </c>
      <c r="L16" s="4">
        <f>'[1]MASTER'!R21</f>
        <v>149970150</v>
      </c>
      <c r="M16" s="5">
        <f>'[1]MASTER'!O21</f>
        <v>99.9801</v>
      </c>
      <c r="N16" s="4">
        <f>'[1]MASTER'!AB21</f>
        <v>7.25</v>
      </c>
      <c r="O16" s="4" t="str">
        <f t="shared" si="4"/>
        <v>MARKET TRADE</v>
      </c>
    </row>
    <row r="17" spans="1:15" s="9" customFormat="1" ht="11.25">
      <c r="A17" s="1">
        <f t="shared" si="0"/>
        <v>14</v>
      </c>
      <c r="B17" s="1" t="str">
        <f>'[1]MASTER'!C22</f>
        <v>CBLO 09-MAR-2015</v>
      </c>
      <c r="C17" s="1" t="str">
        <f>'[1]MASTER'!D22</f>
        <v>CBLO</v>
      </c>
      <c r="D17" s="1" t="str">
        <f>'[1]MASTER'!A22</f>
        <v xml:space="preserve"> PRAMERICA DYNAMIC ASSET ALLOCATION FUND</v>
      </c>
      <c r="E17" s="2">
        <f>'[1]MASTER'!J22</f>
        <v>42072</v>
      </c>
      <c r="F17" s="3">
        <f t="shared" si="1"/>
        <v>4</v>
      </c>
      <c r="G17" s="1" t="str">
        <f t="shared" si="2"/>
        <v>T+0</v>
      </c>
      <c r="H17" s="2">
        <f>'[1]MASTER'!L22</f>
        <v>42068</v>
      </c>
      <c r="I17" s="2">
        <f>'[1]MASTER'!M22</f>
        <v>42068</v>
      </c>
      <c r="J17" s="2">
        <f t="shared" si="3"/>
        <v>42068</v>
      </c>
      <c r="K17" s="4">
        <f>IF('[1]MASTER'!N22=0,0,'[1]MASTER'!N22)</f>
        <v>0</v>
      </c>
      <c r="L17" s="4">
        <f>'[1]MASTER'!R22</f>
        <v>16188000</v>
      </c>
      <c r="M17" s="5">
        <f>'[1]MASTER'!O22</f>
        <v>99.93359809</v>
      </c>
      <c r="N17" s="4">
        <f>'[1]MASTER'!AB22</f>
        <v>6.0632</v>
      </c>
      <c r="O17" s="4" t="str">
        <f t="shared" si="4"/>
        <v>MARKET TRADE</v>
      </c>
    </row>
    <row r="18" spans="1:15" s="9" customFormat="1" ht="11.25">
      <c r="A18" s="1">
        <f t="shared" si="0"/>
        <v>15</v>
      </c>
      <c r="B18" s="1" t="str">
        <f>'[1]MASTER'!C23</f>
        <v>CBLO 09-MAR-2015</v>
      </c>
      <c r="C18" s="1" t="str">
        <f>'[1]MASTER'!D23</f>
        <v>CBLO</v>
      </c>
      <c r="D18" s="1" t="str">
        <f>'[1]MASTER'!A23</f>
        <v xml:space="preserve"> PRAMERICA DYNAMIC BOND FUND</v>
      </c>
      <c r="E18" s="2">
        <f>'[1]MASTER'!J23</f>
        <v>42072</v>
      </c>
      <c r="F18" s="3">
        <f t="shared" si="1"/>
        <v>4</v>
      </c>
      <c r="G18" s="1" t="str">
        <f t="shared" si="2"/>
        <v>T+0</v>
      </c>
      <c r="H18" s="2">
        <f>'[1]MASTER'!L23</f>
        <v>42068</v>
      </c>
      <c r="I18" s="2">
        <f>'[1]MASTER'!M23</f>
        <v>42068</v>
      </c>
      <c r="J18" s="2">
        <f t="shared" si="3"/>
        <v>42068</v>
      </c>
      <c r="K18" s="4">
        <f>IF('[1]MASTER'!N23=0,0,'[1]MASTER'!N23)</f>
        <v>0</v>
      </c>
      <c r="L18" s="4">
        <f>'[1]MASTER'!R23</f>
        <v>1700000</v>
      </c>
      <c r="M18" s="5">
        <f>'[1]MASTER'!O23</f>
        <v>99.93359809</v>
      </c>
      <c r="N18" s="4">
        <f>'[1]MASTER'!AB23</f>
        <v>6.0632</v>
      </c>
      <c r="O18" s="4" t="str">
        <f t="shared" si="4"/>
        <v>MARKET TRADE</v>
      </c>
    </row>
    <row r="19" spans="1:15" s="9" customFormat="1" ht="11.25">
      <c r="A19" s="1">
        <f t="shared" si="0"/>
        <v>16</v>
      </c>
      <c r="B19" s="1" t="str">
        <f>'[1]MASTER'!C24</f>
        <v>CBLO 09-MAR-2015</v>
      </c>
      <c r="C19" s="1" t="str">
        <f>'[1]MASTER'!D24</f>
        <v>CBLO</v>
      </c>
      <c r="D19" s="1" t="str">
        <f>'[1]MASTER'!A24</f>
        <v xml:space="preserve"> PRAMERICA DYNAMIC MONTHLY INCOME FUND</v>
      </c>
      <c r="E19" s="2">
        <f>'[1]MASTER'!J24</f>
        <v>42072</v>
      </c>
      <c r="F19" s="3">
        <f t="shared" si="1"/>
        <v>4</v>
      </c>
      <c r="G19" s="1" t="str">
        <f t="shared" si="2"/>
        <v>T+0</v>
      </c>
      <c r="H19" s="2">
        <f>'[1]MASTER'!L24</f>
        <v>42068</v>
      </c>
      <c r="I19" s="2">
        <f>'[1]MASTER'!M24</f>
        <v>42068</v>
      </c>
      <c r="J19" s="2">
        <f t="shared" si="3"/>
        <v>42068</v>
      </c>
      <c r="K19" s="4">
        <f>IF('[1]MASTER'!N24=0,0,'[1]MASTER'!N24)</f>
        <v>0</v>
      </c>
      <c r="L19" s="4">
        <f>'[1]MASTER'!R24</f>
        <v>34700000</v>
      </c>
      <c r="M19" s="5">
        <f>'[1]MASTER'!O24</f>
        <v>99.93359809</v>
      </c>
      <c r="N19" s="4">
        <f>'[1]MASTER'!AB24</f>
        <v>6.0632</v>
      </c>
      <c r="O19" s="4" t="str">
        <f t="shared" si="4"/>
        <v>MARKET TRADE</v>
      </c>
    </row>
    <row r="20" spans="1:15" s="9" customFormat="1" ht="11.25">
      <c r="A20" s="1">
        <f t="shared" si="0"/>
        <v>17</v>
      </c>
      <c r="B20" s="1" t="str">
        <f>'[1]MASTER'!C25</f>
        <v>CBLO 09-MAR-2015</v>
      </c>
      <c r="C20" s="1" t="str">
        <f>'[1]MASTER'!D25</f>
        <v>CBLO</v>
      </c>
      <c r="D20" s="1" t="str">
        <f>'[1]MASTER'!A25</f>
        <v xml:space="preserve"> PRAMERICA INCOME FUND</v>
      </c>
      <c r="E20" s="2">
        <f>'[1]MASTER'!J25</f>
        <v>42072</v>
      </c>
      <c r="F20" s="3">
        <f t="shared" si="1"/>
        <v>4</v>
      </c>
      <c r="G20" s="1" t="str">
        <f t="shared" si="2"/>
        <v>T+0</v>
      </c>
      <c r="H20" s="2">
        <f>'[1]MASTER'!L25</f>
        <v>42068</v>
      </c>
      <c r="I20" s="2">
        <f>'[1]MASTER'!M25</f>
        <v>42068</v>
      </c>
      <c r="J20" s="2">
        <f t="shared" si="3"/>
        <v>42068</v>
      </c>
      <c r="K20" s="4">
        <f>IF('[1]MASTER'!N25=0,0,'[1]MASTER'!N25)</f>
        <v>0</v>
      </c>
      <c r="L20" s="4">
        <f>'[1]MASTER'!R25</f>
        <v>1947000</v>
      </c>
      <c r="M20" s="5">
        <f>'[1]MASTER'!O25</f>
        <v>99.93359809</v>
      </c>
      <c r="N20" s="4">
        <f>'[1]MASTER'!AB25</f>
        <v>6.0632</v>
      </c>
      <c r="O20" s="4" t="str">
        <f t="shared" si="4"/>
        <v>MARKET TRADE</v>
      </c>
    </row>
    <row r="21" spans="1:15" s="9" customFormat="1" ht="11.25">
      <c r="A21" s="1">
        <f t="shared" si="0"/>
        <v>18</v>
      </c>
      <c r="B21" s="1" t="str">
        <f>'[1]MASTER'!C26</f>
        <v>CBLO 09-MAR-2015</v>
      </c>
      <c r="C21" s="1" t="str">
        <f>'[1]MASTER'!D26</f>
        <v>CBLO</v>
      </c>
      <c r="D21" s="1" t="str">
        <f>'[1]MASTER'!A26</f>
        <v xml:space="preserve"> PRAMERICA LARGE CAP EQUITY FUND</v>
      </c>
      <c r="E21" s="2">
        <f>'[1]MASTER'!J26</f>
        <v>42072</v>
      </c>
      <c r="F21" s="3">
        <f t="shared" si="1"/>
        <v>4</v>
      </c>
      <c r="G21" s="1" t="str">
        <f t="shared" si="2"/>
        <v>T+0</v>
      </c>
      <c r="H21" s="2">
        <f>'[1]MASTER'!L26</f>
        <v>42068</v>
      </c>
      <c r="I21" s="2">
        <f>'[1]MASTER'!M26</f>
        <v>42068</v>
      </c>
      <c r="J21" s="2">
        <f t="shared" si="3"/>
        <v>42068</v>
      </c>
      <c r="K21" s="4">
        <f>IF('[1]MASTER'!N26=0,0,'[1]MASTER'!N26)</f>
        <v>0</v>
      </c>
      <c r="L21" s="4">
        <f>'[1]MASTER'!R26</f>
        <v>21000000</v>
      </c>
      <c r="M21" s="5">
        <f>'[1]MASTER'!O26</f>
        <v>99.93359809</v>
      </c>
      <c r="N21" s="4">
        <f>'[1]MASTER'!AB26</f>
        <v>6.0632</v>
      </c>
      <c r="O21" s="4" t="str">
        <f t="shared" si="4"/>
        <v>MARKET TRADE</v>
      </c>
    </row>
    <row r="22" spans="1:15" s="9" customFormat="1" ht="11.25">
      <c r="A22" s="1">
        <f t="shared" si="0"/>
        <v>19</v>
      </c>
      <c r="B22" s="1" t="str">
        <f>'[1]MASTER'!C27</f>
        <v>CBLO 09-MAR-2015</v>
      </c>
      <c r="C22" s="1" t="str">
        <f>'[1]MASTER'!D27</f>
        <v>CBLO</v>
      </c>
      <c r="D22" s="1" t="str">
        <f>'[1]MASTER'!A27</f>
        <v xml:space="preserve"> PRAMERICA SHORT TERM INCOME FUND</v>
      </c>
      <c r="E22" s="2">
        <f>'[1]MASTER'!J27</f>
        <v>42072</v>
      </c>
      <c r="F22" s="3">
        <f t="shared" si="1"/>
        <v>4</v>
      </c>
      <c r="G22" s="1" t="str">
        <f t="shared" si="2"/>
        <v>T+0</v>
      </c>
      <c r="H22" s="2">
        <f>'[1]MASTER'!L27</f>
        <v>42068</v>
      </c>
      <c r="I22" s="2">
        <f>'[1]MASTER'!M27</f>
        <v>42068</v>
      </c>
      <c r="J22" s="2">
        <f t="shared" si="3"/>
        <v>42068</v>
      </c>
      <c r="K22" s="4">
        <f>IF('[1]MASTER'!N27=0,0,'[1]MASTER'!N27)</f>
        <v>0</v>
      </c>
      <c r="L22" s="4">
        <f>'[1]MASTER'!R27</f>
        <v>465000</v>
      </c>
      <c r="M22" s="5">
        <f>'[1]MASTER'!O27</f>
        <v>99.93359809</v>
      </c>
      <c r="N22" s="4">
        <f>'[1]MASTER'!AB27</f>
        <v>6.0632</v>
      </c>
      <c r="O22" s="4" t="str">
        <f t="shared" si="4"/>
        <v>MARKET TRADE</v>
      </c>
    </row>
    <row r="23" spans="1:15" s="9" customFormat="1" ht="11.25">
      <c r="A23" s="1">
        <f t="shared" si="0"/>
        <v>20</v>
      </c>
      <c r="B23" s="1" t="str">
        <f>'[1]MASTER'!C28</f>
        <v>Central Bank - CD - 0% - 16-Mar-2015</v>
      </c>
      <c r="C23" s="1" t="str">
        <f>'[1]MASTER'!D28</f>
        <v>INE483A16IO2</v>
      </c>
      <c r="D23" s="1" t="str">
        <f>'[1]MASTER'!A28</f>
        <v xml:space="preserve"> PRAMERICA LIQUID FUND</v>
      </c>
      <c r="E23" s="2">
        <f>'[1]MASTER'!J28</f>
        <v>42079</v>
      </c>
      <c r="F23" s="3">
        <f t="shared" si="1"/>
        <v>11</v>
      </c>
      <c r="G23" s="1" t="str">
        <f t="shared" si="2"/>
        <v>T+0</v>
      </c>
      <c r="H23" s="2">
        <f>'[1]MASTER'!L28</f>
        <v>42068</v>
      </c>
      <c r="I23" s="2">
        <f>'[1]MASTER'!M28</f>
        <v>42068</v>
      </c>
      <c r="J23" s="2">
        <f t="shared" si="3"/>
        <v>42068</v>
      </c>
      <c r="K23" s="4">
        <f>IF('[1]MASTER'!N28=0,0,'[1]MASTER'!N28)</f>
        <v>4000000</v>
      </c>
      <c r="L23" s="4">
        <f>'[1]MASTER'!R28</f>
        <v>399128000</v>
      </c>
      <c r="M23" s="5">
        <f>'[1]MASTER'!O28</f>
        <v>99.782</v>
      </c>
      <c r="N23" s="4">
        <f>'[1]MASTER'!AB28</f>
        <v>7.25</v>
      </c>
      <c r="O23" s="4" t="str">
        <f t="shared" si="4"/>
        <v>MARKET TRADE</v>
      </c>
    </row>
    <row r="24" spans="1:15" s="9" customFormat="1" ht="11.25">
      <c r="A24" s="1">
        <f t="shared" si="0"/>
        <v>21</v>
      </c>
      <c r="B24" s="1" t="str">
        <f>'[1]MASTER'!C29</f>
        <v>Dena Bank - CD - 0% - 05-May-2015</v>
      </c>
      <c r="C24" s="1" t="str">
        <f>'[1]MASTER'!D29</f>
        <v>INE077A16CJ5</v>
      </c>
      <c r="D24" s="1" t="str">
        <f>'[1]MASTER'!A29</f>
        <v xml:space="preserve"> PRAMERICA LIQUID FUND</v>
      </c>
      <c r="E24" s="2">
        <f>'[1]MASTER'!J29</f>
        <v>42129</v>
      </c>
      <c r="F24" s="3">
        <f t="shared" si="1"/>
        <v>61</v>
      </c>
      <c r="G24" s="1" t="str">
        <f t="shared" si="2"/>
        <v>T+0</v>
      </c>
      <c r="H24" s="2">
        <f>'[1]MASTER'!L29</f>
        <v>42068</v>
      </c>
      <c r="I24" s="2">
        <f>'[1]MASTER'!M29</f>
        <v>42068</v>
      </c>
      <c r="J24" s="2">
        <f t="shared" si="3"/>
        <v>42068</v>
      </c>
      <c r="K24" s="4">
        <f>IF('[1]MASTER'!N29=0,0,'[1]MASTER'!N29)</f>
        <v>1000000</v>
      </c>
      <c r="L24" s="4">
        <f>'[1]MASTER'!R29</f>
        <v>98556300</v>
      </c>
      <c r="M24" s="5">
        <f>'[1]MASTER'!O29</f>
        <v>98.5563</v>
      </c>
      <c r="N24" s="4">
        <f>'[1]MASTER'!AB29</f>
        <v>8.765</v>
      </c>
      <c r="O24" s="4" t="str">
        <f t="shared" si="4"/>
        <v>MARKET TRADE</v>
      </c>
    </row>
    <row r="25" spans="1:15" s="9" customFormat="1" ht="11.25">
      <c r="A25" s="1">
        <f t="shared" si="0"/>
        <v>22</v>
      </c>
      <c r="B25" s="1" t="str">
        <f>'[1]MASTER'!C30</f>
        <v>Dena Bank - CD - 0% - 05-May-2015</v>
      </c>
      <c r="C25" s="1" t="str">
        <f>'[1]MASTER'!D30</f>
        <v>INE077A16CJ5</v>
      </c>
      <c r="D25" s="1" t="str">
        <f>'[1]MASTER'!A30</f>
        <v xml:space="preserve"> PRAMERICA LIQUID FUND</v>
      </c>
      <c r="E25" s="2">
        <f>'[1]MASTER'!J30</f>
        <v>42129</v>
      </c>
      <c r="F25" s="3">
        <f t="shared" si="1"/>
        <v>61</v>
      </c>
      <c r="G25" s="1" t="str">
        <f t="shared" si="2"/>
        <v>T+0</v>
      </c>
      <c r="H25" s="2">
        <f>'[1]MASTER'!L30</f>
        <v>42068</v>
      </c>
      <c r="I25" s="2">
        <f>'[1]MASTER'!M30</f>
        <v>42068</v>
      </c>
      <c r="J25" s="2">
        <f t="shared" si="3"/>
        <v>42068</v>
      </c>
      <c r="K25" s="4">
        <f>IF('[1]MASTER'!N30=0,0,'[1]MASTER'!N30)</f>
        <v>1500000</v>
      </c>
      <c r="L25" s="4">
        <f>'[1]MASTER'!R30</f>
        <v>147834450</v>
      </c>
      <c r="M25" s="5">
        <f>'[1]MASTER'!O30</f>
        <v>98.5563</v>
      </c>
      <c r="N25" s="4">
        <f>'[1]MASTER'!AB30</f>
        <v>8.765</v>
      </c>
      <c r="O25" s="4" t="str">
        <f t="shared" si="4"/>
        <v>MARKET TRADE</v>
      </c>
    </row>
    <row r="26" spans="1:15" s="9" customFormat="1" ht="11.25">
      <c r="A26" s="1">
        <f t="shared" si="0"/>
        <v>23</v>
      </c>
      <c r="B26" s="1" t="str">
        <f>'[1]MASTER'!C31</f>
        <v>EXIM Bank - CP - 0% - 27-Mar-2015</v>
      </c>
      <c r="C26" s="1" t="str">
        <f>'[1]MASTER'!D31</f>
        <v>INE514E14HR6</v>
      </c>
      <c r="D26" s="1" t="str">
        <f>'[1]MASTER'!A31</f>
        <v xml:space="preserve"> PRAMERICA LIQUID FUND</v>
      </c>
      <c r="E26" s="2">
        <f>'[1]MASTER'!J31</f>
        <v>42090</v>
      </c>
      <c r="F26" s="3">
        <f t="shared" si="1"/>
        <v>18</v>
      </c>
      <c r="G26" s="1" t="str">
        <f t="shared" si="2"/>
        <v>T+1</v>
      </c>
      <c r="H26" s="2">
        <f>'[1]MASTER'!L31</f>
        <v>42068</v>
      </c>
      <c r="I26" s="2">
        <f>'[1]MASTER'!M31</f>
        <v>42072</v>
      </c>
      <c r="J26" s="2">
        <f t="shared" si="3"/>
        <v>42068</v>
      </c>
      <c r="K26" s="4">
        <f>IF('[1]MASTER'!N31=0,0,'[1]MASTER'!N31)</f>
        <v>500000</v>
      </c>
      <c r="L26" s="4">
        <f>'[1]MASTER'!R31</f>
        <v>49808400</v>
      </c>
      <c r="M26" s="5">
        <f>'[1]MASTER'!O31</f>
        <v>99.6168</v>
      </c>
      <c r="N26" s="4">
        <f>'[1]MASTER'!AB31</f>
        <v>7.8</v>
      </c>
      <c r="O26" s="4" t="str">
        <f t="shared" si="4"/>
        <v>MARKET TRADE</v>
      </c>
    </row>
    <row r="27" spans="1:15" s="9" customFormat="1" ht="11.25">
      <c r="A27" s="1">
        <f t="shared" si="0"/>
        <v>24</v>
      </c>
      <c r="B27" s="1" t="str">
        <f>'[1]MASTER'!C32</f>
        <v>Larsen &amp; Toubro - CP - 0% - 23-Mar-2015</v>
      </c>
      <c r="C27" s="1" t="str">
        <f>'[1]MASTER'!D32</f>
        <v>INE018A14DF0</v>
      </c>
      <c r="D27" s="1" t="str">
        <f>'[1]MASTER'!A32</f>
        <v xml:space="preserve"> PRAMERICA LIQUID FUND</v>
      </c>
      <c r="E27" s="2">
        <f>'[1]MASTER'!J32</f>
        <v>42086</v>
      </c>
      <c r="F27" s="3">
        <f t="shared" si="1"/>
        <v>18</v>
      </c>
      <c r="G27" s="1" t="str">
        <f t="shared" si="2"/>
        <v>T+0</v>
      </c>
      <c r="H27" s="2">
        <f>'[1]MASTER'!L32</f>
        <v>42068</v>
      </c>
      <c r="I27" s="2">
        <f>'[1]MASTER'!M32</f>
        <v>42068</v>
      </c>
      <c r="J27" s="2">
        <f t="shared" si="3"/>
        <v>42068</v>
      </c>
      <c r="K27" s="4">
        <f>IF('[1]MASTER'!N32=0,0,'[1]MASTER'!N32)</f>
        <v>2500000</v>
      </c>
      <c r="L27" s="4">
        <f>'[1]MASTER'!R32</f>
        <v>249003000</v>
      </c>
      <c r="M27" s="5">
        <f>'[1]MASTER'!O32</f>
        <v>99.6012</v>
      </c>
      <c r="N27" s="4">
        <f>'[1]MASTER'!AB32</f>
        <v>8.12</v>
      </c>
      <c r="O27" s="4" t="str">
        <f t="shared" si="4"/>
        <v>MARKET TRADE</v>
      </c>
    </row>
    <row r="28" spans="1:15" s="9" customFormat="1" ht="11.25">
      <c r="A28" s="1">
        <f t="shared" si="0"/>
        <v>25</v>
      </c>
      <c r="B28" s="1" t="str">
        <f>'[1]MASTER'!C33</f>
        <v>National Housing Bank - CP - 0% - 13-Mar-2015</v>
      </c>
      <c r="C28" s="1" t="str">
        <f>'[1]MASTER'!D33</f>
        <v>INE557F14CV5</v>
      </c>
      <c r="D28" s="1" t="str">
        <f>'[1]MASTER'!A33</f>
        <v xml:space="preserve"> PRAMERICA LIQUID FUND</v>
      </c>
      <c r="E28" s="2">
        <f>'[1]MASTER'!J33</f>
        <v>42076</v>
      </c>
      <c r="F28" s="3">
        <f t="shared" si="1"/>
        <v>8</v>
      </c>
      <c r="G28" s="1" t="str">
        <f t="shared" si="2"/>
        <v>T+0</v>
      </c>
      <c r="H28" s="2">
        <f>'[1]MASTER'!L33</f>
        <v>42068</v>
      </c>
      <c r="I28" s="2">
        <f>'[1]MASTER'!M33</f>
        <v>42068</v>
      </c>
      <c r="J28" s="2">
        <f t="shared" si="3"/>
        <v>42068</v>
      </c>
      <c r="K28" s="4">
        <f>IF('[1]MASTER'!N33=0,0,'[1]MASTER'!N33)</f>
        <v>6000000</v>
      </c>
      <c r="L28" s="4">
        <f>'[1]MASTER'!R33</f>
        <v>599061000</v>
      </c>
      <c r="M28" s="5">
        <f>'[1]MASTER'!O33</f>
        <v>99.8435</v>
      </c>
      <c r="N28" s="4">
        <f>'[1]MASTER'!AB33</f>
        <v>7.15</v>
      </c>
      <c r="O28" s="4" t="str">
        <f t="shared" si="4"/>
        <v>MARKET TRADE</v>
      </c>
    </row>
    <row r="29" spans="1:15" s="9" customFormat="1" ht="11.25">
      <c r="A29" s="1">
        <f t="shared" si="0"/>
        <v>26</v>
      </c>
      <c r="B29" s="1" t="str">
        <f>'[1]MASTER'!C34</f>
        <v>Punjab and Sind Bank - CD - 0% - 08-May-2015</v>
      </c>
      <c r="C29" s="1" t="str">
        <f>'[1]MASTER'!D34</f>
        <v>INE608A16IA3</v>
      </c>
      <c r="D29" s="1" t="str">
        <f>'[1]MASTER'!A34</f>
        <v xml:space="preserve"> PRAMERICA LIQUID FUND</v>
      </c>
      <c r="E29" s="2">
        <f>'[1]MASTER'!J34</f>
        <v>42132</v>
      </c>
      <c r="F29" s="3">
        <f t="shared" si="1"/>
        <v>64</v>
      </c>
      <c r="G29" s="1" t="str">
        <f t="shared" si="2"/>
        <v>T+0</v>
      </c>
      <c r="H29" s="2">
        <f>'[1]MASTER'!L34</f>
        <v>42068</v>
      </c>
      <c r="I29" s="2">
        <f>'[1]MASTER'!M34</f>
        <v>42068</v>
      </c>
      <c r="J29" s="2">
        <f t="shared" si="3"/>
        <v>42068</v>
      </c>
      <c r="K29" s="4">
        <f>IF('[1]MASTER'!N34=0,0,'[1]MASTER'!N34)</f>
        <v>1000000</v>
      </c>
      <c r="L29" s="4">
        <f>'[1]MASTER'!R34</f>
        <v>98480000</v>
      </c>
      <c r="M29" s="5">
        <f>'[1]MASTER'!O34</f>
        <v>98.48</v>
      </c>
      <c r="N29" s="4">
        <f>'[1]MASTER'!AB34</f>
        <v>8.8025</v>
      </c>
      <c r="O29" s="4" t="str">
        <f t="shared" si="4"/>
        <v>MARKET TRADE</v>
      </c>
    </row>
    <row r="30" spans="1:15" s="9" customFormat="1" ht="11.25">
      <c r="A30" s="1">
        <f t="shared" si="0"/>
        <v>27</v>
      </c>
      <c r="B30" s="1" t="str">
        <f>'[1]MASTER'!C35</f>
        <v>Punjab and Sind Bank - CD - 0% - 08-May-2015</v>
      </c>
      <c r="C30" s="1" t="str">
        <f>'[1]MASTER'!D35</f>
        <v>INE608A16IA3</v>
      </c>
      <c r="D30" s="1" t="str">
        <f>'[1]MASTER'!A35</f>
        <v xml:space="preserve"> PRAMERICA LIQUID FUND</v>
      </c>
      <c r="E30" s="2">
        <f>'[1]MASTER'!J35</f>
        <v>42132</v>
      </c>
      <c r="F30" s="3">
        <f t="shared" si="1"/>
        <v>64</v>
      </c>
      <c r="G30" s="1" t="str">
        <f t="shared" si="2"/>
        <v>T+0</v>
      </c>
      <c r="H30" s="2">
        <f>'[1]MASTER'!L35</f>
        <v>42068</v>
      </c>
      <c r="I30" s="2">
        <f>'[1]MASTER'!M35</f>
        <v>42068</v>
      </c>
      <c r="J30" s="2">
        <f t="shared" si="3"/>
        <v>42068</v>
      </c>
      <c r="K30" s="4">
        <f>IF('[1]MASTER'!N35=0,0,'[1]MASTER'!N35)</f>
        <v>1500000</v>
      </c>
      <c r="L30" s="4">
        <f>'[1]MASTER'!R35</f>
        <v>147720000</v>
      </c>
      <c r="M30" s="5">
        <f>'[1]MASTER'!O35</f>
        <v>98.48</v>
      </c>
      <c r="N30" s="4">
        <f>'[1]MASTER'!AB35</f>
        <v>8.8025</v>
      </c>
      <c r="O30" s="4" t="str">
        <f t="shared" si="4"/>
        <v>MARKET TRADE</v>
      </c>
    </row>
    <row r="31" spans="1:15" s="9" customFormat="1" ht="11.25">
      <c r="A31" s="1">
        <f t="shared" si="0"/>
        <v>28</v>
      </c>
      <c r="B31" s="1" t="str">
        <f>'[1]MASTER'!C36</f>
        <v>Tata Steel - CP - 0% - 20-Mar-2015</v>
      </c>
      <c r="C31" s="1" t="str">
        <f>'[1]MASTER'!D36</f>
        <v>INE081A14155</v>
      </c>
      <c r="D31" s="1" t="str">
        <f>'[1]MASTER'!A36</f>
        <v xml:space="preserve"> PRAMERICA LIQUID FUND</v>
      </c>
      <c r="E31" s="2">
        <f>'[1]MASTER'!J36</f>
        <v>42083</v>
      </c>
      <c r="F31" s="3">
        <f t="shared" si="1"/>
        <v>11</v>
      </c>
      <c r="G31" s="1" t="str">
        <f t="shared" si="2"/>
        <v>T+1</v>
      </c>
      <c r="H31" s="2">
        <f>'[1]MASTER'!L36</f>
        <v>42068</v>
      </c>
      <c r="I31" s="2">
        <f>'[1]MASTER'!M36</f>
        <v>42072</v>
      </c>
      <c r="J31" s="2">
        <f t="shared" si="3"/>
        <v>42068</v>
      </c>
      <c r="K31" s="4">
        <f>IF('[1]MASTER'!N36=0,0,'[1]MASTER'!N36)</f>
        <v>500000</v>
      </c>
      <c r="L31" s="4">
        <f>'[1]MASTER'!R36</f>
        <v>49872250</v>
      </c>
      <c r="M31" s="5">
        <f>'[1]MASTER'!O36</f>
        <v>99.7445</v>
      </c>
      <c r="N31" s="4">
        <f>'[1]MASTER'!AB36</f>
        <v>8.5</v>
      </c>
      <c r="O31" s="4" t="str">
        <f t="shared" si="4"/>
        <v>MARKET TRADE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2015-03-30T14:56:15Z</dcterms:modified>
  <cp:category/>
  <cp:version/>
  <cp:contentType/>
  <cp:contentStatus/>
</cp:coreProperties>
</file>