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<sst xmlns="http://schemas.openxmlformats.org/spreadsheetml/2006/main" count="170" uniqueCount="49">
  <si>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</si>
  <si>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</si>
  <si>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</si>
  <si>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</si>
  <si>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</si>
  <si>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</si>
  <si>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</si>
  <si>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</si>
  <si>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</si>
  <si>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</si>
  <si>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</si>
  <si>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</si>
  <si>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</si>
  <si>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</si>
  <si>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</si>
  <si>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</si>
  <si>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</si>
  <si>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</si>
  <si>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</si>
  <si>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</si>
  <si>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</si>
  <si>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</si>
  <si>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</si>
  <si>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</si>
  <si>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</si>
  <si>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</si>
  <si>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</si>
  <si>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</si>
  <si>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</si>
  <si>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INTER SCHEME</t>
  </si>
  <si>
    <t>CBLO 09-MAY-2012</t>
  </si>
  <si>
    <t>0% IFCI Factors Limited - 22-Oct-2012</t>
  </si>
  <si>
    <t>0% Bank of India - 15-Jun-2012</t>
  </si>
  <si>
    <t>0% Punjab and Sind Bank - 01-Jun-2012</t>
  </si>
  <si>
    <t>0% Kesoram - 25-Jun-2012</t>
  </si>
  <si>
    <t>0% United Bank - 15-Jun-2012</t>
  </si>
  <si>
    <t>0% Central Bank - 15-Jun-2012</t>
  </si>
  <si>
    <t>0% Allahabad Bank - 04-Jun-2012</t>
  </si>
  <si>
    <t>0% Bank of Mah - 04-Jun-2012</t>
  </si>
  <si>
    <t>0% EXIM Bank - 24-Jul-2012</t>
  </si>
  <si>
    <t>INE494M14056</t>
  </si>
  <si>
    <t>INE084A16642</t>
  </si>
  <si>
    <t>INE608A16CD0</t>
  </si>
  <si>
    <t>INE087A14939</t>
  </si>
  <si>
    <t>INE695A16DH6</t>
  </si>
  <si>
    <t>INE483A16AX0</t>
  </si>
  <si>
    <t>INE428A16GA0</t>
  </si>
  <si>
    <t>INE457A16AA2</t>
  </si>
  <si>
    <t>INE514E14DL8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</si>
</sst>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80512\Citi%20Valuation\Valuation_08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108.09537156</v>
          </cell>
          <cell r="F2">
            <v>0</v>
          </cell>
          <cell r="G2">
            <v>108.0954</v>
          </cell>
          <cell r="H2">
            <v>0</v>
          </cell>
          <cell r="I2">
            <v>0.10582588054239925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99.4473181818184</v>
          </cell>
          <cell r="F3">
            <v>0</v>
          </cell>
          <cell r="G3">
            <v>99.4473</v>
          </cell>
          <cell r="H3">
            <v>0</v>
          </cell>
          <cell r="I3">
            <v>0.09659522789814931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99.4242387096772</v>
          </cell>
          <cell r="F4">
            <v>0</v>
          </cell>
          <cell r="G4">
            <v>99.4242</v>
          </cell>
          <cell r="H4">
            <v>0</v>
          </cell>
          <cell r="I4">
            <v>0.09607720762844896</v>
          </cell>
        </row>
        <row r="5">
          <cell r="A5" t="str">
            <v>INE428A16GC6</v>
          </cell>
          <cell r="B5" t="str">
            <v>ALLAHABAD BANK 18JUN12 CD</v>
          </cell>
          <cell r="C5">
            <v>0</v>
          </cell>
          <cell r="D5" t="str">
            <v>A</v>
          </cell>
          <cell r="E5">
            <v>98.80871111111</v>
          </cell>
          <cell r="F5">
            <v>0</v>
          </cell>
          <cell r="G5">
            <v>98.8087</v>
          </cell>
          <cell r="H5">
            <v>0</v>
          </cell>
          <cell r="I5">
            <v>0.11001571611330305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98.8587952380954</v>
          </cell>
          <cell r="F6">
            <v>0</v>
          </cell>
          <cell r="G6">
            <v>98.8588</v>
          </cell>
          <cell r="H6">
            <v>0</v>
          </cell>
          <cell r="I6">
            <v>0.0896485497087182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99.1244285714281</v>
          </cell>
          <cell r="F7">
            <v>0</v>
          </cell>
          <cell r="G7">
            <v>99.1244</v>
          </cell>
          <cell r="H7">
            <v>0</v>
          </cell>
          <cell r="I7">
            <v>0.08955735287976284</v>
          </cell>
        </row>
        <row r="8">
          <cell r="A8" t="str">
            <v>INE434A16AR5</v>
          </cell>
          <cell r="B8" t="str">
            <v>ANDHRA BANK 19JUN12 CD</v>
          </cell>
          <cell r="C8">
            <v>0</v>
          </cell>
          <cell r="D8" t="str">
            <v>A</v>
          </cell>
          <cell r="E8">
            <v>98.8506483516491</v>
          </cell>
          <cell r="F8">
            <v>0</v>
          </cell>
          <cell r="G8">
            <v>98.8506</v>
          </cell>
          <cell r="H8">
            <v>0</v>
          </cell>
          <cell r="I8">
            <v>0.10351002383542401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99.70585</v>
          </cell>
          <cell r="F9">
            <v>0</v>
          </cell>
          <cell r="G9">
            <v>99.7059</v>
          </cell>
          <cell r="H9">
            <v>0</v>
          </cell>
          <cell r="I9">
            <v>0.08973457926490831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98.9983016666672</v>
          </cell>
          <cell r="F10">
            <v>0</v>
          </cell>
          <cell r="G10">
            <v>98.9983</v>
          </cell>
          <cell r="H10">
            <v>0</v>
          </cell>
          <cell r="I10">
            <v>0.09007789207692143</v>
          </cell>
        </row>
        <row r="11">
          <cell r="A11" t="str">
            <v>INE457A16AA2</v>
          </cell>
          <cell r="B11" t="str">
            <v>BANK OF MAHARASHTRA 04JUN12 CD</v>
          </cell>
          <cell r="C11">
            <v>0</v>
          </cell>
          <cell r="D11" t="str">
            <v>A</v>
          </cell>
          <cell r="E11">
            <v>99.3476888888889</v>
          </cell>
          <cell r="F11">
            <v>0</v>
          </cell>
          <cell r="G11">
            <v>99.3477</v>
          </cell>
          <cell r="H11">
            <v>0</v>
          </cell>
          <cell r="I11">
            <v>0.0921757168874465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99.8741785714288</v>
          </cell>
          <cell r="F12">
            <v>0</v>
          </cell>
          <cell r="G12">
            <v>99.8742</v>
          </cell>
          <cell r="H12">
            <v>0</v>
          </cell>
          <cell r="I12">
            <v>0.09196535498040295</v>
          </cell>
        </row>
        <row r="13">
          <cell r="A13" t="str">
            <v>INE457A16AH7</v>
          </cell>
          <cell r="B13" t="str">
            <v>BANK OF MAHARASHTRA 22JUN12 CD</v>
          </cell>
          <cell r="C13">
            <v>0</v>
          </cell>
          <cell r="D13" t="str">
            <v>A</v>
          </cell>
          <cell r="E13">
            <v>98.7082500000002</v>
          </cell>
          <cell r="F13">
            <v>0</v>
          </cell>
          <cell r="G13">
            <v>98.7083</v>
          </cell>
          <cell r="H13">
            <v>0</v>
          </cell>
          <cell r="I13">
            <v>0.10855884294462904</v>
          </cell>
        </row>
        <row r="14">
          <cell r="A14" t="str">
            <v>INE457A16AI5</v>
          </cell>
          <cell r="B14" t="str">
            <v>BANK OF MAHARASHTRA 25JUN12 CD</v>
          </cell>
          <cell r="C14">
            <v>0</v>
          </cell>
          <cell r="D14" t="str">
            <v>A</v>
          </cell>
          <cell r="E14">
            <v>98.8214190476192</v>
          </cell>
          <cell r="F14">
            <v>0</v>
          </cell>
          <cell r="G14">
            <v>98.8214</v>
          </cell>
          <cell r="H14">
            <v>0</v>
          </cell>
          <cell r="I14">
            <v>0.09261969330148813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99.2509285714285</v>
          </cell>
          <cell r="F15">
            <v>0</v>
          </cell>
          <cell r="G15">
            <v>99.2509</v>
          </cell>
          <cell r="H15">
            <v>0</v>
          </cell>
          <cell r="I15">
            <v>0.09182485758200544</v>
          </cell>
        </row>
        <row r="16">
          <cell r="A16" t="str">
            <v>INE476A16EC0</v>
          </cell>
          <cell r="B16" t="str">
            <v>CANARA BANK 14JUN12 CD</v>
          </cell>
          <cell r="C16">
            <v>0</v>
          </cell>
          <cell r="D16" t="str">
            <v>A</v>
          </cell>
          <cell r="E16">
            <v>99.087356097561</v>
          </cell>
          <cell r="F16">
            <v>0</v>
          </cell>
          <cell r="G16">
            <v>99.0874</v>
          </cell>
          <cell r="H16">
            <v>0</v>
          </cell>
          <cell r="I16">
            <v>0.0933842165779489</v>
          </cell>
        </row>
        <row r="17">
          <cell r="A17" t="str">
            <v>INE476A16GA9</v>
          </cell>
          <cell r="B17" t="str">
            <v>CANARA BANK 21MAY12 CD</v>
          </cell>
          <cell r="C17">
            <v>0</v>
          </cell>
          <cell r="D17" t="str">
            <v>A</v>
          </cell>
          <cell r="E17">
            <v>99.7043764705882</v>
          </cell>
          <cell r="F17">
            <v>0</v>
          </cell>
          <cell r="G17">
            <v>99.7044</v>
          </cell>
          <cell r="H17">
            <v>0</v>
          </cell>
          <cell r="I17">
            <v>0.09018543288914434</v>
          </cell>
        </row>
        <row r="18">
          <cell r="A18" t="str">
            <v>INE483A16AX0</v>
          </cell>
          <cell r="B18" t="str">
            <v>CENTRAL BANK OF INDIA 15JUN12 CD</v>
          </cell>
          <cell r="C18">
            <v>0</v>
          </cell>
          <cell r="D18" t="str">
            <v>A</v>
          </cell>
          <cell r="E18">
            <v>99.0703263157895</v>
          </cell>
          <cell r="F18">
            <v>0</v>
          </cell>
          <cell r="G18">
            <v>99.0703</v>
          </cell>
          <cell r="H18">
            <v>0</v>
          </cell>
          <cell r="I18">
            <v>0.09257166705926118</v>
          </cell>
        </row>
        <row r="19">
          <cell r="A19" t="str">
            <v>INE483A16CP2</v>
          </cell>
          <cell r="B19" t="str">
            <v>CENTRAL BANK OF INDIA 19JUN12 CD</v>
          </cell>
          <cell r="C19">
            <v>0</v>
          </cell>
          <cell r="D19" t="str">
            <v>A</v>
          </cell>
          <cell r="E19">
            <v>98.981185964912</v>
          </cell>
          <cell r="F19">
            <v>0</v>
          </cell>
          <cell r="G19">
            <v>98.9812</v>
          </cell>
          <cell r="H19">
            <v>0</v>
          </cell>
          <cell r="I19">
            <v>0.09163286675287066</v>
          </cell>
        </row>
        <row r="20">
          <cell r="A20" t="str">
            <v>INE483A16AZ5</v>
          </cell>
          <cell r="B20" t="str">
            <v>CENTRAL BANK OF INDIA 26JUN12 CD</v>
          </cell>
          <cell r="C20">
            <v>0</v>
          </cell>
          <cell r="D20" t="str">
            <v>A</v>
          </cell>
          <cell r="E20">
            <v>98.829576470588</v>
          </cell>
          <cell r="F20">
            <v>0</v>
          </cell>
          <cell r="G20">
            <v>98.8296</v>
          </cell>
          <cell r="H20">
            <v>0</v>
          </cell>
          <cell r="I20">
            <v>0.09005498056430326</v>
          </cell>
        </row>
        <row r="21">
          <cell r="A21" t="str">
            <v>INE112A16AX5</v>
          </cell>
          <cell r="B21" t="str">
            <v>CORPORATION BANK 09MAY12 CD</v>
          </cell>
          <cell r="C21">
            <v>0</v>
          </cell>
          <cell r="D21" t="str">
            <v>A</v>
          </cell>
          <cell r="E21">
            <v>100</v>
          </cell>
          <cell r="F21">
            <v>0</v>
          </cell>
          <cell r="G21">
            <v>100</v>
          </cell>
          <cell r="H21">
            <v>0</v>
          </cell>
        </row>
        <row r="22">
          <cell r="A22" t="str">
            <v>INE112A16BB9</v>
          </cell>
          <cell r="B22" t="str">
            <v>CORPORATION BANK 15MAY12 CD</v>
          </cell>
          <cell r="C22">
            <v>0</v>
          </cell>
          <cell r="D22" t="str">
            <v>A</v>
          </cell>
          <cell r="E22">
            <v>99.8532727272727</v>
          </cell>
          <cell r="F22">
            <v>0</v>
          </cell>
          <cell r="G22">
            <v>99.8533</v>
          </cell>
          <cell r="H22">
            <v>0</v>
          </cell>
          <cell r="I22">
            <v>0.08939025078617266</v>
          </cell>
        </row>
        <row r="23">
          <cell r="A23" t="str">
            <v>INE008I14102</v>
          </cell>
          <cell r="B23" t="str">
            <v>COX AND KINGS LIMITED 19JUL12 CP</v>
          </cell>
          <cell r="C23">
            <v>0</v>
          </cell>
          <cell r="D23" t="str">
            <v>A</v>
          </cell>
          <cell r="E23">
            <v>98.0489119310774</v>
          </cell>
          <cell r="F23">
            <v>0</v>
          </cell>
          <cell r="G23">
            <v>98.0489</v>
          </cell>
          <cell r="H23">
            <v>0</v>
          </cell>
          <cell r="I23">
            <v>0.10229834562704425</v>
          </cell>
        </row>
        <row r="24">
          <cell r="A24" t="str">
            <v>INE008I14060</v>
          </cell>
          <cell r="B24" t="str">
            <v>COX AND KINGS LTD 18JUL12 CP</v>
          </cell>
          <cell r="C24">
            <v>0</v>
          </cell>
          <cell r="D24" t="str">
            <v>A</v>
          </cell>
          <cell r="E24">
            <v>98.0353949283362</v>
          </cell>
          <cell r="F24">
            <v>0</v>
          </cell>
          <cell r="G24">
            <v>98.0354</v>
          </cell>
          <cell r="H24">
            <v>0</v>
          </cell>
          <cell r="I24">
            <v>0.10449299629871604</v>
          </cell>
        </row>
        <row r="25">
          <cell r="A25" t="str">
            <v>INE137G14103</v>
          </cell>
          <cell r="B25" t="str">
            <v>DECCAN CHRONICLE HOLDING LTD 25JUN12 CP</v>
          </cell>
          <cell r="C25">
            <v>0</v>
          </cell>
          <cell r="D25" t="str">
            <v>A</v>
          </cell>
          <cell r="E25">
            <v>98.2567752808989</v>
          </cell>
          <cell r="F25">
            <v>0</v>
          </cell>
          <cell r="G25">
            <v>98.2568</v>
          </cell>
          <cell r="H25">
            <v>0</v>
          </cell>
          <cell r="I25">
            <v>0.13777990321849645</v>
          </cell>
        </row>
        <row r="26">
          <cell r="A26" t="str">
            <v>INE680A16472</v>
          </cell>
          <cell r="B26" t="str">
            <v>DHANLAXMI BANK 21JUN12 CD</v>
          </cell>
          <cell r="C26">
            <v>0</v>
          </cell>
          <cell r="D26" t="str">
            <v>A</v>
          </cell>
          <cell r="E26">
            <v>98.6306996650905</v>
          </cell>
          <cell r="F26">
            <v>0</v>
          </cell>
          <cell r="G26">
            <v>98.6307</v>
          </cell>
          <cell r="H26">
            <v>0</v>
          </cell>
          <cell r="I26">
            <v>0.11784495891523192</v>
          </cell>
        </row>
        <row r="27">
          <cell r="A27" t="str">
            <v>INE532F14GM8</v>
          </cell>
          <cell r="B27" t="str">
            <v>EDELWEISS FIN SERVICES LTD 04JUN12 CP</v>
          </cell>
          <cell r="C27">
            <v>0</v>
          </cell>
          <cell r="D27" t="str">
            <v>A</v>
          </cell>
          <cell r="E27">
            <v>99.1369507246377</v>
          </cell>
          <cell r="F27">
            <v>0</v>
          </cell>
          <cell r="G27">
            <v>99.137</v>
          </cell>
          <cell r="H27">
            <v>0</v>
          </cell>
          <cell r="I27">
            <v>0.12221360420519461</v>
          </cell>
        </row>
        <row r="28">
          <cell r="A28" t="str">
            <v>INE532F14GF2</v>
          </cell>
          <cell r="B28" t="str">
            <v>EDELWEISS FIN SERVICES LTD 11MAY12 CP</v>
          </cell>
          <cell r="C28">
            <v>0</v>
          </cell>
          <cell r="D28" t="str">
            <v>A</v>
          </cell>
          <cell r="E28">
            <v>99.945325</v>
          </cell>
          <cell r="F28">
            <v>0</v>
          </cell>
          <cell r="G28">
            <v>99.9453</v>
          </cell>
          <cell r="H28">
            <v>0</v>
          </cell>
          <cell r="I28">
            <v>0.09983646058483049</v>
          </cell>
        </row>
        <row r="29">
          <cell r="A29" t="str">
            <v>INE532F14HA1</v>
          </cell>
          <cell r="B29" t="str">
            <v>EDELWEISS FIN SERVICES LTD 26JUN12 CP</v>
          </cell>
          <cell r="C29">
            <v>0</v>
          </cell>
          <cell r="D29" t="str">
            <v>A</v>
          </cell>
          <cell r="E29">
            <v>98.6278760563384</v>
          </cell>
          <cell r="F29">
            <v>0</v>
          </cell>
          <cell r="G29">
            <v>98.6279</v>
          </cell>
          <cell r="H29">
            <v>0</v>
          </cell>
          <cell r="I29">
            <v>0.10579016371564919</v>
          </cell>
        </row>
        <row r="30">
          <cell r="A30" t="str">
            <v>INE532F14GZ0</v>
          </cell>
          <cell r="B30" t="str">
            <v>EDELWEISS FIN SERVICES LTD 28JUN12 CP</v>
          </cell>
          <cell r="C30">
            <v>0</v>
          </cell>
          <cell r="D30" t="str">
            <v>A</v>
          </cell>
          <cell r="E30">
            <v>98.58765625</v>
          </cell>
          <cell r="F30">
            <v>0</v>
          </cell>
          <cell r="G30">
            <v>98.5877</v>
          </cell>
          <cell r="H30">
            <v>0</v>
          </cell>
          <cell r="I30">
            <v>0.10457809595204813</v>
          </cell>
        </row>
        <row r="31">
          <cell r="A31" t="str">
            <v>INE514E14DL8</v>
          </cell>
          <cell r="B31" t="str">
            <v>EXIM BANK 24JUL2012 CD</v>
          </cell>
          <cell r="C31">
            <v>0</v>
          </cell>
          <cell r="D31" t="str">
            <v>A</v>
          </cell>
          <cell r="E31">
            <v>98.0688103896104</v>
          </cell>
          <cell r="F31">
            <v>0</v>
          </cell>
          <cell r="G31">
            <v>98.0688</v>
          </cell>
          <cell r="H31">
            <v>0</v>
          </cell>
          <cell r="I31">
            <v>0.09457433174670915</v>
          </cell>
        </row>
        <row r="32">
          <cell r="A32" t="str">
            <v>INE535H14AV1</v>
          </cell>
          <cell r="B32" t="str">
            <v>FULLERTON INDIA CREDIT CO.LTD 04JUN12 CP</v>
          </cell>
          <cell r="C32">
            <v>0</v>
          </cell>
          <cell r="D32" t="str">
            <v>A</v>
          </cell>
          <cell r="E32">
            <v>99.1628189434895</v>
          </cell>
          <cell r="F32">
            <v>0</v>
          </cell>
          <cell r="G32">
            <v>99.1628</v>
          </cell>
          <cell r="H32">
            <v>0</v>
          </cell>
          <cell r="I32">
            <v>0.11851956396327218</v>
          </cell>
        </row>
        <row r="33">
          <cell r="A33" t="str">
            <v>INE090A16NI7</v>
          </cell>
          <cell r="B33" t="str">
            <v>ICICI BANK LTD 05JUN12 CD</v>
          </cell>
          <cell r="C33">
            <v>0</v>
          </cell>
          <cell r="D33" t="str">
            <v>A</v>
          </cell>
          <cell r="E33">
            <v>99.2176598215653</v>
          </cell>
          <cell r="F33">
            <v>0</v>
          </cell>
          <cell r="G33">
            <v>99.2177</v>
          </cell>
          <cell r="H33">
            <v>0</v>
          </cell>
          <cell r="I33">
            <v>0.10659473534218299</v>
          </cell>
        </row>
        <row r="34">
          <cell r="A34" t="str">
            <v>INE008A16HO9</v>
          </cell>
          <cell r="B34" t="str">
            <v>IDBI BANK 26JUN12 CD</v>
          </cell>
          <cell r="C34">
            <v>0</v>
          </cell>
          <cell r="D34" t="str">
            <v>A</v>
          </cell>
          <cell r="E34">
            <v>98.8017599999997</v>
          </cell>
          <cell r="F34">
            <v>0</v>
          </cell>
          <cell r="G34">
            <v>98.8018</v>
          </cell>
          <cell r="H34">
            <v>0</v>
          </cell>
          <cell r="I34">
            <v>0.09222119794899354</v>
          </cell>
        </row>
        <row r="35">
          <cell r="A35" t="str">
            <v>INE008A16GP8</v>
          </cell>
          <cell r="B35" t="str">
            <v>IDBI CD 09MAY12</v>
          </cell>
          <cell r="C35">
            <v>0</v>
          </cell>
          <cell r="D35" t="str">
            <v>A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</row>
        <row r="36">
          <cell r="A36" t="str">
            <v>INE494M14155</v>
          </cell>
          <cell r="B36" t="str">
            <v>IFCI FACTORS LTD 28JUN12 CP</v>
          </cell>
          <cell r="C36">
            <v>0</v>
          </cell>
          <cell r="D36" t="str">
            <v>A</v>
          </cell>
          <cell r="E36">
            <v>98.3716483516475</v>
          </cell>
          <cell r="F36">
            <v>0</v>
          </cell>
          <cell r="G36">
            <v>98.3716</v>
          </cell>
          <cell r="H36">
            <v>0</v>
          </cell>
          <cell r="I36">
            <v>0.12083732693469924</v>
          </cell>
        </row>
        <row r="37">
          <cell r="A37" t="str">
            <v>INE866I14CA8</v>
          </cell>
          <cell r="B37" t="str">
            <v>INDIA INFOLINE FINANCE LTD 27JUN12 CP</v>
          </cell>
          <cell r="C37">
            <v>0</v>
          </cell>
          <cell r="D37" t="str">
            <v>A</v>
          </cell>
          <cell r="E37">
            <v>98.2466615384608</v>
          </cell>
          <cell r="F37">
            <v>0</v>
          </cell>
          <cell r="G37">
            <v>98.2467</v>
          </cell>
          <cell r="H37">
            <v>0</v>
          </cell>
          <cell r="I37">
            <v>0.13293665365387583</v>
          </cell>
        </row>
        <row r="38">
          <cell r="A38" t="str">
            <v>INE565A16566</v>
          </cell>
          <cell r="B38" t="str">
            <v>INDIAN OVERSEAS BANK 11JUN12 CD</v>
          </cell>
          <cell r="C38">
            <v>0</v>
          </cell>
          <cell r="D38" t="str">
            <v>A</v>
          </cell>
          <cell r="E38">
            <v>99.192198076923</v>
          </cell>
          <cell r="F38">
            <v>0</v>
          </cell>
          <cell r="G38">
            <v>99.1922</v>
          </cell>
          <cell r="H38">
            <v>0</v>
          </cell>
          <cell r="I38">
            <v>0.09007541943193716</v>
          </cell>
        </row>
        <row r="39">
          <cell r="A39" t="str">
            <v>INE166A16EW5</v>
          </cell>
          <cell r="B39" t="str">
            <v>ING VYASA BANK 05JUN12 CD</v>
          </cell>
          <cell r="C39">
            <v>0</v>
          </cell>
          <cell r="D39" t="str">
            <v>A</v>
          </cell>
          <cell r="E39">
            <v>99.31031875</v>
          </cell>
          <cell r="F39">
            <v>0</v>
          </cell>
          <cell r="G39">
            <v>99.3103</v>
          </cell>
          <cell r="H39">
            <v>0</v>
          </cell>
          <cell r="I39">
            <v>0.09388217525986031</v>
          </cell>
        </row>
        <row r="40">
          <cell r="A40" t="str">
            <v>INE168A16EA7</v>
          </cell>
          <cell r="B40" t="str">
            <v>JAMMU &amp; KASHMIR BANK 29JUN12 CD</v>
          </cell>
          <cell r="C40">
            <v>0</v>
          </cell>
          <cell r="D40" t="str">
            <v>A</v>
          </cell>
          <cell r="E40">
            <v>98.714640625</v>
          </cell>
          <cell r="F40">
            <v>0</v>
          </cell>
          <cell r="G40">
            <v>98.7146</v>
          </cell>
          <cell r="H40">
            <v>0</v>
          </cell>
          <cell r="I40">
            <v>0.0931892226599492</v>
          </cell>
        </row>
        <row r="41">
          <cell r="A41" t="str">
            <v>INE523H14GW2</v>
          </cell>
          <cell r="B41" t="str">
            <v>JM FINANCIAL PRODUCTS LTD 27JUN12 CP</v>
          </cell>
          <cell r="C41">
            <v>0</v>
          </cell>
          <cell r="D41" t="str">
            <v>A</v>
          </cell>
          <cell r="E41">
            <v>98.3726076923082</v>
          </cell>
          <cell r="F41">
            <v>0</v>
          </cell>
          <cell r="G41">
            <v>98.3726</v>
          </cell>
          <cell r="H41">
            <v>0</v>
          </cell>
          <cell r="I41">
            <v>0.12322954908164149</v>
          </cell>
        </row>
        <row r="42">
          <cell r="A42" t="str">
            <v>INE846E14195</v>
          </cell>
          <cell r="B42" t="str">
            <v>KARVY STOCK BROKING LTD 25JUN12 CP</v>
          </cell>
          <cell r="C42">
            <v>0</v>
          </cell>
          <cell r="D42" t="str">
            <v>A</v>
          </cell>
          <cell r="E42">
            <v>98.1980406593412</v>
          </cell>
          <cell r="F42">
            <v>0</v>
          </cell>
          <cell r="G42">
            <v>98.198</v>
          </cell>
          <cell r="H42">
            <v>0</v>
          </cell>
          <cell r="I42">
            <v>0.14250731956029258</v>
          </cell>
        </row>
        <row r="43">
          <cell r="A43" t="str">
            <v>INE087A14939</v>
          </cell>
          <cell r="B43" t="str">
            <v>KESORAM INDUSTRIES LTD 25JUN12 CP</v>
          </cell>
          <cell r="C43">
            <v>0</v>
          </cell>
          <cell r="D43" t="str">
            <v>A</v>
          </cell>
          <cell r="E43">
            <v>98.6350416666667</v>
          </cell>
          <cell r="F43">
            <v>0</v>
          </cell>
          <cell r="G43">
            <v>98.635</v>
          </cell>
          <cell r="H43">
            <v>0</v>
          </cell>
          <cell r="I43">
            <v>0.1074689902717952</v>
          </cell>
        </row>
        <row r="44">
          <cell r="A44" t="str">
            <v>INE087A14962</v>
          </cell>
          <cell r="B44" t="str">
            <v>KESORAM INDUSTRIES LTD 26JUN12 CP</v>
          </cell>
          <cell r="C44">
            <v>0</v>
          </cell>
          <cell r="D44" t="str">
            <v>A</v>
          </cell>
          <cell r="E44">
            <v>98.7264238805971</v>
          </cell>
          <cell r="F44">
            <v>0</v>
          </cell>
          <cell r="G44">
            <v>98.7264</v>
          </cell>
          <cell r="H44">
            <v>0</v>
          </cell>
          <cell r="I44">
            <v>0.09809415447214997</v>
          </cell>
        </row>
        <row r="45">
          <cell r="A45" t="str">
            <v>INE237A16NV7</v>
          </cell>
          <cell r="B45" t="str">
            <v>KOTAK MAHINDRA BANK LTD 10MAY12 CD</v>
          </cell>
          <cell r="C45">
            <v>0</v>
          </cell>
          <cell r="D45" t="str">
            <v>A</v>
          </cell>
          <cell r="E45">
            <v>99.9730533333334</v>
          </cell>
          <cell r="F45">
            <v>0</v>
          </cell>
          <cell r="G45">
            <v>99.9731</v>
          </cell>
          <cell r="H45">
            <v>0</v>
          </cell>
          <cell r="I45">
            <v>0.09838184396065491</v>
          </cell>
        </row>
        <row r="46">
          <cell r="A46" t="str">
            <v>INE237A16KF6</v>
          </cell>
          <cell r="B46" t="str">
            <v>KOTAK MAHINDRA BANK LTD 14MAY12 CD</v>
          </cell>
          <cell r="C46">
            <v>0</v>
          </cell>
          <cell r="D46" t="str">
            <v>A</v>
          </cell>
          <cell r="E46">
            <v>99.8772352941178</v>
          </cell>
          <cell r="F46">
            <v>0</v>
          </cell>
          <cell r="G46">
            <v>99.8772</v>
          </cell>
          <cell r="H46">
            <v>0</v>
          </cell>
          <cell r="I46">
            <v>0.08972839008819378</v>
          </cell>
        </row>
        <row r="47">
          <cell r="A47" t="str">
            <v>INE523E14GK4</v>
          </cell>
          <cell r="B47" t="str">
            <v>L&amp;T FINANCE LTD 26JUN12 CP</v>
          </cell>
          <cell r="C47">
            <v>0</v>
          </cell>
          <cell r="D47" t="str">
            <v>A</v>
          </cell>
          <cell r="E47">
            <v>98.7300072727274</v>
          </cell>
          <cell r="F47">
            <v>0</v>
          </cell>
          <cell r="G47">
            <v>98.73</v>
          </cell>
          <cell r="H47">
            <v>0</v>
          </cell>
          <cell r="I47">
            <v>0.09781460196755208</v>
          </cell>
        </row>
        <row r="48">
          <cell r="A48" t="str">
            <v>INE523E14GP3</v>
          </cell>
          <cell r="B48" t="str">
            <v>L&amp;T FINANCE LTD 29MAY12 CP</v>
          </cell>
          <cell r="C48">
            <v>0</v>
          </cell>
          <cell r="D48" t="str">
            <v>A</v>
          </cell>
          <cell r="E48">
            <v>99.4726363636364</v>
          </cell>
          <cell r="F48">
            <v>0</v>
          </cell>
          <cell r="G48">
            <v>99.4726</v>
          </cell>
          <cell r="H48">
            <v>0</v>
          </cell>
          <cell r="I48">
            <v>0.09675410962721888</v>
          </cell>
        </row>
        <row r="49">
          <cell r="A49" t="str">
            <v>INE549K14267</v>
          </cell>
          <cell r="B49" t="str">
            <v>MUTHOOT FINCORP 14JUN12 CP</v>
          </cell>
          <cell r="C49">
            <v>0</v>
          </cell>
          <cell r="D49" t="str">
            <v>A</v>
          </cell>
          <cell r="E49">
            <v>98.8259624124814</v>
          </cell>
          <cell r="F49">
            <v>0</v>
          </cell>
          <cell r="G49">
            <v>98.826</v>
          </cell>
          <cell r="H49">
            <v>0</v>
          </cell>
          <cell r="I49">
            <v>0.12044847690475778</v>
          </cell>
        </row>
        <row r="50">
          <cell r="A50" t="str">
            <v>INE492E14438</v>
          </cell>
          <cell r="B50" t="str">
            <v>NATIONAL ENGINEERING IND LTD 22JUN12 CP</v>
          </cell>
          <cell r="C50">
            <v>0</v>
          </cell>
          <cell r="D50" t="str">
            <v>A</v>
          </cell>
          <cell r="E50">
            <v>98.7364563380282</v>
          </cell>
          <cell r="F50">
            <v>0</v>
          </cell>
          <cell r="G50">
            <v>98.7365</v>
          </cell>
          <cell r="H50">
            <v>0</v>
          </cell>
          <cell r="I50">
            <v>0.1061580433695108</v>
          </cell>
        </row>
        <row r="51">
          <cell r="A51" t="str">
            <v>INE492E14420</v>
          </cell>
          <cell r="B51" t="str">
            <v>NATIONAL ENGINEERING IND LTD 25JUN12 CP</v>
          </cell>
          <cell r="C51">
            <v>0</v>
          </cell>
          <cell r="D51" t="str">
            <v>A</v>
          </cell>
          <cell r="E51">
            <v>98.651035616438</v>
          </cell>
          <cell r="F51">
            <v>0</v>
          </cell>
          <cell r="G51">
            <v>98.651</v>
          </cell>
          <cell r="H51">
            <v>0</v>
          </cell>
          <cell r="I51">
            <v>0.10619249898940969</v>
          </cell>
        </row>
        <row r="52">
          <cell r="A52" t="str">
            <v>INE492E14446</v>
          </cell>
          <cell r="B52" t="str">
            <v>NATIONAL ENGINEERING IND LTD 26JUN12 CD</v>
          </cell>
          <cell r="C52">
            <v>0</v>
          </cell>
          <cell r="D52" t="str">
            <v>A</v>
          </cell>
          <cell r="E52">
            <v>98.7039157894739</v>
          </cell>
          <cell r="F52">
            <v>0</v>
          </cell>
          <cell r="G52">
            <v>98.7039</v>
          </cell>
          <cell r="H52">
            <v>0</v>
          </cell>
          <cell r="I52">
            <v>0.09985055073090239</v>
          </cell>
        </row>
        <row r="53">
          <cell r="A53" t="str">
            <v>INE141A16EA4</v>
          </cell>
          <cell r="B53" t="str">
            <v>ORIENTAL BANK OF COMMERCE 12JUN12 CD</v>
          </cell>
          <cell r="C53">
            <v>0</v>
          </cell>
          <cell r="D53" t="str">
            <v>A</v>
          </cell>
          <cell r="E53">
            <v>98.9036888311227</v>
          </cell>
          <cell r="F53">
            <v>0</v>
          </cell>
          <cell r="G53">
            <v>98.9037</v>
          </cell>
          <cell r="H53">
            <v>0</v>
          </cell>
          <cell r="I53">
            <v>0.11899680367286586</v>
          </cell>
        </row>
        <row r="54">
          <cell r="A54" t="str">
            <v>INE141A16HA7</v>
          </cell>
          <cell r="B54" t="str">
            <v>ORIENTAL BANK OF COMMERCE 18JUN12 CD</v>
          </cell>
          <cell r="C54">
            <v>0</v>
          </cell>
          <cell r="D54" t="str">
            <v>A</v>
          </cell>
          <cell r="E54">
            <v>99.0278644067795</v>
          </cell>
          <cell r="F54">
            <v>0</v>
          </cell>
          <cell r="G54">
            <v>99.0279</v>
          </cell>
          <cell r="H54">
            <v>0</v>
          </cell>
          <cell r="I54">
            <v>0.08957819439282756</v>
          </cell>
        </row>
        <row r="55">
          <cell r="A55" t="str">
            <v>INE141A16EB2</v>
          </cell>
          <cell r="B55" t="str">
            <v>ORIENTAL BANK OF COMMERCE 20JUN12 CD</v>
          </cell>
          <cell r="C55">
            <v>0</v>
          </cell>
          <cell r="D55" t="str">
            <v>A</v>
          </cell>
          <cell r="E55">
            <v>98.9797442622953</v>
          </cell>
          <cell r="F55">
            <v>0</v>
          </cell>
          <cell r="G55">
            <v>98.9797</v>
          </cell>
          <cell r="H55">
            <v>0</v>
          </cell>
          <cell r="I55">
            <v>0.089579017028204</v>
          </cell>
        </row>
        <row r="56">
          <cell r="A56" t="str">
            <v>INE608A16CS8</v>
          </cell>
          <cell r="B56" t="str">
            <v>PUNJAB &amp; SIND BANK 06JUN12 CD</v>
          </cell>
          <cell r="C56">
            <v>0</v>
          </cell>
          <cell r="D56" t="str">
            <v>A</v>
          </cell>
          <cell r="E56">
            <v>99.28824</v>
          </cell>
          <cell r="F56">
            <v>0</v>
          </cell>
          <cell r="G56">
            <v>99.2882</v>
          </cell>
          <cell r="H56">
            <v>0</v>
          </cell>
          <cell r="I56">
            <v>0.09344812638435303</v>
          </cell>
        </row>
        <row r="57">
          <cell r="A57" t="str">
            <v>INE608A16BF7</v>
          </cell>
          <cell r="B57" t="str">
            <v>PUNJAB &amp; SIND BANK 18JUN12 CD</v>
          </cell>
          <cell r="C57">
            <v>0</v>
          </cell>
          <cell r="D57" t="str">
            <v>A</v>
          </cell>
          <cell r="E57">
            <v>98.8077802197805</v>
          </cell>
          <cell r="F57">
            <v>0</v>
          </cell>
          <cell r="G57">
            <v>98.8078</v>
          </cell>
          <cell r="H57">
            <v>0</v>
          </cell>
          <cell r="I57">
            <v>0.11010272136773576</v>
          </cell>
        </row>
        <row r="58">
          <cell r="A58" t="str">
            <v>INE608A16CZ3</v>
          </cell>
          <cell r="B58" t="str">
            <v>PUNJAB &amp; SIND BANK 20JUN12 CD</v>
          </cell>
          <cell r="C58">
            <v>0</v>
          </cell>
          <cell r="D58" t="str">
            <v>A</v>
          </cell>
          <cell r="E58">
            <v>98.9797442622953</v>
          </cell>
          <cell r="F58">
            <v>0</v>
          </cell>
          <cell r="G58">
            <v>98.9797</v>
          </cell>
          <cell r="H58">
            <v>0</v>
          </cell>
          <cell r="I58">
            <v>0.089579017028204</v>
          </cell>
        </row>
        <row r="59">
          <cell r="A59" t="str">
            <v>INE608A16CL3</v>
          </cell>
          <cell r="B59" t="str">
            <v>PUNJAB AND SIND BANK 09MAY12 CD</v>
          </cell>
          <cell r="C59">
            <v>0</v>
          </cell>
          <cell r="D59" t="str">
            <v>A</v>
          </cell>
          <cell r="E59">
            <v>100</v>
          </cell>
          <cell r="F59">
            <v>0</v>
          </cell>
          <cell r="G59">
            <v>100</v>
          </cell>
          <cell r="H59">
            <v>0</v>
          </cell>
        </row>
        <row r="60">
          <cell r="A60" t="str">
            <v>INE608A16CY6</v>
          </cell>
          <cell r="B60" t="str">
            <v>PUNJAB AND SIND BANK 21JUN12 CD</v>
          </cell>
          <cell r="C60">
            <v>0</v>
          </cell>
          <cell r="D60" t="str">
            <v>A</v>
          </cell>
          <cell r="E60">
            <v>98.9559190476192</v>
          </cell>
          <cell r="F60">
            <v>0</v>
          </cell>
          <cell r="G60">
            <v>98.9559</v>
          </cell>
          <cell r="H60">
            <v>0</v>
          </cell>
          <cell r="I60">
            <v>0.08956056094816812</v>
          </cell>
        </row>
        <row r="61">
          <cell r="A61" t="str">
            <v>INE160A16HQ3</v>
          </cell>
          <cell r="B61" t="str">
            <v>PUNJAB NATIONAL BANK 13JUN12 CD</v>
          </cell>
          <cell r="C61">
            <v>0</v>
          </cell>
          <cell r="D61" t="str">
            <v>A</v>
          </cell>
          <cell r="E61">
            <v>99.1172125</v>
          </cell>
          <cell r="F61">
            <v>0</v>
          </cell>
          <cell r="G61">
            <v>99.1172</v>
          </cell>
          <cell r="H61">
            <v>0</v>
          </cell>
          <cell r="I61">
            <v>0.09288207635984584</v>
          </cell>
        </row>
        <row r="62">
          <cell r="A62" t="str">
            <v>INE160A16HR1</v>
          </cell>
          <cell r="B62" t="str">
            <v>PUNJAB NATIONAL BANK 19JUN12 CD</v>
          </cell>
          <cell r="C62">
            <v>0</v>
          </cell>
          <cell r="D62" t="str">
            <v>A</v>
          </cell>
          <cell r="E62">
            <v>98.980466666667</v>
          </cell>
          <cell r="F62">
            <v>0</v>
          </cell>
          <cell r="G62">
            <v>98.9805</v>
          </cell>
          <cell r="H62">
            <v>0</v>
          </cell>
          <cell r="I62">
            <v>0.09169822732697779</v>
          </cell>
        </row>
        <row r="63">
          <cell r="A63" t="str">
            <v>INE945G14992</v>
          </cell>
          <cell r="B63" t="str">
            <v>RELIGARE SECURITIES LTD 31MAY12 CP</v>
          </cell>
          <cell r="C63">
            <v>0</v>
          </cell>
          <cell r="D63" t="str">
            <v>A</v>
          </cell>
          <cell r="E63">
            <v>99.3506333333333</v>
          </cell>
          <cell r="F63">
            <v>0</v>
          </cell>
          <cell r="G63">
            <v>99.3506</v>
          </cell>
          <cell r="H63">
            <v>0</v>
          </cell>
          <cell r="I63">
            <v>0.10844000658946099</v>
          </cell>
        </row>
        <row r="64">
          <cell r="A64" t="str">
            <v>INE912E14CL6</v>
          </cell>
          <cell r="B64" t="str">
            <v>SBI GLOBAL FACTORS 31MAY12 CP</v>
          </cell>
          <cell r="C64">
            <v>0</v>
          </cell>
          <cell r="D64" t="str">
            <v>A</v>
          </cell>
          <cell r="E64">
            <v>99.4235352941179</v>
          </cell>
          <cell r="F64">
            <v>0</v>
          </cell>
          <cell r="G64">
            <v>99.4235</v>
          </cell>
          <cell r="H64">
            <v>0</v>
          </cell>
          <cell r="I64">
            <v>0.09619526705739101</v>
          </cell>
        </row>
        <row r="65">
          <cell r="A65" t="str">
            <v>INE498B14910</v>
          </cell>
          <cell r="B65" t="str">
            <v>SHOPPERS STOP LTD 11MAY12 CP</v>
          </cell>
          <cell r="C65">
            <v>0</v>
          </cell>
          <cell r="D65" t="str">
            <v>A</v>
          </cell>
          <cell r="E65">
            <v>99.94242</v>
          </cell>
          <cell r="F65">
            <v>0</v>
          </cell>
          <cell r="G65">
            <v>99.9424</v>
          </cell>
          <cell r="H65">
            <v>0</v>
          </cell>
          <cell r="I65">
            <v>0.10514404193935145</v>
          </cell>
        </row>
        <row r="66">
          <cell r="A66" t="str">
            <v>INE872A14DT1</v>
          </cell>
          <cell r="B66" t="str">
            <v>SREI INFRA FINANCE LTD 25JUN12 CP</v>
          </cell>
          <cell r="C66">
            <v>0</v>
          </cell>
          <cell r="D66" t="str">
            <v>A</v>
          </cell>
          <cell r="E66">
            <v>98.700482191781</v>
          </cell>
          <cell r="F66">
            <v>0</v>
          </cell>
          <cell r="G66">
            <v>98.7005</v>
          </cell>
          <cell r="H66">
            <v>0</v>
          </cell>
          <cell r="I66">
            <v>0.10224874059266703</v>
          </cell>
        </row>
        <row r="67">
          <cell r="A67" t="str">
            <v>INE648A16CS4</v>
          </cell>
          <cell r="B67" t="str">
            <v>STATE BANK OF BIKANER &amp; JAIPUR 15JUN12 CD</v>
          </cell>
          <cell r="C67">
            <v>0</v>
          </cell>
          <cell r="D67" t="str">
            <v>A</v>
          </cell>
          <cell r="E67">
            <v>99.0645023255813</v>
          </cell>
          <cell r="F67">
            <v>0</v>
          </cell>
          <cell r="G67">
            <v>99.0645</v>
          </cell>
          <cell r="H67">
            <v>0</v>
          </cell>
          <cell r="I67">
            <v>0.09315706355850466</v>
          </cell>
        </row>
        <row r="68">
          <cell r="A68" t="str">
            <v>INE649A16AQ0</v>
          </cell>
          <cell r="B68" t="str">
            <v>STATE BANK OF HYDERABAD 15MAY12 CD</v>
          </cell>
          <cell r="C68">
            <v>0</v>
          </cell>
          <cell r="D68" t="str">
            <v>A</v>
          </cell>
          <cell r="E68">
            <v>99.856216</v>
          </cell>
          <cell r="F68">
            <v>0</v>
          </cell>
          <cell r="G68">
            <v>99.8562</v>
          </cell>
          <cell r="H68">
            <v>0</v>
          </cell>
          <cell r="I68">
            <v>0.08759454694337498</v>
          </cell>
        </row>
        <row r="69">
          <cell r="A69" t="str">
            <v>INE648A16DR4</v>
          </cell>
          <cell r="B69" t="str">
            <v>STATE BK OF BIKANER &amp; JAIPUR 09MAY12 CD</v>
          </cell>
          <cell r="C69">
            <v>0</v>
          </cell>
          <cell r="D69" t="str">
            <v>A</v>
          </cell>
          <cell r="E69">
            <v>100</v>
          </cell>
          <cell r="F69">
            <v>0</v>
          </cell>
          <cell r="G69">
            <v>100</v>
          </cell>
          <cell r="H69">
            <v>0</v>
          </cell>
        </row>
        <row r="70">
          <cell r="A70" t="str">
            <v>INE660A14FM0</v>
          </cell>
          <cell r="B70" t="str">
            <v>SUNDARAM FINANCE LTD 11JUL12 CP</v>
          </cell>
          <cell r="C70">
            <v>0</v>
          </cell>
          <cell r="D70" t="str">
            <v>A</v>
          </cell>
          <cell r="E70">
            <v>98.3471764705881</v>
          </cell>
          <cell r="F70">
            <v>0</v>
          </cell>
          <cell r="G70">
            <v>98.3472</v>
          </cell>
          <cell r="H70">
            <v>0</v>
          </cell>
          <cell r="I70">
            <v>0.09736814717609882</v>
          </cell>
        </row>
        <row r="71">
          <cell r="A71" t="str">
            <v>INE306N14050</v>
          </cell>
          <cell r="B71" t="str">
            <v>TATA CAPITAL FIN SERVICE LTD 28MAY12 CP</v>
          </cell>
          <cell r="C71">
            <v>0</v>
          </cell>
          <cell r="D71" t="str">
            <v>A</v>
          </cell>
          <cell r="E71">
            <v>99.4992821428573</v>
          </cell>
          <cell r="F71">
            <v>0</v>
          </cell>
          <cell r="G71">
            <v>99.4993</v>
          </cell>
          <cell r="H71">
            <v>0</v>
          </cell>
          <cell r="I71">
            <v>0.09667460271336374</v>
          </cell>
        </row>
        <row r="72">
          <cell r="A72" t="str">
            <v>INE037E14035</v>
          </cell>
          <cell r="B72" t="str">
            <v>TATA TELESERVICES LTD 07JUN12 CP</v>
          </cell>
          <cell r="C72">
            <v>0</v>
          </cell>
          <cell r="D72" t="str">
            <v>A</v>
          </cell>
          <cell r="E72">
            <v>99.254874</v>
          </cell>
          <cell r="F72">
            <v>0</v>
          </cell>
          <cell r="G72">
            <v>99.2549</v>
          </cell>
          <cell r="H72">
            <v>0</v>
          </cell>
          <cell r="I72">
            <v>0.09448714830870662</v>
          </cell>
        </row>
        <row r="73">
          <cell r="A73" t="str">
            <v>INE691A16FP3</v>
          </cell>
          <cell r="B73" t="str">
            <v>UCO BANK 05JUN12 CD</v>
          </cell>
          <cell r="C73">
            <v>0</v>
          </cell>
          <cell r="D73" t="str">
            <v>A</v>
          </cell>
          <cell r="E73">
            <v>99.3366217391306</v>
          </cell>
          <cell r="F73">
            <v>0</v>
          </cell>
          <cell r="G73">
            <v>99.3366</v>
          </cell>
          <cell r="H73">
            <v>0</v>
          </cell>
          <cell r="I73">
            <v>0.09027779631862475</v>
          </cell>
        </row>
        <row r="74">
          <cell r="A74" t="str">
            <v>INE691A16FS7</v>
          </cell>
          <cell r="B74" t="str">
            <v>UCO BANK 11JUN12 CD</v>
          </cell>
          <cell r="C74">
            <v>0</v>
          </cell>
          <cell r="D74" t="str">
            <v>A</v>
          </cell>
          <cell r="E74">
            <v>99.1916346938775</v>
          </cell>
          <cell r="F74">
            <v>0</v>
          </cell>
          <cell r="G74">
            <v>99.1916</v>
          </cell>
          <cell r="H74">
            <v>0</v>
          </cell>
          <cell r="I74">
            <v>0.09013875244294198</v>
          </cell>
        </row>
        <row r="75">
          <cell r="A75" t="str">
            <v>INE691A16FJ6</v>
          </cell>
          <cell r="B75" t="str">
            <v>UCO BANK 21MAY12 CD</v>
          </cell>
          <cell r="C75">
            <v>0</v>
          </cell>
          <cell r="D75" t="str">
            <v>A</v>
          </cell>
          <cell r="E75">
            <v>99.70585</v>
          </cell>
          <cell r="F75">
            <v>0</v>
          </cell>
          <cell r="G75">
            <v>99.7059</v>
          </cell>
          <cell r="H75">
            <v>0</v>
          </cell>
          <cell r="I75">
            <v>0.08973457926490831</v>
          </cell>
        </row>
        <row r="76">
          <cell r="A76" t="str">
            <v>INE691A16FX7</v>
          </cell>
          <cell r="B76" t="str">
            <v>UCO BANK 26JUN12 CD</v>
          </cell>
          <cell r="C76">
            <v>0</v>
          </cell>
          <cell r="D76" t="str">
            <v>A</v>
          </cell>
          <cell r="E76">
            <v>98.8010838709673</v>
          </cell>
          <cell r="F76">
            <v>0</v>
          </cell>
          <cell r="G76">
            <v>98.8011</v>
          </cell>
          <cell r="H76">
            <v>0</v>
          </cell>
          <cell r="I76">
            <v>0.09227386691856343</v>
          </cell>
        </row>
        <row r="77">
          <cell r="A77" t="str">
            <v>INE691A16FM0</v>
          </cell>
          <cell r="B77" t="str">
            <v>UCO BANK 28MAY12 CD</v>
          </cell>
          <cell r="C77">
            <v>0</v>
          </cell>
          <cell r="D77" t="str">
            <v>A</v>
          </cell>
          <cell r="E77">
            <v>99.5355314285712</v>
          </cell>
          <cell r="F77">
            <v>0</v>
          </cell>
          <cell r="G77">
            <v>99.5355</v>
          </cell>
          <cell r="H77">
            <v>0</v>
          </cell>
          <cell r="I77">
            <v>0.0896432217342722</v>
          </cell>
        </row>
        <row r="78">
          <cell r="A78" t="str">
            <v>INE692A16AX6</v>
          </cell>
          <cell r="B78" t="str">
            <v>UNION BANK OF INDIA  30MAY12 CD</v>
          </cell>
          <cell r="C78">
            <v>0</v>
          </cell>
          <cell r="D78" t="str">
            <v>A</v>
          </cell>
          <cell r="E78">
            <v>99.4628468085108</v>
          </cell>
          <cell r="F78">
            <v>0</v>
          </cell>
          <cell r="G78">
            <v>99.4628</v>
          </cell>
          <cell r="H78">
            <v>0</v>
          </cell>
          <cell r="I78">
            <v>0.0938665475815783</v>
          </cell>
        </row>
        <row r="79">
          <cell r="A79" t="str">
            <v>INE692A16BA2</v>
          </cell>
          <cell r="B79" t="str">
            <v>UNION BANK OF INDIA 25JUN12 CD</v>
          </cell>
          <cell r="C79">
            <v>0</v>
          </cell>
          <cell r="D79" t="str">
            <v>A</v>
          </cell>
          <cell r="E79">
            <v>98.8534136363639</v>
          </cell>
          <cell r="F79">
            <v>0</v>
          </cell>
          <cell r="G79">
            <v>98.8534</v>
          </cell>
          <cell r="H79">
            <v>0</v>
          </cell>
          <cell r="I79">
            <v>0.09007621063895528</v>
          </cell>
        </row>
        <row r="80">
          <cell r="A80" t="str">
            <v>INE692A16AY4</v>
          </cell>
          <cell r="B80" t="str">
            <v>Union bank CD 06JUN2012</v>
          </cell>
          <cell r="C80">
            <v>0</v>
          </cell>
          <cell r="D80" t="str">
            <v>A</v>
          </cell>
          <cell r="E80">
            <v>99.3137617021277</v>
          </cell>
          <cell r="F80">
            <v>0</v>
          </cell>
          <cell r="G80">
            <v>99.3138</v>
          </cell>
          <cell r="H80">
            <v>0</v>
          </cell>
          <cell r="I80">
            <v>0.09007418740021868</v>
          </cell>
        </row>
        <row r="81">
          <cell r="A81" t="str">
            <v>INE705A16DU6</v>
          </cell>
          <cell r="B81" t="str">
            <v>VIJAYA BANK 15JUN12 CD</v>
          </cell>
          <cell r="C81">
            <v>0</v>
          </cell>
          <cell r="D81" t="str">
            <v>A</v>
          </cell>
          <cell r="E81">
            <v>99.0577613636363</v>
          </cell>
          <cell r="F81">
            <v>0</v>
          </cell>
          <cell r="G81">
            <v>99.0578</v>
          </cell>
          <cell r="H81">
            <v>0</v>
          </cell>
          <cell r="I81">
            <v>0.09383471512202575</v>
          </cell>
        </row>
        <row r="82">
          <cell r="A82" t="str">
            <v>INE608A16CD0</v>
          </cell>
          <cell r="B82" t="str">
            <v>PUNJAB &amp; SIND BANK 01JUN12 CD</v>
          </cell>
          <cell r="C82">
            <v>0</v>
          </cell>
          <cell r="D82" t="str">
            <v>A</v>
          </cell>
          <cell r="E82">
            <v>99.4236</v>
          </cell>
          <cell r="F82">
            <v>0</v>
          </cell>
          <cell r="G82">
            <v>99.4236</v>
          </cell>
          <cell r="H82">
            <v>0</v>
          </cell>
          <cell r="I82">
            <v>0.09200247618577938</v>
          </cell>
        </row>
        <row r="83">
          <cell r="A83" t="str">
            <v>INE428A16GA0</v>
          </cell>
          <cell r="B83" t="str">
            <v>ALLAHABAD BANK  04JUN12 CD</v>
          </cell>
          <cell r="C83">
            <v>0</v>
          </cell>
          <cell r="D83" t="str">
            <v>A</v>
          </cell>
          <cell r="E83">
            <v>99.3454</v>
          </cell>
          <cell r="F83">
            <v>0</v>
          </cell>
          <cell r="G83">
            <v>99.3454</v>
          </cell>
          <cell r="H83">
            <v>0</v>
          </cell>
          <cell r="I83">
            <v>0.09250128262684484</v>
          </cell>
        </row>
        <row r="84">
          <cell r="A84" t="str">
            <v>INE522D07305</v>
          </cell>
          <cell r="B84" t="str">
            <v>0.00% MANAPPURAM FINANCE LTD 22AUG12</v>
          </cell>
          <cell r="C84">
            <v>0</v>
          </cell>
          <cell r="D84" t="str">
            <v>N</v>
          </cell>
          <cell r="E84">
            <v>96.89772334</v>
          </cell>
          <cell r="F84">
            <v>0</v>
          </cell>
          <cell r="G84">
            <v>96.8977</v>
          </cell>
          <cell r="H84">
            <v>0.2578219</v>
          </cell>
          <cell r="I84">
            <v>0.115775</v>
          </cell>
        </row>
        <row r="85">
          <cell r="A85" t="str">
            <v>INE866I07206</v>
          </cell>
          <cell r="B85" t="str">
            <v>11.70% INDIA INFOLINE 18AUG14 NCD</v>
          </cell>
          <cell r="C85">
            <v>0</v>
          </cell>
          <cell r="D85" t="str">
            <v>N</v>
          </cell>
          <cell r="E85">
            <v>109.15994802</v>
          </cell>
          <cell r="F85">
            <v>8.47131148</v>
          </cell>
          <cell r="G85">
            <v>100.6886</v>
          </cell>
          <cell r="H85">
            <v>1.77502324</v>
          </cell>
          <cell r="I85">
            <v>0.1127</v>
          </cell>
        </row>
        <row r="86">
          <cell r="A86" t="str">
            <v>INE089A08051</v>
          </cell>
          <cell r="B86" t="str">
            <v>9.25% DR. REDDYS LAB 24MAR14 NCD</v>
          </cell>
          <cell r="C86">
            <v>0</v>
          </cell>
          <cell r="D86" t="str">
            <v>N</v>
          </cell>
          <cell r="E86">
            <v>100.41298285</v>
          </cell>
          <cell r="F86">
            <v>1.16575342</v>
          </cell>
          <cell r="G86">
            <v>99.2472</v>
          </cell>
          <cell r="H86">
            <v>1.63110821</v>
          </cell>
          <cell r="I86">
            <v>0.0968</v>
          </cell>
        </row>
        <row r="87">
          <cell r="A87" t="str">
            <v>INE137G14061</v>
          </cell>
          <cell r="B87" t="str">
            <v>DECCAN CHRONICLE HOLDING LTD 14MAR13 CP</v>
          </cell>
          <cell r="C87">
            <v>0</v>
          </cell>
          <cell r="D87" t="str">
            <v>N</v>
          </cell>
          <cell r="E87">
            <v>91.4632809382379</v>
          </cell>
          <cell r="F87">
            <v>0</v>
          </cell>
          <cell r="G87">
            <v>91.4633</v>
          </cell>
          <cell r="H87">
            <v>0</v>
          </cell>
          <cell r="I87">
            <v>0.11025</v>
          </cell>
        </row>
        <row r="88">
          <cell r="A88" t="str">
            <v>INE535H14BN6</v>
          </cell>
          <cell r="B88" t="str">
            <v>FULLERTON INDIA CREDIT CO.LTD 21MAR13 CP</v>
          </cell>
          <cell r="C88">
            <v>0</v>
          </cell>
          <cell r="D88" t="str">
            <v>N</v>
          </cell>
          <cell r="E88">
            <v>91.1049381622112</v>
          </cell>
          <cell r="F88">
            <v>0</v>
          </cell>
          <cell r="G88">
            <v>91.1049</v>
          </cell>
          <cell r="H88">
            <v>0</v>
          </cell>
          <cell r="I88">
            <v>0.112775</v>
          </cell>
        </row>
        <row r="89">
          <cell r="A89" t="str">
            <v>INE688I14622</v>
          </cell>
          <cell r="B89" t="str">
            <v>FUTURE CAP HOLDINGS LTD 20DEC12 CP</v>
          </cell>
          <cell r="C89">
            <v>0</v>
          </cell>
          <cell r="D89" t="str">
            <v>N</v>
          </cell>
          <cell r="E89">
            <v>93.2286320454266</v>
          </cell>
          <cell r="F89">
            <v>0</v>
          </cell>
          <cell r="G89">
            <v>93.2286</v>
          </cell>
          <cell r="H89">
            <v>0</v>
          </cell>
          <cell r="I89">
            <v>0.117825</v>
          </cell>
        </row>
        <row r="90">
          <cell r="A90" t="str">
            <v>INE688I14564</v>
          </cell>
          <cell r="B90" t="str">
            <v>FUTURE CAPITAL HOLDINGS LTD 23OCT12 CP</v>
          </cell>
          <cell r="C90">
            <v>0</v>
          </cell>
          <cell r="D90" t="str">
            <v>N</v>
          </cell>
          <cell r="E90">
            <v>94.941528373926</v>
          </cell>
          <cell r="F90">
            <v>0</v>
          </cell>
          <cell r="G90">
            <v>94.9415</v>
          </cell>
          <cell r="H90">
            <v>0</v>
          </cell>
          <cell r="I90">
            <v>0.11645</v>
          </cell>
        </row>
        <row r="91">
          <cell r="A91" t="str">
            <v>INE494M14064</v>
          </cell>
          <cell r="B91" t="str">
            <v>IFCI FACTORS LTD 16NOV12 CP</v>
          </cell>
          <cell r="C91">
            <v>0</v>
          </cell>
          <cell r="D91" t="str">
            <v>N</v>
          </cell>
          <cell r="E91">
            <v>94.3226121471632</v>
          </cell>
          <cell r="F91">
            <v>0</v>
          </cell>
          <cell r="G91">
            <v>94.3226</v>
          </cell>
          <cell r="H91">
            <v>0</v>
          </cell>
          <cell r="I91">
            <v>0.115025</v>
          </cell>
        </row>
        <row r="92">
          <cell r="A92" t="str">
            <v>INE494M14056</v>
          </cell>
          <cell r="B92" t="str">
            <v>IFCI FACTORS LTD 22OCT12 CP</v>
          </cell>
          <cell r="C92">
            <v>0</v>
          </cell>
          <cell r="D92" t="str">
            <v>N</v>
          </cell>
          <cell r="E92">
            <v>95.0801493096986</v>
          </cell>
          <cell r="F92">
            <v>0</v>
          </cell>
          <cell r="G92">
            <v>95.0801</v>
          </cell>
          <cell r="H92">
            <v>0</v>
          </cell>
          <cell r="I92">
            <v>0.113775</v>
          </cell>
        </row>
        <row r="93">
          <cell r="A93" t="str">
            <v>INE727M14018</v>
          </cell>
          <cell r="B93" t="str">
            <v>IFCI VENTURES LTD 07NOV12 CP</v>
          </cell>
          <cell r="C93">
            <v>0</v>
          </cell>
          <cell r="D93" t="str">
            <v>N</v>
          </cell>
          <cell r="E93">
            <v>94.4692584415562</v>
          </cell>
          <cell r="F93">
            <v>0</v>
          </cell>
          <cell r="G93">
            <v>94.4693</v>
          </cell>
          <cell r="H93">
            <v>0</v>
          </cell>
          <cell r="I93">
            <v>0.1174125</v>
          </cell>
        </row>
        <row r="94">
          <cell r="A94" t="str">
            <v>INE866I07230</v>
          </cell>
          <cell r="B94" t="str">
            <v>INDIA INFOLINE 11.90% 18AUG16 OPT 3 NCD</v>
          </cell>
          <cell r="C94">
            <v>0</v>
          </cell>
          <cell r="D94" t="str">
            <v>N</v>
          </cell>
          <cell r="E94">
            <v>102.22729103</v>
          </cell>
          <cell r="F94">
            <v>1.23890411</v>
          </cell>
          <cell r="G94">
            <v>100.9884</v>
          </cell>
          <cell r="H94">
            <v>3.18005934</v>
          </cell>
          <cell r="I94">
            <v>0.11605</v>
          </cell>
        </row>
        <row r="95">
          <cell r="A95" t="str">
            <v>INE866I14CG5</v>
          </cell>
          <cell r="B95" t="str">
            <v>INDIA INFOLINE FINANCE LTD 12APR13 CP</v>
          </cell>
          <cell r="C95">
            <v>0</v>
          </cell>
          <cell r="D95" t="str">
            <v>N</v>
          </cell>
          <cell r="E95">
            <v>90.3359246543939</v>
          </cell>
          <cell r="F95">
            <v>0</v>
          </cell>
          <cell r="G95">
            <v>90.3359</v>
          </cell>
          <cell r="H95">
            <v>0</v>
          </cell>
          <cell r="I95">
            <v>0.115525</v>
          </cell>
        </row>
        <row r="96">
          <cell r="A96" t="str">
            <v>INE523H14EX5</v>
          </cell>
          <cell r="B96" t="str">
            <v>JM FINANCIAL PRODUCTS LTD 17OCT12 CP</v>
          </cell>
          <cell r="C96">
            <v>0</v>
          </cell>
          <cell r="D96" t="str">
            <v>N</v>
          </cell>
          <cell r="E96">
            <v>95.2872928194825</v>
          </cell>
          <cell r="F96">
            <v>0</v>
          </cell>
          <cell r="G96">
            <v>95.2873</v>
          </cell>
          <cell r="H96">
            <v>0</v>
          </cell>
          <cell r="I96">
            <v>0.112125</v>
          </cell>
        </row>
        <row r="97">
          <cell r="A97" t="str">
            <v>INE846E14187</v>
          </cell>
          <cell r="B97" t="str">
            <v>KARVY STOCK BROKING LTD 27DEC12 CP</v>
          </cell>
          <cell r="C97">
            <v>0</v>
          </cell>
          <cell r="D97" t="str">
            <v>N</v>
          </cell>
          <cell r="E97">
            <v>93.0326450276982</v>
          </cell>
          <cell r="F97">
            <v>0</v>
          </cell>
          <cell r="G97">
            <v>93.0326</v>
          </cell>
          <cell r="H97">
            <v>0</v>
          </cell>
          <cell r="I97">
            <v>0.117825</v>
          </cell>
        </row>
        <row r="98">
          <cell r="A98" t="str">
            <v>INE414G14866</v>
          </cell>
          <cell r="B98" t="str">
            <v>MUTHOOT FINANCE LTD 01NOV12 CP</v>
          </cell>
          <cell r="C98">
            <v>0</v>
          </cell>
          <cell r="D98" t="str">
            <v>N</v>
          </cell>
          <cell r="E98">
            <v>94.677466296119</v>
          </cell>
          <cell r="F98">
            <v>0</v>
          </cell>
          <cell r="G98">
            <v>94.6775</v>
          </cell>
          <cell r="H98">
            <v>0</v>
          </cell>
          <cell r="I98">
            <v>0.1165875</v>
          </cell>
        </row>
        <row r="99">
          <cell r="A99" t="str">
            <v>INE414G14932</v>
          </cell>
          <cell r="B99" t="str">
            <v>MUTHOOT FINANCE LTD 04DEC12 CP</v>
          </cell>
          <cell r="C99">
            <v>0</v>
          </cell>
          <cell r="D99" t="str">
            <v>N</v>
          </cell>
          <cell r="E99">
            <v>93.6797181549433</v>
          </cell>
          <cell r="F99">
            <v>0</v>
          </cell>
          <cell r="G99">
            <v>93.6797</v>
          </cell>
          <cell r="H99">
            <v>0</v>
          </cell>
          <cell r="I99">
            <v>0.117825</v>
          </cell>
        </row>
        <row r="100">
          <cell r="A100" t="str">
            <v>INE549K07030</v>
          </cell>
          <cell r="B100" t="str">
            <v>MUTHOOT FINCORP LTD 12.75% 25JAN13 NCD</v>
          </cell>
          <cell r="C100">
            <v>0</v>
          </cell>
          <cell r="D100" t="str">
            <v>N</v>
          </cell>
          <cell r="E100">
            <v>107.12418516</v>
          </cell>
          <cell r="F100">
            <v>6.86270492</v>
          </cell>
          <cell r="G100">
            <v>100.2615</v>
          </cell>
          <cell r="H100">
            <v>0.61178548</v>
          </cell>
          <cell r="I100">
            <v>0.1223375</v>
          </cell>
        </row>
        <row r="101">
          <cell r="A101" t="str">
            <v>INE134E08DY0</v>
          </cell>
          <cell r="B101" t="str">
            <v>PFC LTD 9.63% I5DEC14 (SER82A) NCD</v>
          </cell>
          <cell r="C101">
            <v>0</v>
          </cell>
          <cell r="D101" t="str">
            <v>N</v>
          </cell>
          <cell r="E101">
            <v>104.05382869</v>
          </cell>
          <cell r="F101">
            <v>3.84147541</v>
          </cell>
          <cell r="G101">
            <v>100.2124</v>
          </cell>
          <cell r="H101">
            <v>2.14416672</v>
          </cell>
          <cell r="I101">
            <v>0.0948</v>
          </cell>
        </row>
        <row r="102">
          <cell r="A102" t="str">
            <v>INE160A16GF8</v>
          </cell>
          <cell r="B102" t="str">
            <v>PUNJAB NATIONAL BANK 17SEP12 CD</v>
          </cell>
          <cell r="C102">
            <v>0</v>
          </cell>
          <cell r="D102" t="str">
            <v>N</v>
          </cell>
          <cell r="E102">
            <v>96.3542012114627</v>
          </cell>
          <cell r="F102">
            <v>0</v>
          </cell>
          <cell r="G102">
            <v>96.3542</v>
          </cell>
          <cell r="H102">
            <v>0</v>
          </cell>
          <cell r="I102">
            <v>0.105425</v>
          </cell>
        </row>
        <row r="103">
          <cell r="A103" t="str">
            <v>INE013A14GZ2</v>
          </cell>
          <cell r="B103" t="str">
            <v>RELIANCE CAPITAL LTD 07SEP12 CP</v>
          </cell>
          <cell r="C103">
            <v>0</v>
          </cell>
          <cell r="D103" t="str">
            <v>N</v>
          </cell>
          <cell r="E103">
            <v>96.4161903915983</v>
          </cell>
          <cell r="F103">
            <v>0</v>
          </cell>
          <cell r="G103">
            <v>96.4162</v>
          </cell>
          <cell r="H103">
            <v>0</v>
          </cell>
          <cell r="I103">
            <v>0.112125</v>
          </cell>
        </row>
        <row r="104">
          <cell r="A104" t="str">
            <v>INE013A07KX3</v>
          </cell>
          <cell r="B104" t="str">
            <v>RELIANCE CAPITAL LTD 08.25% 03MAY13 NCD</v>
          </cell>
          <cell r="C104">
            <v>0</v>
          </cell>
          <cell r="D104" t="str">
            <v>N</v>
          </cell>
          <cell r="E104">
            <v>97.44733786</v>
          </cell>
          <cell r="F104">
            <v>0.09041096</v>
          </cell>
          <cell r="G104">
            <v>97.3569</v>
          </cell>
          <cell r="H104">
            <v>0.88422951</v>
          </cell>
          <cell r="I104">
            <v>0.1123375</v>
          </cell>
        </row>
        <row r="105">
          <cell r="A105" t="str">
            <v>INE657K07106</v>
          </cell>
          <cell r="B105" t="str">
            <v>RHC HOLDING PRVT LTD 12.50% 29JAN13 NCD</v>
          </cell>
          <cell r="C105">
            <v>0</v>
          </cell>
          <cell r="D105" t="str">
            <v>N</v>
          </cell>
          <cell r="E105">
            <v>103.68313057</v>
          </cell>
          <cell r="F105">
            <v>3.38114754</v>
          </cell>
          <cell r="G105">
            <v>100.302</v>
          </cell>
          <cell r="H105">
            <v>0.64937661</v>
          </cell>
          <cell r="I105">
            <v>0.1180375</v>
          </cell>
        </row>
        <row r="106">
          <cell r="A106" t="str">
            <v>INE683A16427</v>
          </cell>
          <cell r="B106" t="str">
            <v>SOUTH INDIAN BANK 17SEP12 CD</v>
          </cell>
          <cell r="C106">
            <v>0</v>
          </cell>
          <cell r="D106" t="str">
            <v>N</v>
          </cell>
          <cell r="E106">
            <v>96.464286575574</v>
          </cell>
          <cell r="F106">
            <v>0</v>
          </cell>
          <cell r="G106">
            <v>96.4643</v>
          </cell>
          <cell r="H106">
            <v>0</v>
          </cell>
          <cell r="I106">
            <v>0.102125</v>
          </cell>
        </row>
        <row r="107">
          <cell r="A107" t="str">
            <v>INE872A14DB9</v>
          </cell>
          <cell r="B107" t="str">
            <v>SREI INFRA FINANCE LTD 18OCT12 CP</v>
          </cell>
          <cell r="C107">
            <v>0</v>
          </cell>
          <cell r="D107" t="str">
            <v>N</v>
          </cell>
          <cell r="E107">
            <v>95.259408987138</v>
          </cell>
          <cell r="F107">
            <v>0</v>
          </cell>
          <cell r="G107">
            <v>95.2594</v>
          </cell>
          <cell r="H107">
            <v>0</v>
          </cell>
          <cell r="I107">
            <v>0.112125</v>
          </cell>
        </row>
        <row r="108">
          <cell r="A108" t="str">
            <v>INE652A16CF3</v>
          </cell>
          <cell r="B108" t="str">
            <v>STATE BANK OF PATIALA 27AUG2012 CD</v>
          </cell>
          <cell r="C108">
            <v>0</v>
          </cell>
          <cell r="D108" t="str">
            <v>N</v>
          </cell>
          <cell r="E108">
            <v>97.0765980902507</v>
          </cell>
          <cell r="F108">
            <v>0</v>
          </cell>
          <cell r="G108">
            <v>97.0766</v>
          </cell>
          <cell r="H108">
            <v>0</v>
          </cell>
          <cell r="I108">
            <v>0.099925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tabSelected="1" zoomScalePageLayoutView="0" workbookViewId="0" topLeftCell="A2">
      <selection activeCell="F39" sqref="F39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41038</v>
      </c>
      <c r="F4" s="7">
        <f>+E4-I4</f>
        <v>1</v>
      </c>
      <c r="G4" s="2" t="s">
        <v>19</v>
      </c>
      <c r="H4" s="6">
        <v>41037</v>
      </c>
      <c r="I4" s="6">
        <v>41037</v>
      </c>
      <c r="J4" s="6">
        <v>41037</v>
      </c>
      <c r="K4" s="8">
        <v>0</v>
      </c>
      <c r="L4" s="8">
        <v>288235867.13</v>
      </c>
      <c r="M4" s="4">
        <v>99.97775481</v>
      </c>
      <c r="N4" s="3">
        <v>8.1213</v>
      </c>
      <c r="O4" s="3" t="s">
        <v>20</v>
      </c>
    </row>
    <row r="5" spans="1:15" s="2" customFormat="1" ht="11.25">
      <c r="A5" s="2">
        <v>2</v>
      </c>
      <c r="B5" s="2" t="s">
        <v>31</v>
      </c>
      <c r="C5" s="2" t="s">
        <v>40</v>
      </c>
      <c r="D5" s="2" t="s">
        <v>22</v>
      </c>
      <c r="E5" s="6">
        <v>41204</v>
      </c>
      <c r="F5" s="7">
        <f aca="true" t="shared" si="0" ref="F5:F28">+E5-I5</f>
        <v>167</v>
      </c>
      <c r="G5" s="2" t="s">
        <v>19</v>
      </c>
      <c r="H5" s="6">
        <v>41037</v>
      </c>
      <c r="I5" s="6">
        <v>41037</v>
      </c>
      <c r="J5" s="6">
        <v>41037</v>
      </c>
      <c r="K5" s="8">
        <v>500000</v>
      </c>
      <c r="L5" s="8">
        <v>47534750</v>
      </c>
      <c r="M5" s="4">
        <f>VLOOKUP(C5,'[1]DUMP'!$A$1:$G$108,7,0)</f>
        <v>95.0801</v>
      </c>
      <c r="N5" s="3">
        <f>VLOOKUP(C5,'[1]DUMP'!$A$1:$I$108,9,0)*100</f>
        <v>11.3775</v>
      </c>
      <c r="O5" s="3" t="s">
        <v>29</v>
      </c>
    </row>
    <row r="6" spans="1:15" s="2" customFormat="1" ht="11.25">
      <c r="A6" s="2">
        <v>3</v>
      </c>
      <c r="B6" s="2" t="s">
        <v>30</v>
      </c>
      <c r="C6" s="2" t="s">
        <v>21</v>
      </c>
      <c r="D6" s="2" t="s">
        <v>14</v>
      </c>
      <c r="E6" s="6">
        <v>41038</v>
      </c>
      <c r="F6" s="7">
        <f t="shared" si="0"/>
        <v>1</v>
      </c>
      <c r="G6" s="2" t="s">
        <v>19</v>
      </c>
      <c r="H6" s="6">
        <v>41037</v>
      </c>
      <c r="I6" s="6">
        <v>41037</v>
      </c>
      <c r="J6" s="6">
        <v>41037</v>
      </c>
      <c r="K6" s="8">
        <v>0</v>
      </c>
      <c r="L6" s="3">
        <v>103776909.5</v>
      </c>
      <c r="M6" s="4">
        <v>99.97775481</v>
      </c>
      <c r="N6" s="3">
        <v>8.1213</v>
      </c>
      <c r="O6" s="3" t="s">
        <v>20</v>
      </c>
    </row>
    <row r="7" spans="1:15" s="2" customFormat="1" ht="11.25">
      <c r="A7" s="2">
        <v>4</v>
      </c>
      <c r="B7" s="2" t="s">
        <v>32</v>
      </c>
      <c r="C7" s="2" t="s">
        <v>41</v>
      </c>
      <c r="D7" s="2" t="s">
        <v>14</v>
      </c>
      <c r="E7" s="6">
        <v>41075</v>
      </c>
      <c r="F7" s="7">
        <f t="shared" si="0"/>
        <v>38</v>
      </c>
      <c r="G7" s="2" t="s">
        <v>19</v>
      </c>
      <c r="H7" s="6">
        <v>41037</v>
      </c>
      <c r="I7" s="6">
        <v>41037</v>
      </c>
      <c r="J7" s="6">
        <v>41037</v>
      </c>
      <c r="K7" s="8">
        <v>500000</v>
      </c>
      <c r="L7" s="8">
        <v>49523100</v>
      </c>
      <c r="M7" s="4">
        <v>99.0462</v>
      </c>
      <c r="N7" s="3">
        <v>9.25</v>
      </c>
      <c r="O7" s="3" t="s">
        <v>20</v>
      </c>
    </row>
    <row r="8" spans="1:15" s="2" customFormat="1" ht="11.25">
      <c r="A8" s="2">
        <v>5</v>
      </c>
      <c r="B8" s="2" t="s">
        <v>30</v>
      </c>
      <c r="C8" s="2" t="s">
        <v>21</v>
      </c>
      <c r="D8" s="2" t="s">
        <v>1</v>
      </c>
      <c r="E8" s="6">
        <v>41038</v>
      </c>
      <c r="F8" s="7">
        <f t="shared" si="0"/>
        <v>1</v>
      </c>
      <c r="G8" s="2" t="s">
        <v>19</v>
      </c>
      <c r="H8" s="6">
        <v>41037</v>
      </c>
      <c r="I8" s="6">
        <v>41037</v>
      </c>
      <c r="J8" s="6">
        <v>41037</v>
      </c>
      <c r="K8" s="8">
        <v>0</v>
      </c>
      <c r="L8" s="8">
        <v>3499221.42</v>
      </c>
      <c r="M8" s="4">
        <v>99.97775481</v>
      </c>
      <c r="N8" s="3">
        <v>8.1213</v>
      </c>
      <c r="O8" s="3" t="s">
        <v>20</v>
      </c>
    </row>
    <row r="9" spans="1:15" s="2" customFormat="1" ht="11.25">
      <c r="A9" s="2">
        <v>6</v>
      </c>
      <c r="B9" s="2" t="s">
        <v>31</v>
      </c>
      <c r="C9" s="2" t="s">
        <v>40</v>
      </c>
      <c r="D9" s="2" t="s">
        <v>1</v>
      </c>
      <c r="E9" s="6">
        <v>41204</v>
      </c>
      <c r="F9" s="7">
        <f t="shared" si="0"/>
        <v>167</v>
      </c>
      <c r="G9" s="2" t="s">
        <v>19</v>
      </c>
      <c r="H9" s="6">
        <v>41037</v>
      </c>
      <c r="I9" s="6">
        <v>41037</v>
      </c>
      <c r="J9" s="6">
        <v>41037</v>
      </c>
      <c r="K9" s="8">
        <v>300000</v>
      </c>
      <c r="L9" s="8">
        <v>28520850</v>
      </c>
      <c r="M9" s="4">
        <f>VLOOKUP(C9,'[1]DUMP'!$A$1:$G$108,7,0)</f>
        <v>95.0801</v>
      </c>
      <c r="N9" s="3">
        <f>VLOOKUP(C9,'[1]DUMP'!$A$1:$I$108,9,0)*100</f>
        <v>11.3775</v>
      </c>
      <c r="O9" s="3" t="s">
        <v>29</v>
      </c>
    </row>
    <row r="10" spans="1:15" ht="11.25">
      <c r="A10" s="2">
        <v>7</v>
      </c>
      <c r="B10" s="1" t="s">
        <v>32</v>
      </c>
      <c r="C10" s="1" t="s">
        <v>41</v>
      </c>
      <c r="D10" s="1" t="s">
        <v>1</v>
      </c>
      <c r="E10" s="6">
        <v>41075</v>
      </c>
      <c r="F10" s="7">
        <f t="shared" si="0"/>
        <v>38</v>
      </c>
      <c r="G10" s="2" t="s">
        <v>19</v>
      </c>
      <c r="H10" s="6">
        <v>41037</v>
      </c>
      <c r="I10" s="6">
        <v>41037</v>
      </c>
      <c r="J10" s="6">
        <v>41037</v>
      </c>
      <c r="K10" s="8">
        <v>300000</v>
      </c>
      <c r="L10" s="8">
        <v>29713860</v>
      </c>
      <c r="M10" s="4">
        <v>99.0462</v>
      </c>
      <c r="N10" s="3">
        <v>9.25</v>
      </c>
      <c r="O10" s="3" t="s">
        <v>20</v>
      </c>
    </row>
    <row r="11" spans="1:15" ht="11.25">
      <c r="A11" s="2">
        <v>8</v>
      </c>
      <c r="B11" s="1" t="s">
        <v>30</v>
      </c>
      <c r="C11" s="1" t="s">
        <v>21</v>
      </c>
      <c r="D11" s="1" t="s">
        <v>2</v>
      </c>
      <c r="E11" s="6">
        <v>41038</v>
      </c>
      <c r="F11" s="7">
        <f t="shared" si="0"/>
        <v>1</v>
      </c>
      <c r="G11" s="2" t="s">
        <v>19</v>
      </c>
      <c r="H11" s="6">
        <v>41037</v>
      </c>
      <c r="I11" s="6">
        <v>41037</v>
      </c>
      <c r="J11" s="6">
        <v>41037</v>
      </c>
      <c r="K11" s="8">
        <v>0</v>
      </c>
      <c r="L11" s="8">
        <v>18145962.5</v>
      </c>
      <c r="M11" s="4">
        <v>99.97775481</v>
      </c>
      <c r="N11" s="3">
        <v>8.1213</v>
      </c>
      <c r="O11" s="3" t="s">
        <v>20</v>
      </c>
    </row>
    <row r="12" spans="1:15" ht="11.25">
      <c r="A12" s="2">
        <v>9</v>
      </c>
      <c r="B12" s="1" t="s">
        <v>31</v>
      </c>
      <c r="C12" s="1" t="s">
        <v>40</v>
      </c>
      <c r="D12" s="1" t="s">
        <v>2</v>
      </c>
      <c r="E12" s="6">
        <v>41204</v>
      </c>
      <c r="F12" s="7">
        <f t="shared" si="0"/>
        <v>167</v>
      </c>
      <c r="G12" s="2" t="s">
        <v>19</v>
      </c>
      <c r="H12" s="6">
        <v>41037</v>
      </c>
      <c r="I12" s="6">
        <v>41037</v>
      </c>
      <c r="J12" s="6">
        <v>41037</v>
      </c>
      <c r="K12" s="8">
        <v>200000</v>
      </c>
      <c r="L12" s="8">
        <v>19013900</v>
      </c>
      <c r="M12" s="4">
        <f>VLOOKUP(C12,'[1]DUMP'!$A$1:$G$108,7,0)</f>
        <v>95.0801</v>
      </c>
      <c r="N12" s="3">
        <f>VLOOKUP(C12,'[1]DUMP'!$A$1:$I$108,9,0)*100</f>
        <v>11.3775</v>
      </c>
      <c r="O12" s="3" t="s">
        <v>29</v>
      </c>
    </row>
    <row r="13" spans="1:15" ht="11.25">
      <c r="A13" s="2">
        <v>10</v>
      </c>
      <c r="B13" s="1" t="s">
        <v>32</v>
      </c>
      <c r="C13" s="1" t="s">
        <v>41</v>
      </c>
      <c r="D13" s="1" t="s">
        <v>2</v>
      </c>
      <c r="E13" s="6">
        <v>41075</v>
      </c>
      <c r="F13" s="7">
        <f t="shared" si="0"/>
        <v>38</v>
      </c>
      <c r="G13" s="2" t="s">
        <v>19</v>
      </c>
      <c r="H13" s="6">
        <v>41037</v>
      </c>
      <c r="I13" s="6">
        <v>41037</v>
      </c>
      <c r="J13" s="6">
        <v>41037</v>
      </c>
      <c r="K13" s="8">
        <v>400000</v>
      </c>
      <c r="L13" s="8">
        <v>39618480</v>
      </c>
      <c r="M13" s="4">
        <v>99.0462</v>
      </c>
      <c r="N13" s="3">
        <v>9.25</v>
      </c>
      <c r="O13" s="3" t="s">
        <v>20</v>
      </c>
    </row>
    <row r="14" spans="1:15" ht="11.25">
      <c r="A14" s="2">
        <v>11</v>
      </c>
      <c r="B14" s="1" t="s">
        <v>30</v>
      </c>
      <c r="C14" s="1" t="s">
        <v>21</v>
      </c>
      <c r="D14" s="1" t="s">
        <v>23</v>
      </c>
      <c r="E14" s="6">
        <v>41038</v>
      </c>
      <c r="F14" s="7">
        <f t="shared" si="0"/>
        <v>1</v>
      </c>
      <c r="G14" s="2" t="s">
        <v>19</v>
      </c>
      <c r="H14" s="6">
        <v>41037</v>
      </c>
      <c r="I14" s="6">
        <v>41037</v>
      </c>
      <c r="J14" s="6">
        <v>41037</v>
      </c>
      <c r="K14" s="8">
        <v>0</v>
      </c>
      <c r="L14" s="8">
        <v>9197953.44</v>
      </c>
      <c r="M14" s="4">
        <v>99.97775481</v>
      </c>
      <c r="N14" s="3">
        <v>8.1213</v>
      </c>
      <c r="O14" s="3" t="s">
        <v>20</v>
      </c>
    </row>
    <row r="15" spans="1:15" ht="11.25">
      <c r="A15" s="2">
        <v>12</v>
      </c>
      <c r="B15" s="1" t="s">
        <v>30</v>
      </c>
      <c r="C15" s="1" t="s">
        <v>21</v>
      </c>
      <c r="D15" s="1" t="s">
        <v>27</v>
      </c>
      <c r="E15" s="6">
        <v>41038</v>
      </c>
      <c r="F15" s="7">
        <f t="shared" si="0"/>
        <v>1</v>
      </c>
      <c r="G15" s="2" t="s">
        <v>19</v>
      </c>
      <c r="H15" s="6">
        <v>41037</v>
      </c>
      <c r="I15" s="6">
        <v>41037</v>
      </c>
      <c r="J15" s="6">
        <v>41037</v>
      </c>
      <c r="K15" s="8">
        <v>0</v>
      </c>
      <c r="L15" s="8">
        <v>1322805673.93</v>
      </c>
      <c r="M15" s="4">
        <v>99.97775481</v>
      </c>
      <c r="N15" s="3">
        <v>8.1213</v>
      </c>
      <c r="O15" s="3" t="s">
        <v>20</v>
      </c>
    </row>
    <row r="16" spans="1:15" ht="11.25">
      <c r="A16" s="2">
        <v>13</v>
      </c>
      <c r="B16" s="1" t="s">
        <v>33</v>
      </c>
      <c r="C16" s="1" t="s">
        <v>42</v>
      </c>
      <c r="D16" s="1" t="s">
        <v>27</v>
      </c>
      <c r="E16" s="6">
        <v>41061</v>
      </c>
      <c r="F16" s="7">
        <f t="shared" si="0"/>
        <v>23</v>
      </c>
      <c r="G16" s="2" t="s">
        <v>28</v>
      </c>
      <c r="H16" s="6">
        <v>41037</v>
      </c>
      <c r="I16" s="6">
        <v>41038</v>
      </c>
      <c r="J16" s="6">
        <v>41037</v>
      </c>
      <c r="K16" s="8">
        <v>1000000</v>
      </c>
      <c r="L16" s="8">
        <v>99423600</v>
      </c>
      <c r="M16" s="4">
        <f>VLOOKUP(C16,'[1]DUMP'!$A$1:$G$108,7,0)</f>
        <v>99.4236</v>
      </c>
      <c r="N16" s="3">
        <f>VLOOKUP(C16,'[1]DUMP'!$A$1:$I$108,9,0)*100</f>
        <v>9.200247618577938</v>
      </c>
      <c r="O16" s="3" t="s">
        <v>20</v>
      </c>
    </row>
    <row r="17" spans="1:15" ht="11.25">
      <c r="A17" s="2">
        <v>14</v>
      </c>
      <c r="B17" s="1" t="s">
        <v>34</v>
      </c>
      <c r="C17" s="1" t="s">
        <v>43</v>
      </c>
      <c r="D17" s="1" t="s">
        <v>27</v>
      </c>
      <c r="E17" s="6">
        <v>41085</v>
      </c>
      <c r="F17" s="7">
        <f t="shared" si="0"/>
        <v>48</v>
      </c>
      <c r="G17" s="2" t="s">
        <v>19</v>
      </c>
      <c r="H17" s="6">
        <v>41037</v>
      </c>
      <c r="I17" s="6">
        <v>41037</v>
      </c>
      <c r="J17" s="6">
        <v>41037</v>
      </c>
      <c r="K17" s="8">
        <v>2500000</v>
      </c>
      <c r="L17" s="8">
        <v>246515000</v>
      </c>
      <c r="M17" s="4">
        <f>VLOOKUP(C17,'[1]DUMP'!$A$1:$G$108,7,0)</f>
        <v>98.635</v>
      </c>
      <c r="N17" s="3">
        <f>VLOOKUP(C17,'[1]DUMP'!$A$1:$I$108,9,0)*100</f>
        <v>10.74689902717952</v>
      </c>
      <c r="O17" s="3" t="s">
        <v>20</v>
      </c>
    </row>
    <row r="18" spans="1:15" ht="11.25">
      <c r="A18" s="2">
        <v>15</v>
      </c>
      <c r="B18" s="1" t="s">
        <v>32</v>
      </c>
      <c r="C18" s="1" t="s">
        <v>41</v>
      </c>
      <c r="D18" s="1" t="s">
        <v>27</v>
      </c>
      <c r="E18" s="6">
        <v>41075</v>
      </c>
      <c r="F18" s="7">
        <f t="shared" si="0"/>
        <v>38</v>
      </c>
      <c r="G18" s="2" t="s">
        <v>19</v>
      </c>
      <c r="H18" s="6">
        <v>41037</v>
      </c>
      <c r="I18" s="6">
        <v>41037</v>
      </c>
      <c r="J18" s="6">
        <v>41037</v>
      </c>
      <c r="K18" s="8">
        <v>1000000</v>
      </c>
      <c r="L18" s="8">
        <v>99046200</v>
      </c>
      <c r="M18" s="4">
        <v>99.0462</v>
      </c>
      <c r="N18" s="3">
        <v>9.25</v>
      </c>
      <c r="O18" s="3" t="s">
        <v>20</v>
      </c>
    </row>
    <row r="19" spans="1:15" ht="11.25">
      <c r="A19" s="2">
        <v>16</v>
      </c>
      <c r="B19" s="1" t="s">
        <v>35</v>
      </c>
      <c r="C19" s="1" t="s">
        <v>44</v>
      </c>
      <c r="D19" s="1" t="s">
        <v>27</v>
      </c>
      <c r="E19" s="6">
        <v>41075</v>
      </c>
      <c r="F19" s="7">
        <f t="shared" si="0"/>
        <v>38</v>
      </c>
      <c r="G19" s="2" t="s">
        <v>19</v>
      </c>
      <c r="H19" s="6">
        <v>41037</v>
      </c>
      <c r="I19" s="6">
        <v>41037</v>
      </c>
      <c r="J19" s="6">
        <v>41037</v>
      </c>
      <c r="K19" s="8">
        <v>2000000</v>
      </c>
      <c r="L19" s="8">
        <v>198082200</v>
      </c>
      <c r="M19" s="4">
        <v>99.0411</v>
      </c>
      <c r="N19" s="3">
        <v>9.2997</v>
      </c>
      <c r="O19" s="3" t="s">
        <v>20</v>
      </c>
    </row>
    <row r="20" spans="1:15" ht="11.25">
      <c r="A20" s="2">
        <v>17</v>
      </c>
      <c r="B20" s="1" t="s">
        <v>30</v>
      </c>
      <c r="C20" s="1" t="s">
        <v>21</v>
      </c>
      <c r="D20" s="1" t="s">
        <v>24</v>
      </c>
      <c r="E20" s="6">
        <v>41038</v>
      </c>
      <c r="F20" s="7">
        <f t="shared" si="0"/>
        <v>1</v>
      </c>
      <c r="G20" s="2" t="s">
        <v>28</v>
      </c>
      <c r="H20" s="6">
        <v>41037</v>
      </c>
      <c r="I20" s="6">
        <v>41037</v>
      </c>
      <c r="J20" s="6">
        <v>41037</v>
      </c>
      <c r="K20" s="8">
        <v>0</v>
      </c>
      <c r="L20" s="8">
        <v>63935774.2</v>
      </c>
      <c r="M20" s="4">
        <v>99.97775481</v>
      </c>
      <c r="N20" s="3">
        <v>8.1213</v>
      </c>
      <c r="O20" s="3" t="s">
        <v>20</v>
      </c>
    </row>
    <row r="21" spans="1:15" ht="11.25">
      <c r="A21" s="2">
        <v>18</v>
      </c>
      <c r="B21" s="1" t="s">
        <v>36</v>
      </c>
      <c r="C21" s="1" t="s">
        <v>45</v>
      </c>
      <c r="D21" s="1" t="s">
        <v>24</v>
      </c>
      <c r="E21" s="6">
        <v>41075</v>
      </c>
      <c r="F21" s="7">
        <f t="shared" si="0"/>
        <v>38</v>
      </c>
      <c r="G21" s="2" t="s">
        <v>19</v>
      </c>
      <c r="H21" s="6">
        <v>41037</v>
      </c>
      <c r="I21" s="6">
        <v>41037</v>
      </c>
      <c r="J21" s="6">
        <v>41037</v>
      </c>
      <c r="K21" s="8">
        <v>2500000</v>
      </c>
      <c r="L21" s="8">
        <v>247613000</v>
      </c>
      <c r="M21" s="4">
        <f>VLOOKUP(C21,'[1]DUMP'!$A$1:$G$108,7,0)</f>
        <v>99.0703</v>
      </c>
      <c r="N21" s="3">
        <f>VLOOKUP(C21,'[1]DUMP'!$A$1:$I$108,9,0)*100</f>
        <v>9.257166705926117</v>
      </c>
      <c r="O21" s="3" t="s">
        <v>20</v>
      </c>
    </row>
    <row r="22" spans="1:15" ht="11.25">
      <c r="A22" s="2">
        <v>19</v>
      </c>
      <c r="B22" s="1" t="s">
        <v>33</v>
      </c>
      <c r="C22" s="1" t="s">
        <v>42</v>
      </c>
      <c r="D22" s="1" t="s">
        <v>24</v>
      </c>
      <c r="E22" s="6">
        <v>41061</v>
      </c>
      <c r="F22" s="7">
        <f t="shared" si="0"/>
        <v>23</v>
      </c>
      <c r="G22" s="2" t="s">
        <v>28</v>
      </c>
      <c r="H22" s="6">
        <v>41037</v>
      </c>
      <c r="I22" s="6">
        <v>41038</v>
      </c>
      <c r="J22" s="6">
        <v>41037</v>
      </c>
      <c r="K22" s="8">
        <v>1500000</v>
      </c>
      <c r="L22" s="8">
        <v>149135400</v>
      </c>
      <c r="M22" s="4">
        <f>VLOOKUP(C22,'[1]DUMP'!$A$1:$G$108,7,0)</f>
        <v>99.4236</v>
      </c>
      <c r="N22" s="3">
        <f>VLOOKUP(C22,'[1]DUMP'!$A$1:$I$108,9,0)*100</f>
        <v>9.200247618577938</v>
      </c>
      <c r="O22" s="3" t="s">
        <v>20</v>
      </c>
    </row>
    <row r="23" spans="1:15" ht="11.25">
      <c r="A23" s="2">
        <v>20</v>
      </c>
      <c r="B23" s="1" t="s">
        <v>37</v>
      </c>
      <c r="C23" s="1" t="s">
        <v>46</v>
      </c>
      <c r="D23" s="1" t="s">
        <v>24</v>
      </c>
      <c r="E23" s="6">
        <v>41064</v>
      </c>
      <c r="F23" s="7">
        <f t="shared" si="0"/>
        <v>26</v>
      </c>
      <c r="G23" s="2" t="s">
        <v>28</v>
      </c>
      <c r="H23" s="6">
        <v>41037</v>
      </c>
      <c r="I23" s="6">
        <v>41038</v>
      </c>
      <c r="J23" s="6">
        <v>41037</v>
      </c>
      <c r="K23" s="8">
        <v>2500000</v>
      </c>
      <c r="L23" s="8">
        <v>248363500</v>
      </c>
      <c r="M23" s="4">
        <f>VLOOKUP(C23,'[1]DUMP'!$A$1:$G$108,7,0)</f>
        <v>99.3454</v>
      </c>
      <c r="N23" s="3">
        <f>VLOOKUP(C23,'[1]DUMP'!$A$1:$I$108,9,0)*100</f>
        <v>9.250128262684484</v>
      </c>
      <c r="O23" s="3" t="s">
        <v>20</v>
      </c>
    </row>
    <row r="24" spans="1:15" ht="11.25">
      <c r="A24" s="2">
        <v>21</v>
      </c>
      <c r="B24" s="1" t="s">
        <v>35</v>
      </c>
      <c r="C24" s="1" t="s">
        <v>44</v>
      </c>
      <c r="D24" s="1" t="s">
        <v>24</v>
      </c>
      <c r="E24" s="6">
        <v>41075</v>
      </c>
      <c r="F24" s="7">
        <f t="shared" si="0"/>
        <v>38</v>
      </c>
      <c r="G24" s="2" t="s">
        <v>19</v>
      </c>
      <c r="H24" s="6">
        <v>41037</v>
      </c>
      <c r="I24" s="6">
        <v>41037</v>
      </c>
      <c r="J24" s="6">
        <v>41037</v>
      </c>
      <c r="K24" s="8">
        <v>500000</v>
      </c>
      <c r="L24" s="8">
        <v>49520550</v>
      </c>
      <c r="M24" s="4">
        <v>99.0411</v>
      </c>
      <c r="N24" s="3">
        <v>9.2997</v>
      </c>
      <c r="O24" s="3" t="s">
        <v>20</v>
      </c>
    </row>
    <row r="25" spans="1:15" ht="11.25">
      <c r="A25" s="2">
        <v>22</v>
      </c>
      <c r="B25" s="1" t="s">
        <v>30</v>
      </c>
      <c r="C25" s="1" t="s">
        <v>21</v>
      </c>
      <c r="D25" s="1" t="s">
        <v>25</v>
      </c>
      <c r="E25" s="6">
        <v>41038</v>
      </c>
      <c r="F25" s="7">
        <f t="shared" si="0"/>
        <v>1</v>
      </c>
      <c r="G25" s="2" t="s">
        <v>19</v>
      </c>
      <c r="H25" s="6">
        <v>41037</v>
      </c>
      <c r="I25" s="6">
        <v>41037</v>
      </c>
      <c r="J25" s="6">
        <v>41037</v>
      </c>
      <c r="K25" s="8">
        <v>0</v>
      </c>
      <c r="L25" s="8">
        <v>15996440.77</v>
      </c>
      <c r="M25" s="4">
        <v>99.97775481</v>
      </c>
      <c r="N25" s="3">
        <v>8.1213</v>
      </c>
      <c r="O25" s="3" t="s">
        <v>20</v>
      </c>
    </row>
    <row r="26" spans="1:15" ht="11.25">
      <c r="A26" s="2">
        <v>23</v>
      </c>
      <c r="B26" s="1" t="s">
        <v>38</v>
      </c>
      <c r="C26" s="1" t="s">
        <v>47</v>
      </c>
      <c r="D26" s="1" t="s">
        <v>25</v>
      </c>
      <c r="E26" s="6">
        <v>41064</v>
      </c>
      <c r="F26" s="7">
        <f t="shared" si="0"/>
        <v>27</v>
      </c>
      <c r="G26" s="2" t="s">
        <v>19</v>
      </c>
      <c r="H26" s="6">
        <v>41037</v>
      </c>
      <c r="I26" s="6">
        <v>41037</v>
      </c>
      <c r="J26" s="6">
        <v>41037</v>
      </c>
      <c r="K26" s="8">
        <v>1000000</v>
      </c>
      <c r="L26" s="8">
        <v>99322600</v>
      </c>
      <c r="M26" s="4">
        <f>VLOOKUP(C26,'[1]DUMP'!$A$1:$G$108,7,0)</f>
        <v>99.3477</v>
      </c>
      <c r="N26" s="3">
        <f>VLOOKUP(C26,'[1]DUMP'!$A$1:$I$108,9,0)*100</f>
        <v>9.21757168874465</v>
      </c>
      <c r="O26" s="3" t="s">
        <v>20</v>
      </c>
    </row>
    <row r="27" spans="1:15" ht="11.25">
      <c r="A27" s="2">
        <v>24</v>
      </c>
      <c r="B27" s="1" t="s">
        <v>38</v>
      </c>
      <c r="C27" s="1" t="s">
        <v>47</v>
      </c>
      <c r="D27" s="1" t="s">
        <v>25</v>
      </c>
      <c r="E27" s="6">
        <v>41064</v>
      </c>
      <c r="F27" s="7">
        <f t="shared" si="0"/>
        <v>27</v>
      </c>
      <c r="G27" s="2" t="s">
        <v>19</v>
      </c>
      <c r="H27" s="6">
        <v>41037</v>
      </c>
      <c r="I27" s="6">
        <v>41037</v>
      </c>
      <c r="J27" s="6">
        <v>41037</v>
      </c>
      <c r="K27" s="8">
        <v>1000000</v>
      </c>
      <c r="L27" s="8">
        <v>99322600</v>
      </c>
      <c r="M27" s="4">
        <f>VLOOKUP(C27,'[1]DUMP'!$A$1:$G$108,7,0)</f>
        <v>99.3477</v>
      </c>
      <c r="N27" s="3">
        <f>VLOOKUP(C27,'[1]DUMP'!$A$1:$I$108,9,0)*100</f>
        <v>9.21757168874465</v>
      </c>
      <c r="O27" s="3" t="s">
        <v>20</v>
      </c>
    </row>
    <row r="28" spans="1:15" ht="11.25">
      <c r="A28" s="2">
        <v>25</v>
      </c>
      <c r="B28" s="1" t="s">
        <v>31</v>
      </c>
      <c r="C28" s="1" t="s">
        <v>40</v>
      </c>
      <c r="D28" s="1" t="s">
        <v>25</v>
      </c>
      <c r="E28" s="6">
        <v>41204</v>
      </c>
      <c r="F28" s="7">
        <f t="shared" si="0"/>
        <v>167</v>
      </c>
      <c r="G28" s="2" t="s">
        <v>19</v>
      </c>
      <c r="H28" s="6">
        <v>41037</v>
      </c>
      <c r="I28" s="6">
        <v>41037</v>
      </c>
      <c r="J28" s="6">
        <v>41037</v>
      </c>
      <c r="K28" s="8">
        <v>1000000</v>
      </c>
      <c r="L28" s="8">
        <v>95069500</v>
      </c>
      <c r="M28" s="4">
        <f>VLOOKUP(C28,'[1]DUMP'!$A$1:$G$108,7,0)</f>
        <v>95.0801</v>
      </c>
      <c r="N28" s="3">
        <f>VLOOKUP(C28,'[1]DUMP'!$A$1:$I$108,9,0)*100</f>
        <v>11.3775</v>
      </c>
      <c r="O28" s="3" t="s">
        <v>29</v>
      </c>
    </row>
    <row r="29" spans="1:15" ht="11.25">
      <c r="A29" s="2">
        <v>26</v>
      </c>
      <c r="B29" s="1" t="s">
        <v>30</v>
      </c>
      <c r="C29" s="1" t="s">
        <v>21</v>
      </c>
      <c r="D29" s="1" t="s">
        <v>26</v>
      </c>
      <c r="E29" s="6">
        <v>41038</v>
      </c>
      <c r="F29" s="7">
        <f aca="true" t="shared" si="1" ref="F29:F34">+E29-I29</f>
        <v>1</v>
      </c>
      <c r="G29" s="2" t="s">
        <v>19</v>
      </c>
      <c r="H29" s="6">
        <v>41037</v>
      </c>
      <c r="I29" s="6">
        <v>41037</v>
      </c>
      <c r="J29" s="6">
        <v>41037</v>
      </c>
      <c r="K29" s="8">
        <v>0</v>
      </c>
      <c r="L29" s="8">
        <v>70834239.28</v>
      </c>
      <c r="M29" s="4">
        <v>99.97775481</v>
      </c>
      <c r="N29" s="3">
        <v>8.1213</v>
      </c>
      <c r="O29" s="1" t="s">
        <v>20</v>
      </c>
    </row>
    <row r="30" spans="1:15" ht="11.25">
      <c r="A30" s="2">
        <v>27</v>
      </c>
      <c r="B30" s="1" t="s">
        <v>32</v>
      </c>
      <c r="C30" s="1" t="s">
        <v>41</v>
      </c>
      <c r="D30" s="1" t="s">
        <v>26</v>
      </c>
      <c r="E30" s="6">
        <v>41075</v>
      </c>
      <c r="F30" s="7">
        <f t="shared" si="1"/>
        <v>38</v>
      </c>
      <c r="G30" s="2" t="s">
        <v>19</v>
      </c>
      <c r="H30" s="6">
        <v>41037</v>
      </c>
      <c r="I30" s="6">
        <v>41037</v>
      </c>
      <c r="J30" s="6">
        <v>41037</v>
      </c>
      <c r="K30" s="8">
        <v>100000</v>
      </c>
      <c r="L30" s="8">
        <v>9904620</v>
      </c>
      <c r="M30" s="4">
        <v>99.0462</v>
      </c>
      <c r="N30" s="3">
        <v>9.25</v>
      </c>
      <c r="O30" s="1" t="s">
        <v>20</v>
      </c>
    </row>
    <row r="31" spans="1:15" ht="11.25">
      <c r="A31" s="2">
        <v>28</v>
      </c>
      <c r="B31" s="1" t="s">
        <v>30</v>
      </c>
      <c r="C31" s="1" t="s">
        <v>21</v>
      </c>
      <c r="D31" s="1" t="s">
        <v>3</v>
      </c>
      <c r="E31" s="6">
        <v>41038</v>
      </c>
      <c r="F31" s="7">
        <f t="shared" si="1"/>
        <v>1</v>
      </c>
      <c r="G31" s="2" t="s">
        <v>19</v>
      </c>
      <c r="H31" s="6">
        <v>41037</v>
      </c>
      <c r="I31" s="6">
        <v>41037</v>
      </c>
      <c r="J31" s="6">
        <v>41037</v>
      </c>
      <c r="K31" s="8">
        <v>0</v>
      </c>
      <c r="L31" s="8">
        <v>70634283.78</v>
      </c>
      <c r="M31" s="4">
        <v>99.97775481</v>
      </c>
      <c r="N31" s="3">
        <v>8.1213</v>
      </c>
      <c r="O31" s="1" t="s">
        <v>20</v>
      </c>
    </row>
    <row r="32" spans="1:15" ht="11.25">
      <c r="A32" s="2">
        <v>29</v>
      </c>
      <c r="B32" s="1" t="s">
        <v>39</v>
      </c>
      <c r="C32" s="1" t="s">
        <v>48</v>
      </c>
      <c r="D32" s="1" t="s">
        <v>3</v>
      </c>
      <c r="E32" s="6">
        <v>41114</v>
      </c>
      <c r="F32" s="7">
        <f t="shared" si="1"/>
        <v>77</v>
      </c>
      <c r="G32" s="2" t="s">
        <v>19</v>
      </c>
      <c r="H32" s="6">
        <v>41037</v>
      </c>
      <c r="I32" s="6">
        <v>41037</v>
      </c>
      <c r="J32" s="6">
        <v>41037</v>
      </c>
      <c r="K32" s="8">
        <v>500000</v>
      </c>
      <c r="L32" s="8">
        <v>49021700</v>
      </c>
      <c r="M32" s="4">
        <f>VLOOKUP(C32,'[1]DUMP'!$A$1:$G$108,7,0)</f>
        <v>98.0688</v>
      </c>
      <c r="N32" s="3">
        <f>VLOOKUP(C32,'[1]DUMP'!$A$1:$I$108,9,0)*100</f>
        <v>9.457433174670914</v>
      </c>
      <c r="O32" s="1" t="s">
        <v>20</v>
      </c>
    </row>
    <row r="33" spans="1:15" ht="11.25">
      <c r="A33" s="2">
        <v>30</v>
      </c>
      <c r="B33" s="1" t="s">
        <v>38</v>
      </c>
      <c r="C33" s="1" t="s">
        <v>47</v>
      </c>
      <c r="D33" s="1" t="s">
        <v>3</v>
      </c>
      <c r="E33" s="6">
        <v>41064</v>
      </c>
      <c r="F33" s="7">
        <f t="shared" si="1"/>
        <v>27</v>
      </c>
      <c r="G33" s="2" t="s">
        <v>19</v>
      </c>
      <c r="H33" s="6">
        <v>41037</v>
      </c>
      <c r="I33" s="6">
        <v>41037</v>
      </c>
      <c r="J33" s="6">
        <v>41037</v>
      </c>
      <c r="K33" s="8">
        <v>500000</v>
      </c>
      <c r="L33" s="8">
        <v>49661300</v>
      </c>
      <c r="M33" s="4">
        <f>VLOOKUP(C33,'[1]DUMP'!$A$1:$G$108,7,0)</f>
        <v>99.3477</v>
      </c>
      <c r="N33" s="3">
        <f>VLOOKUP(C33,'[1]DUMP'!$A$1:$I$108,9,0)*100</f>
        <v>9.21757168874465</v>
      </c>
      <c r="O33" s="1" t="s">
        <v>20</v>
      </c>
    </row>
    <row r="34" spans="1:15" ht="11.25">
      <c r="A34" s="2">
        <v>31</v>
      </c>
      <c r="B34" s="1" t="s">
        <v>32</v>
      </c>
      <c r="C34" s="1" t="s">
        <v>41</v>
      </c>
      <c r="D34" s="1" t="s">
        <v>3</v>
      </c>
      <c r="E34" s="6">
        <v>41075</v>
      </c>
      <c r="F34" s="7">
        <f t="shared" si="1"/>
        <v>38</v>
      </c>
      <c r="G34" s="2" t="s">
        <v>19</v>
      </c>
      <c r="H34" s="6">
        <v>41037</v>
      </c>
      <c r="I34" s="6">
        <v>41037</v>
      </c>
      <c r="J34" s="6">
        <v>41037</v>
      </c>
      <c r="K34" s="8">
        <v>200000</v>
      </c>
      <c r="L34" s="8">
        <v>19809240</v>
      </c>
      <c r="M34" s="4">
        <v>99.0462</v>
      </c>
      <c r="N34" s="3">
        <v>9.25</v>
      </c>
      <c r="O34" s="1" t="s">
        <v>20</v>
      </c>
    </row>
    <row r="35" spans="8:12" ht="11.25">
      <c r="H35" s="6"/>
      <c r="I35" s="6"/>
      <c r="J35" s="6"/>
      <c r="K35" s="8"/>
      <c r="L35" s="8"/>
    </row>
    <row r="36" spans="8:11" ht="11.25">
      <c r="H36" s="6"/>
      <c r="I36" s="6"/>
      <c r="J36" s="6"/>
      <c r="K36" s="8"/>
    </row>
    <row r="37" spans="8:10" ht="11.25">
      <c r="H37" s="6"/>
      <c r="I37" s="6"/>
      <c r="J37" s="6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  <row r="42" spans="8:10" ht="11.25">
      <c r="H42" s="6"/>
      <c r="I42" s="6"/>
      <c r="J42" s="6"/>
    </row>
    <row r="43" spans="8:10" ht="11.25">
      <c r="H43" s="6"/>
      <c r="I43" s="6"/>
      <c r="J43" s="6"/>
    </row>
    <row r="44" spans="8:10" ht="11.25">
      <c r="H44" s="6"/>
      <c r="I44" s="6"/>
      <c r="J44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2012-06-07T13:12:26Z</dcterms:modified>
  <cp:category/>
  <cp:version/>
  <cp:contentType/>
  <cp:contentStatus/>
</cp:coreProperties>
</file>