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<sst xmlns="http://schemas.openxmlformats.org/spreadsheetml/2006/main" count="95" uniqueCount="38">
  <si>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</si>
  <si>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</si>
  <si>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</si>
  <si>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</si>
  <si>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</si>
  <si>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</si>
  <si>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</si>
  <si>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</si>
  <si>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</si>
  <si>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</si>
  <si>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</si>
  <si>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</si>
  <si>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</si>
  <si>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</si>
  <si>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</si>
  <si>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</si>
  <si>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</si>
  <si>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</si>
  <si>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</si>
  <si>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</si>
  <si>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</si>
  <si>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</si>
  <si>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</si>
  <si>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</si>
  <si>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</si>
  <si>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</si>
  <si>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</si>
  <si>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</si>
  <si>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Bank of India - CD - 0% -25-Mar-2013</t>
  </si>
  <si>
    <t>INE084A16774</t>
  </si>
  <si>
    <t>T+1</t>
  </si>
  <si>
    <t>CBLO 09-OCT-2012</t>
  </si>
  <si>
    <t>Edelweiss Financial Services Ltd - CP - 0% -01-Nov-2012</t>
  </si>
  <si>
    <t>0% Kotak Mah Prime - 10-Oct-2012</t>
  </si>
  <si>
    <t>Canara Bank - CD - 0% -15-Mar-2013</t>
  </si>
  <si>
    <t>INE532F14IE1</t>
  </si>
  <si>
    <t>INE916D14LT3</t>
  </si>
  <si>
    <t>INE476A16GU7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</si>
</sst>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081012\Citi%20Valuation\Valuation_08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0810212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INE069A08012</v>
          </cell>
          <cell r="B2" t="str">
            <v>8.40%ADITYA BIRLA NUVO 23NOV2012 NCD</v>
          </cell>
          <cell r="C2">
            <v>0</v>
          </cell>
          <cell r="D2" t="str">
            <v>A</v>
          </cell>
          <cell r="E2">
            <v>107.26147268</v>
          </cell>
          <cell r="F2">
            <v>7.36721311</v>
          </cell>
          <cell r="G2">
            <v>99.9047</v>
          </cell>
          <cell r="H2">
            <v>99.8943</v>
          </cell>
          <cell r="I2">
            <v>99.8942595603776</v>
          </cell>
          <cell r="J2">
            <v>60</v>
          </cell>
          <cell r="K2">
            <v>0.1</v>
          </cell>
          <cell r="L2">
            <v>0.1</v>
          </cell>
          <cell r="M2">
            <v>0.11359778</v>
          </cell>
          <cell r="N2">
            <v>0.089925</v>
          </cell>
        </row>
        <row r="3">
          <cell r="A3" t="str">
            <v>INE860H14ID4</v>
          </cell>
          <cell r="B3" t="str">
            <v>ADITYA BIRLA FINANCE 15NOV2012 CP</v>
          </cell>
          <cell r="C3">
            <v>0</v>
          </cell>
          <cell r="D3" t="str">
            <v>A</v>
          </cell>
          <cell r="E3">
            <v>99.1572325</v>
          </cell>
          <cell r="F3">
            <v>0</v>
          </cell>
          <cell r="G3">
            <v>99.1402</v>
          </cell>
          <cell r="H3">
            <v>99.1572</v>
          </cell>
          <cell r="I3">
            <v>99.1572325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99.5362962962968</v>
          </cell>
          <cell r="F4">
            <v>0</v>
          </cell>
          <cell r="G4">
            <v>99.5399</v>
          </cell>
          <cell r="H4">
            <v>99.5363</v>
          </cell>
          <cell r="I4">
            <v>99.5362962962968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INE428A16HH3</v>
          </cell>
          <cell r="B5" t="str">
            <v>ALLAHABAD BANK 20NOV2012 CD</v>
          </cell>
          <cell r="C5">
            <v>0</v>
          </cell>
          <cell r="D5" t="str">
            <v>A</v>
          </cell>
          <cell r="E5">
            <v>99.0944978723405</v>
          </cell>
          <cell r="F5">
            <v>0</v>
          </cell>
          <cell r="G5">
            <v>99.0709</v>
          </cell>
          <cell r="H5">
            <v>99.0945</v>
          </cell>
          <cell r="I5">
            <v>99.0944978723405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INE428A16HO9</v>
          </cell>
          <cell r="B6" t="str">
            <v>ALLAHABAD BANK 26NOV2012 CD</v>
          </cell>
          <cell r="C6">
            <v>0</v>
          </cell>
          <cell r="D6" t="str">
            <v>A</v>
          </cell>
          <cell r="E6">
            <v>98.915034482759</v>
          </cell>
          <cell r="F6">
            <v>0</v>
          </cell>
          <cell r="G6">
            <v>98.9396</v>
          </cell>
          <cell r="H6">
            <v>98.915</v>
          </cell>
          <cell r="I6">
            <v>98.915034482759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INE428A16HJ9</v>
          </cell>
          <cell r="B7" t="str">
            <v>ALLAHABAD BANK 29NOV12 CD</v>
          </cell>
          <cell r="C7">
            <v>0</v>
          </cell>
          <cell r="D7" t="str">
            <v>A</v>
          </cell>
          <cell r="E7">
            <v>98.8414774193553</v>
          </cell>
          <cell r="F7">
            <v>0</v>
          </cell>
          <cell r="G7">
            <v>98.8741</v>
          </cell>
          <cell r="H7">
            <v>98.8415</v>
          </cell>
          <cell r="I7">
            <v>98.8414774193553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INE428A16HI1</v>
          </cell>
          <cell r="B8" t="str">
            <v>ALLAHABAD BANK 30OCT2012 CD</v>
          </cell>
          <cell r="C8">
            <v>0</v>
          </cell>
          <cell r="D8" t="str">
            <v>A</v>
          </cell>
          <cell r="E8">
            <v>99.5352875000001</v>
          </cell>
          <cell r="F8">
            <v>0</v>
          </cell>
          <cell r="G8">
            <v>99.537</v>
          </cell>
          <cell r="H8">
            <v>99.5353</v>
          </cell>
          <cell r="I8">
            <v>99.5352875000001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INE476A16IP3</v>
          </cell>
          <cell r="B9" t="str">
            <v>CANARA BANK 23NOV2012  CD</v>
          </cell>
          <cell r="C9">
            <v>0</v>
          </cell>
          <cell r="D9" t="str">
            <v>A</v>
          </cell>
          <cell r="E9">
            <v>98.983327272727</v>
          </cell>
          <cell r="F9">
            <v>0</v>
          </cell>
          <cell r="G9">
            <v>99.0052</v>
          </cell>
          <cell r="H9">
            <v>98.9833</v>
          </cell>
          <cell r="I9">
            <v>98.983327272727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INE483A16DO3</v>
          </cell>
          <cell r="B10" t="str">
            <v>CENTRAL BANK OF INDIA 15OCT2012 CD</v>
          </cell>
          <cell r="C10">
            <v>0</v>
          </cell>
          <cell r="D10" t="str">
            <v>A</v>
          </cell>
          <cell r="E10">
            <v>99.8728</v>
          </cell>
          <cell r="F10">
            <v>0</v>
          </cell>
          <cell r="G10">
            <v>99.8677</v>
          </cell>
          <cell r="H10">
            <v>99.8728</v>
          </cell>
          <cell r="I10">
            <v>99.8728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INE483A16DQ8</v>
          </cell>
          <cell r="B11" t="str">
            <v>CENTRAL BANK OF INDIA 26NOV2012 CD</v>
          </cell>
          <cell r="C11">
            <v>0</v>
          </cell>
          <cell r="D11" t="str">
            <v>A</v>
          </cell>
          <cell r="E11">
            <v>98.936209836066</v>
          </cell>
          <cell r="F11">
            <v>0</v>
          </cell>
          <cell r="G11">
            <v>98.9396</v>
          </cell>
          <cell r="H11">
            <v>98.9362</v>
          </cell>
          <cell r="I11">
            <v>98.936209836066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INE483A16DR6</v>
          </cell>
          <cell r="B12" t="str">
            <v>CENTRAL BANK OF INDIA 30NOV2012 CD</v>
          </cell>
          <cell r="C12">
            <v>0</v>
          </cell>
          <cell r="D12" t="str">
            <v>A</v>
          </cell>
          <cell r="E12">
            <v>98.8301793103447</v>
          </cell>
          <cell r="F12">
            <v>0</v>
          </cell>
          <cell r="G12">
            <v>98.8522</v>
          </cell>
          <cell r="H12">
            <v>98.8302</v>
          </cell>
          <cell r="I12">
            <v>98.8301793103447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INE532F14IE1</v>
          </cell>
          <cell r="B13" t="str">
            <v>EDELWEISS FINANCIAL - 01-NOV-2012</v>
          </cell>
          <cell r="C13">
            <v>0</v>
          </cell>
          <cell r="D13" t="str">
            <v>A</v>
          </cell>
          <cell r="E13">
            <v>99.4611291666667</v>
          </cell>
          <cell r="F13">
            <v>0</v>
          </cell>
          <cell r="G13">
            <v>99.3987</v>
          </cell>
          <cell r="H13">
            <v>99.4611</v>
          </cell>
          <cell r="I13">
            <v>99.4611291666667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INE514E14DY1</v>
          </cell>
          <cell r="B14" t="str">
            <v>EXIM BANK 25OCT2012 CP</v>
          </cell>
          <cell r="C14">
            <v>0</v>
          </cell>
          <cell r="D14" t="str">
            <v>A</v>
          </cell>
          <cell r="E14">
            <v>99.65168</v>
          </cell>
          <cell r="F14">
            <v>0</v>
          </cell>
          <cell r="G14">
            <v>99.6468</v>
          </cell>
          <cell r="H14">
            <v>99.6517</v>
          </cell>
          <cell r="I14">
            <v>99.65168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INE535H14BF2</v>
          </cell>
          <cell r="B15" t="str">
            <v>FULLERTON INDIA CREDIT COMPANY 21NOV2012 CP</v>
          </cell>
          <cell r="C15">
            <v>0</v>
          </cell>
          <cell r="D15" t="str">
            <v>A</v>
          </cell>
          <cell r="E15">
            <v>98.925716666666</v>
          </cell>
          <cell r="F15">
            <v>0</v>
          </cell>
          <cell r="G15">
            <v>98.9453</v>
          </cell>
          <cell r="H15">
            <v>98.9257</v>
          </cell>
          <cell r="I15">
            <v>98.925716666666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</v>
          </cell>
        </row>
        <row r="16">
          <cell r="A16" t="str">
            <v>INE688I14564</v>
          </cell>
          <cell r="B16" t="str">
            <v>FUTURE CAPITAL HOLDINGS LTD 23OCT12 CP</v>
          </cell>
          <cell r="C16">
            <v>0</v>
          </cell>
          <cell r="D16" t="str">
            <v>A</v>
          </cell>
          <cell r="E16">
            <v>99.5962512782215</v>
          </cell>
          <cell r="F16">
            <v>0</v>
          </cell>
          <cell r="G16">
            <v>99.6267</v>
          </cell>
          <cell r="H16">
            <v>99.5963</v>
          </cell>
          <cell r="I16">
            <v>99.5962512782215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0.1081</v>
          </cell>
        </row>
        <row r="17">
          <cell r="A17" t="str">
            <v>INE850D14629</v>
          </cell>
          <cell r="B17" t="str">
            <v>GODREJ AGROVET LTD 30NOV2012 CP</v>
          </cell>
          <cell r="C17">
            <v>0</v>
          </cell>
          <cell r="D17" t="str">
            <v>A</v>
          </cell>
          <cell r="E17">
            <v>98.7857587301588</v>
          </cell>
          <cell r="F17">
            <v>0</v>
          </cell>
          <cell r="G17">
            <v>98.832</v>
          </cell>
          <cell r="H17">
            <v>98.7858</v>
          </cell>
          <cell r="I17">
            <v>98.7857587301588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</v>
          </cell>
        </row>
        <row r="18">
          <cell r="A18" t="str">
            <v>INE494M14064</v>
          </cell>
          <cell r="B18" t="str">
            <v>IFCI FACTORS LTD 16NOV12 CP</v>
          </cell>
          <cell r="C18">
            <v>0</v>
          </cell>
          <cell r="D18" t="str">
            <v>A</v>
          </cell>
          <cell r="E18">
            <v>98.9532816373539</v>
          </cell>
          <cell r="F18">
            <v>0</v>
          </cell>
          <cell r="G18">
            <v>99.0155</v>
          </cell>
          <cell r="H18">
            <v>98.9533</v>
          </cell>
          <cell r="I18">
            <v>98.9532816373539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0.103125</v>
          </cell>
        </row>
        <row r="19">
          <cell r="A19" t="str">
            <v>INE494M14056</v>
          </cell>
          <cell r="B19" t="str">
            <v>IFCI FACTORS LTD 22OCT12 CP</v>
          </cell>
          <cell r="C19">
            <v>0</v>
          </cell>
          <cell r="D19" t="str">
            <v>A</v>
          </cell>
          <cell r="E19">
            <v>99.6321016024964</v>
          </cell>
          <cell r="F19">
            <v>0</v>
          </cell>
          <cell r="G19">
            <v>99.6651</v>
          </cell>
          <cell r="H19">
            <v>99.6321</v>
          </cell>
          <cell r="I19">
            <v>99.6321016024964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0.106025</v>
          </cell>
        </row>
        <row r="20">
          <cell r="A20" t="str">
            <v>INE727M14018</v>
          </cell>
          <cell r="B20" t="str">
            <v>IFCI VENTURES LTD 07NOV12 CP</v>
          </cell>
          <cell r="C20">
            <v>0</v>
          </cell>
          <cell r="D20" t="str">
            <v>A</v>
          </cell>
          <cell r="E20">
            <v>99.183451816943</v>
          </cell>
          <cell r="F20">
            <v>0</v>
          </cell>
          <cell r="G20">
            <v>99.2243</v>
          </cell>
          <cell r="H20">
            <v>99.1835</v>
          </cell>
          <cell r="I20">
            <v>99.183451816943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0.105475</v>
          </cell>
        </row>
        <row r="21">
          <cell r="A21" t="str">
            <v>INE121H14AE6</v>
          </cell>
          <cell r="B21" t="str">
            <v>IL&amp;FS FINANCIAL SERVICES 22OCT2012 CP</v>
          </cell>
          <cell r="C21">
            <v>0</v>
          </cell>
          <cell r="D21" t="str">
            <v>A</v>
          </cell>
          <cell r="E21">
            <v>99.6994483870966</v>
          </cell>
          <cell r="F21">
            <v>0</v>
          </cell>
          <cell r="G21">
            <v>99.7049</v>
          </cell>
          <cell r="H21">
            <v>99.6994</v>
          </cell>
          <cell r="I21">
            <v>99.6994483870966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</v>
          </cell>
        </row>
        <row r="22">
          <cell r="A22" t="str">
            <v>INE166A16FL5</v>
          </cell>
          <cell r="B22" t="str">
            <v>ING Vysya Bank 12Nov12 Cd</v>
          </cell>
          <cell r="C22">
            <v>0</v>
          </cell>
          <cell r="D22" t="str">
            <v>A</v>
          </cell>
          <cell r="E22">
            <v>99.2400564102565</v>
          </cell>
          <cell r="F22">
            <v>0</v>
          </cell>
          <cell r="G22">
            <v>99.2438</v>
          </cell>
          <cell r="H22">
            <v>99.2401</v>
          </cell>
          <cell r="I22">
            <v>99.2400564102565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</v>
          </cell>
        </row>
        <row r="23">
          <cell r="A23" t="str">
            <v>INE916D14LT3</v>
          </cell>
          <cell r="B23" t="str">
            <v>KOTAK MAHINDRA PRIME 10OCT2012 CP</v>
          </cell>
          <cell r="C23">
            <v>0</v>
          </cell>
          <cell r="D23" t="str">
            <v>A</v>
          </cell>
          <cell r="E23">
            <v>99.97755</v>
          </cell>
          <cell r="F23">
            <v>0</v>
          </cell>
          <cell r="G23">
            <v>99.9542</v>
          </cell>
          <cell r="H23">
            <v>99.9776</v>
          </cell>
          <cell r="I23">
            <v>99.97755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</v>
          </cell>
        </row>
        <row r="24">
          <cell r="A24" t="str">
            <v>INE414G14866</v>
          </cell>
          <cell r="B24" t="str">
            <v>MUTHOOT FINANCE LTD 01NOV12 CP</v>
          </cell>
          <cell r="C24">
            <v>0</v>
          </cell>
          <cell r="D24" t="str">
            <v>A</v>
          </cell>
          <cell r="E24">
            <v>99.3341594292141</v>
          </cell>
          <cell r="F24">
            <v>0</v>
          </cell>
          <cell r="G24">
            <v>99.3838</v>
          </cell>
          <cell r="H24">
            <v>99.3342</v>
          </cell>
          <cell r="I24">
            <v>99.3341594292141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0.108525</v>
          </cell>
        </row>
        <row r="25">
          <cell r="A25" t="str">
            <v>INE414G14932</v>
          </cell>
          <cell r="B25" t="str">
            <v>MUTHOOT FINANCE LTD 04DEC12 CP</v>
          </cell>
          <cell r="C25">
            <v>0</v>
          </cell>
          <cell r="D25" t="str">
            <v>A</v>
          </cell>
          <cell r="E25">
            <v>98.5202761000863</v>
          </cell>
          <cell r="F25">
            <v>0</v>
          </cell>
          <cell r="G25">
            <v>98.5098</v>
          </cell>
          <cell r="H25">
            <v>98.5203</v>
          </cell>
          <cell r="I25">
            <v>98.5202761000863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0.098</v>
          </cell>
        </row>
        <row r="26">
          <cell r="A26" t="str">
            <v>INE091A14170</v>
          </cell>
          <cell r="B26" t="str">
            <v>NIRMA 31OCT2012 CP</v>
          </cell>
          <cell r="C26">
            <v>0</v>
          </cell>
          <cell r="D26" t="str">
            <v>A</v>
          </cell>
          <cell r="E26">
            <v>99.494</v>
          </cell>
          <cell r="F26">
            <v>0</v>
          </cell>
          <cell r="G26">
            <v>99.5118</v>
          </cell>
          <cell r="H26">
            <v>99.494</v>
          </cell>
          <cell r="I26">
            <v>99.494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</v>
          </cell>
        </row>
        <row r="27">
          <cell r="A27" t="str">
            <v>INE160A16GP7</v>
          </cell>
          <cell r="B27" t="str">
            <v>PUNJAB NATIONAL BANK 03DEC12 CD</v>
          </cell>
          <cell r="C27">
            <v>0</v>
          </cell>
          <cell r="D27" t="str">
            <v>A</v>
          </cell>
          <cell r="E27">
            <v>98.7861120689656</v>
          </cell>
          <cell r="F27">
            <v>0</v>
          </cell>
          <cell r="G27">
            <v>98.764</v>
          </cell>
          <cell r="H27">
            <v>98.7861</v>
          </cell>
          <cell r="I27">
            <v>98.7861120689656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0.0827</v>
          </cell>
        </row>
        <row r="28">
          <cell r="A28" t="str">
            <v>INE160A16IF4</v>
          </cell>
          <cell r="B28" t="str">
            <v>PUNJAB NATIONAL BANK 15OCT2012 CD</v>
          </cell>
          <cell r="C28">
            <v>0</v>
          </cell>
          <cell r="D28" t="str">
            <v>A</v>
          </cell>
          <cell r="E28">
            <v>99.8692666666667</v>
          </cell>
          <cell r="F28">
            <v>0</v>
          </cell>
          <cell r="G28">
            <v>99.8677</v>
          </cell>
          <cell r="H28">
            <v>99.8693</v>
          </cell>
          <cell r="I28">
            <v>99.8692666666667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</v>
          </cell>
        </row>
        <row r="29">
          <cell r="A29" t="str">
            <v>INE013A14HK2</v>
          </cell>
          <cell r="B29" t="str">
            <v>RELIANCE CAPITAL 07DEC2012 CP</v>
          </cell>
          <cell r="C29">
            <v>0</v>
          </cell>
          <cell r="D29" t="str">
            <v>A</v>
          </cell>
          <cell r="E29">
            <v>98.6088137900486</v>
          </cell>
          <cell r="F29">
            <v>0</v>
          </cell>
          <cell r="G29">
            <v>98.6093</v>
          </cell>
          <cell r="H29">
            <v>98.6088</v>
          </cell>
          <cell r="I29">
            <v>98.6088137900486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0.0873</v>
          </cell>
        </row>
        <row r="30">
          <cell r="A30" t="str">
            <v>INE958G14IG1</v>
          </cell>
          <cell r="B30" t="str">
            <v>RELIGARE FINVEST 16OCT2012 CP</v>
          </cell>
          <cell r="C30">
            <v>0</v>
          </cell>
          <cell r="D30" t="str">
            <v>A</v>
          </cell>
          <cell r="E30">
            <v>99.789825</v>
          </cell>
          <cell r="F30">
            <v>0</v>
          </cell>
          <cell r="G30">
            <v>99.8385</v>
          </cell>
          <cell r="H30">
            <v>99.7898</v>
          </cell>
          <cell r="I30">
            <v>99.789825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</v>
          </cell>
        </row>
        <row r="31">
          <cell r="A31" t="str">
            <v>INE018E14BS9</v>
          </cell>
          <cell r="B31" t="str">
            <v>SBI CARD AND PAYMENT SERVICE 20NOV12 CP</v>
          </cell>
          <cell r="C31">
            <v>0</v>
          </cell>
          <cell r="D31" t="str">
            <v>A</v>
          </cell>
          <cell r="E31">
            <v>99.03316</v>
          </cell>
          <cell r="F31">
            <v>0</v>
          </cell>
          <cell r="G31">
            <v>99.0399</v>
          </cell>
          <cell r="H31">
            <v>99.0332</v>
          </cell>
          <cell r="I31">
            <v>99.03316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0.091475</v>
          </cell>
        </row>
        <row r="32">
          <cell r="A32" t="str">
            <v>INE498B14AF8</v>
          </cell>
          <cell r="B32" t="str">
            <v>SHOPPERS STOP 20NOV2012 CP</v>
          </cell>
          <cell r="C32">
            <v>0</v>
          </cell>
          <cell r="D32" t="str">
            <v>A</v>
          </cell>
          <cell r="E32">
            <v>98.8764045454555</v>
          </cell>
          <cell r="F32">
            <v>0</v>
          </cell>
          <cell r="G32">
            <v>98.8973</v>
          </cell>
          <cell r="H32">
            <v>98.8764</v>
          </cell>
          <cell r="I32">
            <v>98.8764045454555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</v>
          </cell>
        </row>
        <row r="33">
          <cell r="A33" t="str">
            <v>INE648A16EG5</v>
          </cell>
          <cell r="B33" t="str">
            <v>STATE BANK OF BIKANER AND JAIPUR 25OCT2012</v>
          </cell>
          <cell r="C33">
            <v>0</v>
          </cell>
          <cell r="D33" t="str">
            <v>A</v>
          </cell>
          <cell r="E33">
            <v>99.6468</v>
          </cell>
          <cell r="F33">
            <v>0</v>
          </cell>
          <cell r="G33">
            <v>99.6468</v>
          </cell>
          <cell r="H33">
            <v>99.6468</v>
          </cell>
          <cell r="I33">
            <v>99.6468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</v>
          </cell>
        </row>
        <row r="34">
          <cell r="A34" t="str">
            <v>INE649A16BO3</v>
          </cell>
          <cell r="B34" t="str">
            <v>STATE BANK OF HYDERABAD 16OCT2012</v>
          </cell>
          <cell r="C34">
            <v>0</v>
          </cell>
          <cell r="D34" t="str">
            <v>A</v>
          </cell>
          <cell r="E34">
            <v>99.853</v>
          </cell>
          <cell r="F34">
            <v>0</v>
          </cell>
          <cell r="G34">
            <v>99.8452</v>
          </cell>
          <cell r="H34">
            <v>99.853</v>
          </cell>
          <cell r="I34">
            <v>99.853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</v>
          </cell>
        </row>
        <row r="35">
          <cell r="A35" t="str">
            <v>INE651A16CC2</v>
          </cell>
          <cell r="B35" t="str">
            <v>State Bank of Mysore -CD- 12 Oct 12</v>
          </cell>
          <cell r="C35">
            <v>0</v>
          </cell>
          <cell r="D35" t="str">
            <v>A</v>
          </cell>
          <cell r="E35">
            <v>99.9372142857143</v>
          </cell>
          <cell r="F35">
            <v>0</v>
          </cell>
          <cell r="G35">
            <v>99.9338</v>
          </cell>
          <cell r="H35">
            <v>99.9372</v>
          </cell>
          <cell r="I35">
            <v>99.9372142857143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</v>
          </cell>
        </row>
        <row r="36">
          <cell r="A36" t="str">
            <v>INE308L14209</v>
          </cell>
          <cell r="B36" t="str">
            <v>0.00%KARVY FINANCE 14JUN13</v>
          </cell>
          <cell r="C36">
            <v>0</v>
          </cell>
          <cell r="D36" t="str">
            <v>N</v>
          </cell>
          <cell r="E36">
            <v>92.4815771630808</v>
          </cell>
          <cell r="F36">
            <v>0</v>
          </cell>
          <cell r="G36">
            <v>92.4816</v>
          </cell>
          <cell r="H36">
            <v>0</v>
          </cell>
          <cell r="I36">
            <v>0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0.11965</v>
          </cell>
        </row>
        <row r="37">
          <cell r="A37" t="str">
            <v>INE001A07JB6</v>
          </cell>
          <cell r="B37" t="str">
            <v>09.60% HDFC 07AUG15 NCD</v>
          </cell>
          <cell r="C37">
            <v>0</v>
          </cell>
          <cell r="D37" t="str">
            <v>N</v>
          </cell>
          <cell r="E37">
            <v>102.4343035</v>
          </cell>
          <cell r="F37">
            <v>1.6569863</v>
          </cell>
          <cell r="G37">
            <v>100.7773</v>
          </cell>
          <cell r="H37">
            <v>0</v>
          </cell>
          <cell r="I37">
            <v>0</v>
          </cell>
          <cell r="J37">
            <v>60</v>
          </cell>
          <cell r="K37">
            <v>0.1</v>
          </cell>
          <cell r="L37">
            <v>0.1</v>
          </cell>
          <cell r="M37">
            <v>2.35557109</v>
          </cell>
          <cell r="N37">
            <v>0.0925</v>
          </cell>
        </row>
        <row r="38">
          <cell r="A38" t="str">
            <v>INE001A07HD6</v>
          </cell>
          <cell r="B38" t="str">
            <v>09.65% HDFC LTD (SR I-015) 16AUG14 NCD</v>
          </cell>
          <cell r="C38">
            <v>0</v>
          </cell>
          <cell r="D38" t="str">
            <v>N</v>
          </cell>
          <cell r="E38">
            <v>102.11864673</v>
          </cell>
          <cell r="F38">
            <v>1.42767123</v>
          </cell>
          <cell r="G38">
            <v>100.691</v>
          </cell>
          <cell r="H38">
            <v>0</v>
          </cell>
          <cell r="I38">
            <v>0</v>
          </cell>
          <cell r="J38">
            <v>60</v>
          </cell>
          <cell r="K38">
            <v>0.1</v>
          </cell>
          <cell r="L38">
            <v>0.1</v>
          </cell>
          <cell r="M38">
            <v>1.6158072</v>
          </cell>
          <cell r="N38">
            <v>0.09195</v>
          </cell>
        </row>
        <row r="39">
          <cell r="A39" t="str">
            <v>INE296A07773</v>
          </cell>
          <cell r="B39" t="str">
            <v>10.05% BAJAJ FINANCE 11AUG2014 NCD</v>
          </cell>
          <cell r="C39">
            <v>0</v>
          </cell>
          <cell r="D39" t="str">
            <v>N</v>
          </cell>
          <cell r="E39">
            <v>102.07112039</v>
          </cell>
          <cell r="F39">
            <v>1.65205479</v>
          </cell>
          <cell r="G39">
            <v>100.4191</v>
          </cell>
          <cell r="H39">
            <v>0</v>
          </cell>
          <cell r="I39">
            <v>0</v>
          </cell>
          <cell r="J39">
            <v>60</v>
          </cell>
          <cell r="K39">
            <v>0.1</v>
          </cell>
          <cell r="L39">
            <v>0.1</v>
          </cell>
          <cell r="M39">
            <v>1.59180896</v>
          </cell>
          <cell r="N39">
            <v>0.0975</v>
          </cell>
        </row>
        <row r="40">
          <cell r="A40" t="str">
            <v>INE667F07AA4</v>
          </cell>
          <cell r="B40" t="str">
            <v>10.07% SUNDARAM BNP HOME FIN 08AUG2014 NCD</v>
          </cell>
          <cell r="C40">
            <v>0</v>
          </cell>
          <cell r="D40" t="str">
            <v>N</v>
          </cell>
          <cell r="E40">
            <v>102.18327215</v>
          </cell>
          <cell r="F40">
            <v>1.71052055</v>
          </cell>
          <cell r="G40">
            <v>100.4728</v>
          </cell>
          <cell r="H40">
            <v>0</v>
          </cell>
          <cell r="I40">
            <v>0</v>
          </cell>
          <cell r="J40">
            <v>60</v>
          </cell>
          <cell r="K40">
            <v>0.1</v>
          </cell>
          <cell r="L40">
            <v>0.1</v>
          </cell>
          <cell r="M40">
            <v>1.58463826</v>
          </cell>
          <cell r="N40">
            <v>0.09735</v>
          </cell>
        </row>
        <row r="41">
          <cell r="A41" t="str">
            <v>INE115A07AS7</v>
          </cell>
          <cell r="B41" t="str">
            <v>10.20% LIC HOUSING FINANCE 07JUN2013 NCD</v>
          </cell>
          <cell r="C41">
            <v>0</v>
          </cell>
          <cell r="D41" t="str">
            <v>N</v>
          </cell>
          <cell r="E41">
            <v>103.97903074</v>
          </cell>
          <cell r="F41">
            <v>3.46520548</v>
          </cell>
          <cell r="G41">
            <v>100.5138</v>
          </cell>
          <cell r="H41">
            <v>0</v>
          </cell>
          <cell r="I41">
            <v>0</v>
          </cell>
          <cell r="J41">
            <v>60</v>
          </cell>
          <cell r="K41">
            <v>0.1</v>
          </cell>
          <cell r="L41">
            <v>0.1</v>
          </cell>
          <cell r="M41">
            <v>0.60541574</v>
          </cell>
          <cell r="N41">
            <v>0.0906125</v>
          </cell>
        </row>
        <row r="42">
          <cell r="A42" t="str">
            <v>INE657I08017</v>
          </cell>
          <cell r="B42" t="str">
            <v>10.25% RELIANCE GAS TRANS &amp; INFRA LTD 22AUG2021 NCD</v>
          </cell>
          <cell r="C42">
            <v>0</v>
          </cell>
          <cell r="D42" t="str">
            <v>N</v>
          </cell>
          <cell r="E42">
            <v>103.06602131</v>
          </cell>
          <cell r="F42">
            <v>1.34794521</v>
          </cell>
          <cell r="G42">
            <v>101.7181</v>
          </cell>
          <cell r="H42">
            <v>0</v>
          </cell>
          <cell r="I42">
            <v>0</v>
          </cell>
          <cell r="J42">
            <v>60</v>
          </cell>
          <cell r="K42">
            <v>0.1</v>
          </cell>
          <cell r="L42">
            <v>0.1</v>
          </cell>
          <cell r="M42">
            <v>5.62165234</v>
          </cell>
          <cell r="N42">
            <v>0.0994</v>
          </cell>
        </row>
        <row r="43">
          <cell r="A43" t="str">
            <v>INE941D07125</v>
          </cell>
          <cell r="B43" t="str">
            <v>10.40% RELIANCE PORTS &amp; TERMINALS 18JUL21 NCD</v>
          </cell>
          <cell r="C43">
            <v>0</v>
          </cell>
          <cell r="D43" t="str">
            <v>N</v>
          </cell>
          <cell r="E43">
            <v>108.35691011</v>
          </cell>
          <cell r="F43">
            <v>2.36493151</v>
          </cell>
          <cell r="G43">
            <v>105.992</v>
          </cell>
          <cell r="H43">
            <v>0</v>
          </cell>
          <cell r="I43">
            <v>0</v>
          </cell>
          <cell r="J43">
            <v>60</v>
          </cell>
          <cell r="K43">
            <v>0.1</v>
          </cell>
          <cell r="L43">
            <v>0.1</v>
          </cell>
          <cell r="M43">
            <v>5.59258194</v>
          </cell>
          <cell r="N43">
            <v>0.09355</v>
          </cell>
        </row>
        <row r="44">
          <cell r="A44" t="str">
            <v>INE535H07183</v>
          </cell>
          <cell r="B44" t="str">
            <v>10.75% FULLERTON INDIA CREDIT 28AUG14 NCD</v>
          </cell>
          <cell r="C44">
            <v>0</v>
          </cell>
          <cell r="D44" t="str">
            <v>N</v>
          </cell>
          <cell r="E44">
            <v>101.71491316</v>
          </cell>
          <cell r="F44">
            <v>1.2369863</v>
          </cell>
          <cell r="G44">
            <v>100.4779</v>
          </cell>
          <cell r="H44">
            <v>0</v>
          </cell>
          <cell r="I44">
            <v>0</v>
          </cell>
          <cell r="J44">
            <v>60</v>
          </cell>
          <cell r="K44">
            <v>0.1</v>
          </cell>
          <cell r="L44">
            <v>0.1</v>
          </cell>
          <cell r="M44">
            <v>1.61931022</v>
          </cell>
          <cell r="N44">
            <v>0.10425</v>
          </cell>
        </row>
        <row r="45">
          <cell r="A45" t="str">
            <v>INE721A07986</v>
          </cell>
          <cell r="B45" t="str">
            <v>11.00% SHRIRAM TRANSPORT FINANCE 26AUG2014</v>
          </cell>
          <cell r="C45">
            <v>0</v>
          </cell>
          <cell r="D45" t="str">
            <v>N</v>
          </cell>
          <cell r="E45">
            <v>106.68646531</v>
          </cell>
          <cell r="F45">
            <v>5.75616438</v>
          </cell>
          <cell r="G45">
            <v>100.9303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0.76460937</v>
          </cell>
          <cell r="N45">
            <v>0.0982625</v>
          </cell>
        </row>
        <row r="46">
          <cell r="A46" t="str">
            <v>INE866I07206</v>
          </cell>
          <cell r="B46" t="str">
            <v>11.70% INDIA INFOLINE 18AUG14 NCD</v>
          </cell>
          <cell r="C46">
            <v>0</v>
          </cell>
          <cell r="D46" t="str">
            <v>N</v>
          </cell>
          <cell r="E46">
            <v>102.5525576</v>
          </cell>
          <cell r="F46">
            <v>1.66684932</v>
          </cell>
          <cell r="G46">
            <v>100.8857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1.57812186</v>
          </cell>
          <cell r="N46">
            <v>0.111</v>
          </cell>
        </row>
        <row r="47">
          <cell r="A47" t="str">
            <v>INE414G07068</v>
          </cell>
          <cell r="B47" t="str">
            <v>12.00% MUTHOOT FINANCE 14SEP2013 NCD</v>
          </cell>
          <cell r="C47">
            <v>0</v>
          </cell>
          <cell r="D47" t="str">
            <v>N</v>
          </cell>
          <cell r="E47">
            <v>102.4856146</v>
          </cell>
          <cell r="F47">
            <v>0.82191781</v>
          </cell>
          <cell r="G47">
            <v>101.6637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0.84708431</v>
          </cell>
          <cell r="N47">
            <v>0.0996625</v>
          </cell>
        </row>
        <row r="48">
          <cell r="A48" t="str">
            <v>INE522D07321</v>
          </cell>
          <cell r="B48" t="str">
            <v>12.20% MANAPPURAM FIN 08SEP2013 NCD</v>
          </cell>
          <cell r="C48">
            <v>0</v>
          </cell>
          <cell r="D48" t="str">
            <v>N</v>
          </cell>
          <cell r="E48">
            <v>99.60846254</v>
          </cell>
          <cell r="F48">
            <v>1.03616438</v>
          </cell>
          <cell r="G48">
            <v>98.5723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0.82648631</v>
          </cell>
          <cell r="N48">
            <v>0.1436625</v>
          </cell>
        </row>
        <row r="49">
          <cell r="A49" t="str">
            <v>INE866I08139</v>
          </cell>
          <cell r="B49" t="str">
            <v>12.75% INDIA INFOLINE FINANCE 17SEP18 NCD</v>
          </cell>
          <cell r="C49">
            <v>0</v>
          </cell>
          <cell r="D49" t="str">
            <v>N</v>
          </cell>
          <cell r="E49">
            <v>101.11300919</v>
          </cell>
          <cell r="F49">
            <v>0.73356164</v>
          </cell>
          <cell r="G49">
            <v>100.3794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4.12215464</v>
          </cell>
          <cell r="N49">
            <v>0.1342</v>
          </cell>
        </row>
        <row r="50">
          <cell r="A50" t="str">
            <v>INE514E08BO8</v>
          </cell>
          <cell r="B50" t="str">
            <v>9.04% EXIM BANK 21SEP22 NCD</v>
          </cell>
          <cell r="C50">
            <v>0</v>
          </cell>
          <cell r="D50" t="str">
            <v>N</v>
          </cell>
          <cell r="E50">
            <v>101.23064232</v>
          </cell>
          <cell r="F50">
            <v>0.44580822</v>
          </cell>
          <cell r="G50">
            <v>100.7848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6.38023684</v>
          </cell>
          <cell r="N50">
            <v>0.08915</v>
          </cell>
        </row>
        <row r="51">
          <cell r="A51" t="str">
            <v>INE089A08051</v>
          </cell>
          <cell r="B51" t="str">
            <v>9.25% DR. REDDYS LAB 24MAR14 NCD</v>
          </cell>
          <cell r="C51">
            <v>0</v>
          </cell>
          <cell r="D51" t="str">
            <v>N</v>
          </cell>
          <cell r="E51">
            <v>105.26489868</v>
          </cell>
          <cell r="F51">
            <v>5.04315068</v>
          </cell>
          <cell r="G51">
            <v>100.2217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1.25709844</v>
          </cell>
          <cell r="N51">
            <v>0.09005</v>
          </cell>
        </row>
        <row r="52">
          <cell r="A52" t="str">
            <v>INE020B08773</v>
          </cell>
          <cell r="B52" t="str">
            <v>9.25% REC 27AUG17 NCD</v>
          </cell>
          <cell r="C52">
            <v>0</v>
          </cell>
          <cell r="D52" t="str">
            <v>N</v>
          </cell>
          <cell r="E52">
            <v>102.46551205</v>
          </cell>
          <cell r="F52">
            <v>1.08972603</v>
          </cell>
          <cell r="G52">
            <v>101.3758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3.77505973</v>
          </cell>
          <cell r="N52">
            <v>0.0888</v>
          </cell>
        </row>
        <row r="53">
          <cell r="A53" t="str">
            <v>INE134E08EW2</v>
          </cell>
          <cell r="B53" t="str">
            <v>9.27% PFC 21AUG17 NCD</v>
          </cell>
          <cell r="C53">
            <v>0</v>
          </cell>
          <cell r="D53" t="str">
            <v>N</v>
          </cell>
          <cell r="E53">
            <v>102.61068279</v>
          </cell>
          <cell r="F53">
            <v>1.24446575</v>
          </cell>
          <cell r="G53">
            <v>101.3662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3.75798376</v>
          </cell>
          <cell r="N53">
            <v>0.089</v>
          </cell>
        </row>
        <row r="54">
          <cell r="A54" t="str">
            <v>INE020B08740</v>
          </cell>
          <cell r="B54" t="str">
            <v>9.35% RURAL ELECTRIFIC 15JUN22 NCD</v>
          </cell>
          <cell r="C54">
            <v>0</v>
          </cell>
          <cell r="D54" t="str">
            <v>N</v>
          </cell>
          <cell r="E54">
            <v>105.59823628</v>
          </cell>
          <cell r="F54">
            <v>2.97150685</v>
          </cell>
          <cell r="G54">
            <v>102.6267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6.09383141</v>
          </cell>
          <cell r="N54">
            <v>0.0892</v>
          </cell>
        </row>
        <row r="55">
          <cell r="A55" t="str">
            <v>INE043D07CH4</v>
          </cell>
          <cell r="B55" t="str">
            <v>9.37% IDFC 27APR2015 NCD</v>
          </cell>
          <cell r="C55">
            <v>0</v>
          </cell>
          <cell r="D55" t="str">
            <v>N</v>
          </cell>
          <cell r="E55">
            <v>102.35684994</v>
          </cell>
          <cell r="F55">
            <v>0.89849315</v>
          </cell>
          <cell r="G55">
            <v>101.4584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2.16892673</v>
          </cell>
          <cell r="N55">
            <v>0.08725</v>
          </cell>
        </row>
        <row r="56">
          <cell r="A56" t="str">
            <v>INE660A07IU1</v>
          </cell>
          <cell r="B56" t="str">
            <v>9.37% SUNDARAM FIN 14MAR14 NCD</v>
          </cell>
          <cell r="C56">
            <v>0</v>
          </cell>
          <cell r="D56" t="str">
            <v>N</v>
          </cell>
          <cell r="E56">
            <v>100.45977078</v>
          </cell>
          <cell r="F56">
            <v>0.46208219</v>
          </cell>
          <cell r="G56">
            <v>99.9977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0.39091511</v>
          </cell>
          <cell r="N56">
            <v>0.093325</v>
          </cell>
        </row>
        <row r="57">
          <cell r="A57" t="str">
            <v>INE134E08EQ4</v>
          </cell>
          <cell r="B57" t="str">
            <v>9.46% PFC LTD 02MAY15 NCD</v>
          </cell>
          <cell r="C57">
            <v>0</v>
          </cell>
          <cell r="D57" t="str">
            <v>N</v>
          </cell>
          <cell r="E57">
            <v>105.28227038</v>
          </cell>
          <cell r="F57">
            <v>4.14684932</v>
          </cell>
          <cell r="G57">
            <v>101.1354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2.12276103</v>
          </cell>
          <cell r="N57">
            <v>0.089</v>
          </cell>
        </row>
        <row r="58">
          <cell r="A58" t="str">
            <v>INE038A07266</v>
          </cell>
          <cell r="B58" t="str">
            <v>9.55% HINDALCO INDUSTRIES 27JUN22NCD</v>
          </cell>
          <cell r="C58">
            <v>0</v>
          </cell>
          <cell r="D58" t="str">
            <v>N</v>
          </cell>
          <cell r="E58">
            <v>103.68829982</v>
          </cell>
          <cell r="F58">
            <v>2.72109589</v>
          </cell>
          <cell r="G58">
            <v>100.9672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6.03049019</v>
          </cell>
          <cell r="N58">
            <v>0.0938</v>
          </cell>
        </row>
        <row r="59">
          <cell r="A59" t="str">
            <v>INE001A07JG5</v>
          </cell>
          <cell r="B59" t="str">
            <v>9.58% HDFC NCD 29-08-2015</v>
          </cell>
          <cell r="C59">
            <v>0</v>
          </cell>
          <cell r="D59" t="str">
            <v>N</v>
          </cell>
          <cell r="E59">
            <v>101.32485729</v>
          </cell>
          <cell r="F59">
            <v>1.07610959</v>
          </cell>
          <cell r="G59">
            <v>100.2487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2.40584636</v>
          </cell>
          <cell r="N59">
            <v>0.0946</v>
          </cell>
        </row>
        <row r="60">
          <cell r="A60" t="str">
            <v>INE261F09GT9</v>
          </cell>
          <cell r="B60" t="str">
            <v>9.6550% NABARD 18Oct2014 NCD</v>
          </cell>
          <cell r="C60">
            <v>0</v>
          </cell>
          <cell r="D60" t="str">
            <v>N</v>
          </cell>
          <cell r="E60">
            <v>110.82392966</v>
          </cell>
          <cell r="F60">
            <v>9.41758197</v>
          </cell>
          <cell r="G60">
            <v>101.4272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1.62678608</v>
          </cell>
          <cell r="N60">
            <v>0.0886</v>
          </cell>
        </row>
        <row r="61">
          <cell r="A61" t="str">
            <v>INE043D07BO2</v>
          </cell>
          <cell r="B61" t="str">
            <v>9.75% IDFC - 11-Jul-2014</v>
          </cell>
          <cell r="C61">
            <v>0</v>
          </cell>
          <cell r="D61" t="str">
            <v>N</v>
          </cell>
          <cell r="E61">
            <v>103.86001994</v>
          </cell>
          <cell r="F61">
            <v>2.40410959</v>
          </cell>
          <cell r="G61">
            <v>101.4559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1.53103775</v>
          </cell>
          <cell r="N61">
            <v>0.0877</v>
          </cell>
        </row>
        <row r="62">
          <cell r="A62" t="str">
            <v>INE115A07BT3</v>
          </cell>
          <cell r="B62" t="str">
            <v>9.80% LIC HOUSING FINANCE 09JAN2015 NCD</v>
          </cell>
          <cell r="C62">
            <v>0</v>
          </cell>
          <cell r="D62" t="str">
            <v>N</v>
          </cell>
          <cell r="E62">
            <v>108.32164918</v>
          </cell>
          <cell r="F62">
            <v>7.33661202</v>
          </cell>
          <cell r="G62">
            <v>100.985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1.82527898</v>
          </cell>
          <cell r="N62">
            <v>0.0925</v>
          </cell>
        </row>
        <row r="63">
          <cell r="A63" t="str">
            <v>INE860H07250</v>
          </cell>
          <cell r="B63" t="str">
            <v>9.90% ADITYA BIRLA FINANCE 19SEP2014 NCD</v>
          </cell>
          <cell r="C63">
            <v>0</v>
          </cell>
          <cell r="D63" t="str">
            <v>N</v>
          </cell>
          <cell r="E63">
            <v>100.79127594</v>
          </cell>
          <cell r="F63">
            <v>0.51534247</v>
          </cell>
          <cell r="G63">
            <v>100.2759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1.69104687</v>
          </cell>
          <cell r="N63">
            <v>0.09725</v>
          </cell>
        </row>
        <row r="64">
          <cell r="A64" t="str">
            <v>INE115A07CJ2</v>
          </cell>
          <cell r="B64" t="str">
            <v>9.90% LIC Housing Fin. - 17-May-2014</v>
          </cell>
          <cell r="C64">
            <v>0</v>
          </cell>
          <cell r="D64" t="str">
            <v>N</v>
          </cell>
          <cell r="E64">
            <v>104.72105296</v>
          </cell>
          <cell r="F64">
            <v>3.93287671</v>
          </cell>
          <cell r="G64">
            <v>100.7882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1.38469386</v>
          </cell>
          <cell r="N64">
            <v>0.09275</v>
          </cell>
        </row>
        <row r="65">
          <cell r="A65" t="str">
            <v>INE476A16GU7</v>
          </cell>
          <cell r="B65" t="str">
            <v>CANARA BANK 15MAR13 CD</v>
          </cell>
          <cell r="C65">
            <v>0</v>
          </cell>
          <cell r="D65" t="str">
            <v>N</v>
          </cell>
          <cell r="E65">
            <v>96.5248667890725</v>
          </cell>
          <cell r="F65">
            <v>0</v>
          </cell>
          <cell r="G65">
            <v>96.5249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0</v>
          </cell>
          <cell r="N65">
            <v>0.0837</v>
          </cell>
        </row>
        <row r="66">
          <cell r="A66" t="str">
            <v>INE483A16CJ5</v>
          </cell>
          <cell r="B66" t="str">
            <v>CENTRAL BANK OF INDIA 11MAR13 CD</v>
          </cell>
          <cell r="C66">
            <v>0</v>
          </cell>
          <cell r="D66" t="str">
            <v>N</v>
          </cell>
          <cell r="E66">
            <v>96.6231211849171</v>
          </cell>
          <cell r="F66">
            <v>0</v>
          </cell>
          <cell r="G66">
            <v>96.6231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0</v>
          </cell>
          <cell r="N66">
            <v>0.083375</v>
          </cell>
        </row>
        <row r="67">
          <cell r="A67" t="str">
            <v>INE535H14BN6</v>
          </cell>
          <cell r="B67" t="str">
            <v>FULLERTON INDIA CREDIT CO.LTD 21MAR13 CP</v>
          </cell>
          <cell r="C67">
            <v>0</v>
          </cell>
          <cell r="D67" t="str">
            <v>N</v>
          </cell>
          <cell r="E67">
            <v>95.730266205544</v>
          </cell>
          <cell r="F67">
            <v>0</v>
          </cell>
          <cell r="G67">
            <v>95.7303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0</v>
          </cell>
          <cell r="N67">
            <v>0.099875</v>
          </cell>
        </row>
        <row r="68">
          <cell r="A68" t="str">
            <v>INE688I14622</v>
          </cell>
          <cell r="B68" t="str">
            <v>FUTURE CAP HOLDINGS LTD 20DEC12 CP</v>
          </cell>
          <cell r="C68">
            <v>0</v>
          </cell>
          <cell r="D68" t="str">
            <v>N</v>
          </cell>
          <cell r="E68">
            <v>98.069350345634</v>
          </cell>
          <cell r="F68">
            <v>0</v>
          </cell>
          <cell r="G68">
            <v>98.0694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0</v>
          </cell>
          <cell r="N68">
            <v>0.0998</v>
          </cell>
        </row>
        <row r="69">
          <cell r="A69" t="str">
            <v>INE001A14GU8</v>
          </cell>
          <cell r="B69" t="str">
            <v>HDFC LTD 08FEB13 CP</v>
          </cell>
          <cell r="C69">
            <v>0</v>
          </cell>
          <cell r="D69" t="str">
            <v>N</v>
          </cell>
          <cell r="E69">
            <v>97.1087789927904</v>
          </cell>
          <cell r="F69">
            <v>0</v>
          </cell>
          <cell r="G69">
            <v>97.1088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0</v>
          </cell>
          <cell r="N69">
            <v>0.089075</v>
          </cell>
        </row>
        <row r="70">
          <cell r="A70" t="str">
            <v>INE090A16TF0</v>
          </cell>
          <cell r="B70" t="str">
            <v>ICICI BANK 21MAR2013 CD</v>
          </cell>
          <cell r="C70">
            <v>0</v>
          </cell>
          <cell r="D70" t="str">
            <v>N</v>
          </cell>
          <cell r="E70">
            <v>96.3978818612265</v>
          </cell>
          <cell r="F70">
            <v>0</v>
          </cell>
          <cell r="G70">
            <v>96.3979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0</v>
          </cell>
          <cell r="N70">
            <v>0.083675</v>
          </cell>
        </row>
        <row r="71">
          <cell r="A71" t="str">
            <v>INE008A16JB2</v>
          </cell>
          <cell r="B71" t="str">
            <v>IDBI BANK 19FEB2013 CD</v>
          </cell>
          <cell r="C71">
            <v>0</v>
          </cell>
          <cell r="D71" t="str">
            <v>N</v>
          </cell>
          <cell r="E71">
            <v>97.0515280463959</v>
          </cell>
          <cell r="F71">
            <v>0</v>
          </cell>
          <cell r="G71">
            <v>97.0515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0</v>
          </cell>
          <cell r="N71">
            <v>0.083375</v>
          </cell>
        </row>
        <row r="72">
          <cell r="A72" t="str">
            <v>INE121H14AP2</v>
          </cell>
          <cell r="B72" t="str">
            <v>IL&amp;FS FINANCIAL SERVICES 29AUG2013 CP</v>
          </cell>
          <cell r="C72">
            <v>0</v>
          </cell>
          <cell r="D72" t="str">
            <v>N</v>
          </cell>
          <cell r="E72">
            <v>92.2682726570431</v>
          </cell>
          <cell r="F72">
            <v>0</v>
          </cell>
          <cell r="G72">
            <v>92.2683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0</v>
          </cell>
          <cell r="N72">
            <v>0.0944</v>
          </cell>
        </row>
        <row r="73">
          <cell r="A73" t="str">
            <v>INE866I07230</v>
          </cell>
          <cell r="B73" t="str">
            <v>INDIA INFOLINE 11.90% 18AUG16 OPT 3 NCD</v>
          </cell>
          <cell r="C73">
            <v>0</v>
          </cell>
          <cell r="D73" t="str">
            <v>N</v>
          </cell>
          <cell r="E73">
            <v>108.34444068</v>
          </cell>
          <cell r="F73">
            <v>6.22712329</v>
          </cell>
          <cell r="G73">
            <v>102.1173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2.82010954</v>
          </cell>
          <cell r="N73">
            <v>0.11175</v>
          </cell>
        </row>
        <row r="74">
          <cell r="A74" t="str">
            <v>INE866I14CG5</v>
          </cell>
          <cell r="B74" t="str">
            <v>INDIA INFOLINE FINANCE LTD 12APR13 CP</v>
          </cell>
          <cell r="C74">
            <v>0</v>
          </cell>
          <cell r="D74" t="str">
            <v>N</v>
          </cell>
          <cell r="E74">
            <v>94.9401454404995</v>
          </cell>
          <cell r="F74">
            <v>0</v>
          </cell>
          <cell r="G74">
            <v>94.9401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0</v>
          </cell>
          <cell r="N74">
            <v>0.10515</v>
          </cell>
        </row>
        <row r="75">
          <cell r="A75" t="str">
            <v>INE846E14187</v>
          </cell>
          <cell r="B75" t="str">
            <v>KARVY STOCK BROKING LTD 27DEC12 CP</v>
          </cell>
          <cell r="C75">
            <v>0</v>
          </cell>
          <cell r="D75" t="str">
            <v>N</v>
          </cell>
          <cell r="E75">
            <v>97.8856170360664</v>
          </cell>
          <cell r="F75">
            <v>0</v>
          </cell>
          <cell r="G75">
            <v>97.8856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0</v>
          </cell>
          <cell r="N75">
            <v>0.0998</v>
          </cell>
        </row>
        <row r="76">
          <cell r="A76" t="str">
            <v>INE389H14363</v>
          </cell>
          <cell r="B76" t="str">
            <v>KEC INTERNATIONAL LTD 11DEC2012 CP</v>
          </cell>
          <cell r="C76">
            <v>0</v>
          </cell>
          <cell r="D76" t="str">
            <v>N</v>
          </cell>
          <cell r="E76">
            <v>98.5356522236797</v>
          </cell>
          <cell r="F76">
            <v>0</v>
          </cell>
          <cell r="G76">
            <v>98.5357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0</v>
          </cell>
          <cell r="N76">
            <v>0.0861</v>
          </cell>
        </row>
        <row r="77">
          <cell r="A77" t="str">
            <v>INE237A16QD8</v>
          </cell>
          <cell r="B77" t="str">
            <v>KOTAK MAHINDRA BANK 08AUG2013 CD</v>
          </cell>
          <cell r="C77">
            <v>0</v>
          </cell>
          <cell r="D77" t="str">
            <v>N</v>
          </cell>
          <cell r="E77">
            <v>93.3817596641327</v>
          </cell>
          <cell r="F77">
            <v>0</v>
          </cell>
          <cell r="G77">
            <v>93.3818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0</v>
          </cell>
          <cell r="N77">
            <v>0.085375</v>
          </cell>
        </row>
        <row r="78">
          <cell r="A78" t="str">
            <v>INE549K07030</v>
          </cell>
          <cell r="B78" t="str">
            <v>MUTHOOT FINCORP LTD 12.75% 25JAN13 NCD</v>
          </cell>
          <cell r="C78">
            <v>0</v>
          </cell>
          <cell r="D78" t="str">
            <v>N</v>
          </cell>
          <cell r="E78">
            <v>112.73243481</v>
          </cell>
          <cell r="F78">
            <v>12.19262295</v>
          </cell>
          <cell r="G78">
            <v>100.5398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0.24072767</v>
          </cell>
          <cell r="N78">
            <v>0.111275</v>
          </cell>
        </row>
        <row r="79">
          <cell r="A79" t="str">
            <v>INE141A16IF4</v>
          </cell>
          <cell r="B79" t="str">
            <v>ORIENTAL BANK OF COMMERCE 05AUG2013 CD</v>
          </cell>
          <cell r="C79">
            <v>0</v>
          </cell>
          <cell r="D79" t="str">
            <v>N</v>
          </cell>
          <cell r="E79">
            <v>93.4681152090549</v>
          </cell>
          <cell r="F79">
            <v>0</v>
          </cell>
          <cell r="G79">
            <v>93.4681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</v>
          </cell>
          <cell r="N79">
            <v>0.085025</v>
          </cell>
        </row>
        <row r="80">
          <cell r="A80" t="str">
            <v>INE141A16FQ7</v>
          </cell>
          <cell r="B80" t="str">
            <v>ORIENTAL BANK OF COMMERCE 13DEC12 CD</v>
          </cell>
          <cell r="C80">
            <v>0</v>
          </cell>
          <cell r="D80" t="str">
            <v>N</v>
          </cell>
          <cell r="E80">
            <v>98.5693935281767</v>
          </cell>
          <cell r="F80">
            <v>0</v>
          </cell>
          <cell r="G80">
            <v>98.5694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0.0815</v>
          </cell>
        </row>
        <row r="81">
          <cell r="A81" t="str">
            <v>INE141A16GG6</v>
          </cell>
          <cell r="B81" t="str">
            <v>ORIENTAL BANK OF COMMERCE 18FEB2013 CD</v>
          </cell>
          <cell r="C81">
            <v>0</v>
          </cell>
          <cell r="D81" t="str">
            <v>N</v>
          </cell>
          <cell r="E81">
            <v>97.0730481336044</v>
          </cell>
          <cell r="F81">
            <v>0</v>
          </cell>
          <cell r="G81">
            <v>97.073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0</v>
          </cell>
          <cell r="N81">
            <v>0.083375</v>
          </cell>
        </row>
        <row r="82">
          <cell r="A82" t="str">
            <v>INE141A16FR5</v>
          </cell>
          <cell r="B82" t="str">
            <v>ORIENTAL BANK OF COMMMERCE 14DEC2012 CD</v>
          </cell>
          <cell r="C82">
            <v>0</v>
          </cell>
          <cell r="D82" t="str">
            <v>N</v>
          </cell>
          <cell r="E82">
            <v>98.5556068284725</v>
          </cell>
          <cell r="F82">
            <v>0</v>
          </cell>
          <cell r="G82">
            <v>98.5556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0.08105</v>
          </cell>
        </row>
        <row r="83">
          <cell r="A83" t="str">
            <v>INE160A16GT9</v>
          </cell>
          <cell r="B83" t="str">
            <v>PUNJAB NATIONAL BANK 18DEC12 CD</v>
          </cell>
          <cell r="C83">
            <v>0</v>
          </cell>
          <cell r="D83" t="str">
            <v>N</v>
          </cell>
          <cell r="E83">
            <v>98.451745158332</v>
          </cell>
          <cell r="F83">
            <v>0</v>
          </cell>
          <cell r="G83">
            <v>98.4517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0</v>
          </cell>
          <cell r="N83">
            <v>0.082</v>
          </cell>
        </row>
        <row r="84">
          <cell r="A84" t="str">
            <v>INE020B08757</v>
          </cell>
          <cell r="B84" t="str">
            <v>REC LTD. 9.40% 20JUL17 NCD</v>
          </cell>
          <cell r="C84">
            <v>0</v>
          </cell>
          <cell r="D84" t="str">
            <v>N</v>
          </cell>
          <cell r="E84">
            <v>103.91628069</v>
          </cell>
          <cell r="F84">
            <v>2.0860274</v>
          </cell>
          <cell r="G84">
            <v>101.8303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3.67134421</v>
          </cell>
          <cell r="N84">
            <v>0.08895</v>
          </cell>
        </row>
        <row r="85">
          <cell r="A85" t="str">
            <v>INE013A14JB7</v>
          </cell>
          <cell r="B85" t="str">
            <v>RELIANCE CAPITAL 14DEC12 CP.</v>
          </cell>
          <cell r="C85">
            <v>0</v>
          </cell>
          <cell r="D85" t="str">
            <v>N</v>
          </cell>
          <cell r="E85">
            <v>98.1689738168554</v>
          </cell>
          <cell r="F85">
            <v>0</v>
          </cell>
          <cell r="G85">
            <v>98.169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</v>
          </cell>
          <cell r="N85">
            <v>0.10315</v>
          </cell>
        </row>
        <row r="86">
          <cell r="A86" t="str">
            <v>INE013A07KX3</v>
          </cell>
          <cell r="B86" t="str">
            <v>RELIANCE CAPITAL LTD 08.25% 03MAY13 NCD</v>
          </cell>
          <cell r="C86">
            <v>0</v>
          </cell>
          <cell r="D86" t="str">
            <v>N</v>
          </cell>
          <cell r="E86">
            <v>102.32229861</v>
          </cell>
          <cell r="F86">
            <v>3.54863014</v>
          </cell>
          <cell r="G86">
            <v>98.7737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0.51220841</v>
          </cell>
          <cell r="N86">
            <v>0.10186312</v>
          </cell>
        </row>
        <row r="87">
          <cell r="A87" t="str">
            <v>INE958G07643</v>
          </cell>
          <cell r="B87" t="str">
            <v>RELIGARE FINVEST 12.50% 06JUN13 NCD</v>
          </cell>
          <cell r="C87">
            <v>0</v>
          </cell>
          <cell r="D87" t="str">
            <v>N</v>
          </cell>
          <cell r="E87">
            <v>104.90798298</v>
          </cell>
          <cell r="F87">
            <v>4.24657534</v>
          </cell>
          <cell r="G87">
            <v>100.6614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0.59260611</v>
          </cell>
          <cell r="N87">
            <v>0.10956372</v>
          </cell>
        </row>
        <row r="88">
          <cell r="A88" t="str">
            <v>INE657K07106</v>
          </cell>
          <cell r="B88" t="str">
            <v>RHC HOLDING PRVT LTD 12.50% 29JAN13 NCD</v>
          </cell>
          <cell r="C88">
            <v>0</v>
          </cell>
          <cell r="D88" t="str">
            <v>N</v>
          </cell>
          <cell r="E88">
            <v>108.88265635</v>
          </cell>
          <cell r="F88">
            <v>8.60655738</v>
          </cell>
          <cell r="G88">
            <v>100.2761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0.27738418</v>
          </cell>
          <cell r="N88">
            <v>0.106225</v>
          </cell>
        </row>
        <row r="89">
          <cell r="A89" t="str">
            <v>INE722A07398</v>
          </cell>
          <cell r="B89" t="str">
            <v>SHRIRAM CITY UNION FINANCE 19JUL2013 ZCB</v>
          </cell>
          <cell r="C89">
            <v>0</v>
          </cell>
          <cell r="D89" t="str">
            <v>N</v>
          </cell>
          <cell r="E89">
            <v>102.5502228</v>
          </cell>
          <cell r="F89">
            <v>0</v>
          </cell>
          <cell r="G89">
            <v>102.5502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0.70462458</v>
          </cell>
          <cell r="N89">
            <v>0.1003625</v>
          </cell>
        </row>
        <row r="90">
          <cell r="A90" t="str">
            <v>INE651A16DI7</v>
          </cell>
          <cell r="B90" t="str">
            <v>STATE BANK OF MYSORE 17DEC2012 CD</v>
          </cell>
          <cell r="C90">
            <v>0</v>
          </cell>
          <cell r="D90" t="str">
            <v>N</v>
          </cell>
          <cell r="E90">
            <v>98.4735254601277</v>
          </cell>
          <cell r="F90">
            <v>0</v>
          </cell>
          <cell r="G90">
            <v>98.4735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</v>
          </cell>
          <cell r="N90">
            <v>0.082</v>
          </cell>
        </row>
        <row r="91">
          <cell r="A91" t="str">
            <v>INE652A16CZ1</v>
          </cell>
          <cell r="B91" t="str">
            <v>STATE BANK OF PATIALA 14DEC12 CD</v>
          </cell>
          <cell r="C91">
            <v>0</v>
          </cell>
          <cell r="D91" t="str">
            <v>N</v>
          </cell>
          <cell r="E91">
            <v>98.5459477906268</v>
          </cell>
          <cell r="F91">
            <v>0</v>
          </cell>
          <cell r="G91">
            <v>98.5459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0</v>
          </cell>
          <cell r="N91">
            <v>0.0816</v>
          </cell>
        </row>
        <row r="92">
          <cell r="A92" t="str">
            <v>INE691A16GG0</v>
          </cell>
          <cell r="B92" t="str">
            <v>UCO BANK 17JUN13 CD</v>
          </cell>
          <cell r="C92">
            <v>0</v>
          </cell>
          <cell r="D92" t="str">
            <v>N</v>
          </cell>
          <cell r="E92">
            <v>94.4484434087892</v>
          </cell>
          <cell r="F92">
            <v>0</v>
          </cell>
          <cell r="G92">
            <v>94.4484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0</v>
          </cell>
          <cell r="N92">
            <v>0.085475</v>
          </cell>
        </row>
        <row r="93">
          <cell r="A93" t="str">
            <v>INE691A16FI8</v>
          </cell>
          <cell r="B93" t="str">
            <v>UCO BANK 19FEB2013 CD</v>
          </cell>
          <cell r="C93">
            <v>0</v>
          </cell>
          <cell r="D93" t="str">
            <v>N</v>
          </cell>
          <cell r="E93">
            <v>97.0515280463959</v>
          </cell>
          <cell r="F93">
            <v>0</v>
          </cell>
          <cell r="G93">
            <v>97.0515</v>
          </cell>
          <cell r="H93">
            <v>0</v>
          </cell>
          <cell r="I93">
            <v>0</v>
          </cell>
          <cell r="J93">
            <v>60</v>
          </cell>
          <cell r="K93">
            <v>0.1</v>
          </cell>
          <cell r="L93">
            <v>0.1</v>
          </cell>
          <cell r="M93">
            <v>0</v>
          </cell>
          <cell r="N93">
            <v>0.083375</v>
          </cell>
        </row>
        <row r="94">
          <cell r="A94" t="str">
            <v>INE705A16EJ7</v>
          </cell>
          <cell r="B94" t="str">
            <v>VIJAYA BANK 06MAR2013 CD</v>
          </cell>
          <cell r="C94">
            <v>0</v>
          </cell>
          <cell r="D94" t="str">
            <v>N</v>
          </cell>
          <cell r="E94">
            <v>96.7298679306036</v>
          </cell>
          <cell r="F94">
            <v>0</v>
          </cell>
          <cell r="G94">
            <v>96.7299</v>
          </cell>
          <cell r="H94">
            <v>0</v>
          </cell>
          <cell r="I94">
            <v>0</v>
          </cell>
          <cell r="J94">
            <v>60</v>
          </cell>
          <cell r="K94">
            <v>0.1</v>
          </cell>
          <cell r="L94">
            <v>0.1</v>
          </cell>
          <cell r="M94">
            <v>0</v>
          </cell>
          <cell r="N94">
            <v>0.083375</v>
          </cell>
        </row>
        <row r="95">
          <cell r="A95" t="str">
            <v>IDIA00085334</v>
          </cell>
          <cell r="B95" t="str">
            <v>8.85% POWER FINANCE CORPORATION 15OCT2014 NCD</v>
          </cell>
          <cell r="D95" t="str">
            <v>N</v>
          </cell>
          <cell r="G9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E1">
      <selection activeCell="J4" sqref="J4:J19"/>
    </sheetView>
  </sheetViews>
  <sheetFormatPr defaultColWidth="9.140625" defaultRowHeight="15"/>
  <cols>
    <col min="1" max="1" width="6.28125" style="1" customWidth="1"/>
    <col min="2" max="2" width="60.00390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31</v>
      </c>
      <c r="C4" s="2" t="s">
        <v>23</v>
      </c>
      <c r="D4" s="2" t="s">
        <v>24</v>
      </c>
      <c r="E4" s="6">
        <v>41191</v>
      </c>
      <c r="F4" s="7">
        <f>+E4-I4</f>
        <v>1</v>
      </c>
      <c r="G4" s="2" t="s">
        <v>15</v>
      </c>
      <c r="H4" s="6">
        <v>41190</v>
      </c>
      <c r="I4" s="6">
        <v>41190</v>
      </c>
      <c r="J4" s="6">
        <v>41190</v>
      </c>
      <c r="K4" s="8">
        <v>0</v>
      </c>
      <c r="L4" s="8">
        <v>41500000</v>
      </c>
      <c r="M4" s="4">
        <v>99.97812588</v>
      </c>
      <c r="N4" s="3">
        <v>7.9858</v>
      </c>
      <c r="O4" s="3" t="s">
        <v>16</v>
      </c>
    </row>
    <row r="5" spans="1:15" s="2" customFormat="1" ht="11.25">
      <c r="A5" s="2">
        <v>2</v>
      </c>
      <c r="B5" s="2" t="s">
        <v>31</v>
      </c>
      <c r="C5" s="2" t="s">
        <v>23</v>
      </c>
      <c r="D5" s="2" t="s">
        <v>25</v>
      </c>
      <c r="E5" s="6">
        <v>41191</v>
      </c>
      <c r="F5" s="7">
        <f aca="true" t="shared" si="0" ref="F5:F19">+E5-I5</f>
        <v>1</v>
      </c>
      <c r="G5" s="2" t="s">
        <v>15</v>
      </c>
      <c r="H5" s="6">
        <v>41190</v>
      </c>
      <c r="I5" s="6">
        <v>41190</v>
      </c>
      <c r="J5" s="6">
        <v>41190</v>
      </c>
      <c r="K5" s="8">
        <v>0</v>
      </c>
      <c r="L5" s="8">
        <v>96550000</v>
      </c>
      <c r="M5" s="4">
        <v>99.97812588</v>
      </c>
      <c r="N5" s="3">
        <v>7.9858</v>
      </c>
      <c r="O5" s="3" t="s">
        <v>16</v>
      </c>
    </row>
    <row r="6" spans="1:15" ht="11.25">
      <c r="A6" s="2">
        <v>3</v>
      </c>
      <c r="B6" s="1" t="s">
        <v>31</v>
      </c>
      <c r="C6" s="1" t="s">
        <v>23</v>
      </c>
      <c r="D6" s="1" t="s">
        <v>26</v>
      </c>
      <c r="E6" s="6">
        <v>41191</v>
      </c>
      <c r="F6" s="7">
        <f t="shared" si="0"/>
        <v>1</v>
      </c>
      <c r="G6" s="2" t="s">
        <v>15</v>
      </c>
      <c r="H6" s="6">
        <v>41190</v>
      </c>
      <c r="I6" s="6">
        <v>41190</v>
      </c>
      <c r="J6" s="6">
        <v>41190</v>
      </c>
      <c r="K6" s="8">
        <v>0</v>
      </c>
      <c r="L6" s="8">
        <v>38700000</v>
      </c>
      <c r="M6" s="4">
        <v>99.97812588</v>
      </c>
      <c r="N6" s="3">
        <v>7.9858</v>
      </c>
      <c r="O6" s="3" t="s">
        <v>16</v>
      </c>
    </row>
    <row r="7" spans="1:15" ht="11.25">
      <c r="A7" s="2">
        <v>4</v>
      </c>
      <c r="B7" s="1" t="s">
        <v>31</v>
      </c>
      <c r="C7" s="1" t="s">
        <v>23</v>
      </c>
      <c r="D7" s="1" t="s">
        <v>17</v>
      </c>
      <c r="E7" s="6">
        <v>41191</v>
      </c>
      <c r="F7" s="7">
        <f t="shared" si="0"/>
        <v>1</v>
      </c>
      <c r="G7" s="2" t="s">
        <v>15</v>
      </c>
      <c r="H7" s="6">
        <v>41190</v>
      </c>
      <c r="I7" s="6">
        <v>41190</v>
      </c>
      <c r="J7" s="6">
        <v>41190</v>
      </c>
      <c r="K7" s="8">
        <v>0</v>
      </c>
      <c r="L7" s="8">
        <v>110350000</v>
      </c>
      <c r="M7" s="4">
        <v>99.97812588</v>
      </c>
      <c r="N7" s="3">
        <v>7.9858</v>
      </c>
      <c r="O7" s="3" t="s">
        <v>16</v>
      </c>
    </row>
    <row r="8" spans="1:15" ht="11.25">
      <c r="A8" s="2">
        <v>5</v>
      </c>
      <c r="B8" s="1" t="s">
        <v>31</v>
      </c>
      <c r="C8" s="1" t="s">
        <v>23</v>
      </c>
      <c r="D8" s="1" t="s">
        <v>27</v>
      </c>
      <c r="E8" s="6">
        <v>41191</v>
      </c>
      <c r="F8" s="7">
        <f t="shared" si="0"/>
        <v>1</v>
      </c>
      <c r="G8" s="2" t="s">
        <v>15</v>
      </c>
      <c r="H8" s="6">
        <v>41190</v>
      </c>
      <c r="I8" s="6">
        <v>41190</v>
      </c>
      <c r="J8" s="6">
        <v>41190</v>
      </c>
      <c r="K8" s="8">
        <v>0</v>
      </c>
      <c r="L8" s="8">
        <v>12450000</v>
      </c>
      <c r="M8" s="4">
        <v>99.97812588</v>
      </c>
      <c r="N8" s="3">
        <v>7.9858</v>
      </c>
      <c r="O8" s="3" t="s">
        <v>16</v>
      </c>
    </row>
    <row r="9" spans="1:15" ht="11.25">
      <c r="A9" s="2">
        <v>6</v>
      </c>
      <c r="B9" s="1" t="s">
        <v>31</v>
      </c>
      <c r="C9" s="1" t="s">
        <v>23</v>
      </c>
      <c r="D9" s="1" t="s">
        <v>18</v>
      </c>
      <c r="E9" s="6">
        <v>41191</v>
      </c>
      <c r="F9" s="7">
        <f t="shared" si="0"/>
        <v>1</v>
      </c>
      <c r="G9" s="2" t="s">
        <v>15</v>
      </c>
      <c r="H9" s="6">
        <v>41190</v>
      </c>
      <c r="I9" s="6">
        <v>41190</v>
      </c>
      <c r="J9" s="6">
        <v>41190</v>
      </c>
      <c r="K9" s="8">
        <v>0</v>
      </c>
      <c r="L9" s="8">
        <v>1867600000</v>
      </c>
      <c r="M9" s="4">
        <v>99.97812588</v>
      </c>
      <c r="N9" s="3">
        <v>7.9858</v>
      </c>
      <c r="O9" s="3" t="s">
        <v>16</v>
      </c>
    </row>
    <row r="10" spans="1:15" ht="11.25">
      <c r="A10" s="2">
        <v>7</v>
      </c>
      <c r="B10" s="1" t="s">
        <v>32</v>
      </c>
      <c r="C10" s="1" t="s">
        <v>35</v>
      </c>
      <c r="D10" s="1" t="s">
        <v>18</v>
      </c>
      <c r="E10" s="6">
        <v>41214</v>
      </c>
      <c r="F10" s="7">
        <f t="shared" si="0"/>
        <v>24</v>
      </c>
      <c r="G10" s="2" t="s">
        <v>15</v>
      </c>
      <c r="H10" s="6">
        <v>41190</v>
      </c>
      <c r="I10" s="6">
        <v>41190</v>
      </c>
      <c r="J10" s="6">
        <v>41190</v>
      </c>
      <c r="K10" s="8">
        <v>500000</v>
      </c>
      <c r="L10" s="8">
        <v>49718850</v>
      </c>
      <c r="M10" s="4">
        <f>IF(VLOOKUP(C10,'[1]VAluation0810212-F'!$A$1:$H$95,8,0)&gt;0,VLOOKUP(C10,'[1]VAluation0810212-F'!$A$1:$H$95,8,0),VLOOKUP(C10,'[1]VAluation0810212-F'!$A$1:$H$95,7,0))</f>
        <v>99.4611</v>
      </c>
      <c r="N10" s="3">
        <f>VLOOKUP(C10,'[1]VAluation0810212-F'!$A$1:$N$94,14,0)</f>
        <v>0</v>
      </c>
      <c r="O10" s="3" t="s">
        <v>16</v>
      </c>
    </row>
    <row r="11" spans="1:15" ht="11.25">
      <c r="A11" s="2">
        <v>8</v>
      </c>
      <c r="B11" s="1" t="s">
        <v>33</v>
      </c>
      <c r="C11" s="1" t="s">
        <v>36</v>
      </c>
      <c r="D11" s="1" t="s">
        <v>18</v>
      </c>
      <c r="E11" s="6">
        <v>41192</v>
      </c>
      <c r="F11" s="7">
        <f t="shared" si="0"/>
        <v>2</v>
      </c>
      <c r="G11" s="2" t="s">
        <v>15</v>
      </c>
      <c r="H11" s="6">
        <v>41190</v>
      </c>
      <c r="I11" s="6">
        <v>41190</v>
      </c>
      <c r="J11" s="6">
        <v>41190</v>
      </c>
      <c r="K11" s="8">
        <v>2500000</v>
      </c>
      <c r="L11" s="8">
        <v>249887750</v>
      </c>
      <c r="M11" s="4">
        <f>IF(VLOOKUP(C11,'[1]VAluation0810212-F'!$A$1:$H$95,8,0)&gt;0,VLOOKUP(C11,'[1]VAluation0810212-F'!$A$1:$H$95,8,0),VLOOKUP(C11,'[1]VAluation0810212-F'!$A$1:$H$95,7,0))</f>
        <v>99.9776</v>
      </c>
      <c r="N11" s="3">
        <f>VLOOKUP(C11,'[1]VAluation0810212-F'!$A$1:$N$94,14,0)</f>
        <v>0</v>
      </c>
      <c r="O11" s="3" t="s">
        <v>16</v>
      </c>
    </row>
    <row r="12" spans="1:15" ht="11.25">
      <c r="A12" s="2">
        <v>9</v>
      </c>
      <c r="B12" s="1" t="s">
        <v>31</v>
      </c>
      <c r="C12" s="1" t="s">
        <v>23</v>
      </c>
      <c r="D12" s="1" t="s">
        <v>19</v>
      </c>
      <c r="E12" s="6">
        <v>41191</v>
      </c>
      <c r="F12" s="7">
        <f t="shared" si="0"/>
        <v>1</v>
      </c>
      <c r="G12" s="2" t="s">
        <v>15</v>
      </c>
      <c r="H12" s="6">
        <v>41190</v>
      </c>
      <c r="I12" s="6">
        <v>41190</v>
      </c>
      <c r="J12" s="6">
        <v>41190</v>
      </c>
      <c r="K12" s="8">
        <v>0</v>
      </c>
      <c r="L12" s="8">
        <v>147000000</v>
      </c>
      <c r="M12" s="4">
        <v>99.97812588</v>
      </c>
      <c r="N12" s="3">
        <v>7.9858</v>
      </c>
      <c r="O12" s="3" t="s">
        <v>16</v>
      </c>
    </row>
    <row r="13" spans="1:15" ht="11.25">
      <c r="A13" s="2">
        <v>10</v>
      </c>
      <c r="B13" s="1" t="s">
        <v>28</v>
      </c>
      <c r="C13" s="1" t="s">
        <v>29</v>
      </c>
      <c r="D13" s="1" t="s">
        <v>19</v>
      </c>
      <c r="E13" s="6">
        <v>41358</v>
      </c>
      <c r="F13" s="7">
        <f t="shared" si="0"/>
        <v>168</v>
      </c>
      <c r="G13" s="2" t="s">
        <v>15</v>
      </c>
      <c r="H13" s="6">
        <v>41190</v>
      </c>
      <c r="I13" s="6">
        <v>41190</v>
      </c>
      <c r="J13" s="6">
        <v>41190</v>
      </c>
      <c r="K13" s="8">
        <v>1500000</v>
      </c>
      <c r="L13" s="8">
        <v>144467700</v>
      </c>
      <c r="M13" s="4">
        <v>96.3118</v>
      </c>
      <c r="N13" s="3">
        <v>8.32</v>
      </c>
      <c r="O13" s="3" t="s">
        <v>16</v>
      </c>
    </row>
    <row r="14" spans="1:15" ht="11.25">
      <c r="A14" s="2">
        <v>11</v>
      </c>
      <c r="B14" s="1" t="s">
        <v>31</v>
      </c>
      <c r="C14" s="1" t="s">
        <v>23</v>
      </c>
      <c r="D14" s="1" t="s">
        <v>20</v>
      </c>
      <c r="E14" s="6">
        <v>41191</v>
      </c>
      <c r="F14" s="7">
        <f t="shared" si="0"/>
        <v>1</v>
      </c>
      <c r="G14" s="2" t="s">
        <v>15</v>
      </c>
      <c r="H14" s="6">
        <v>41190</v>
      </c>
      <c r="I14" s="6">
        <v>41190</v>
      </c>
      <c r="J14" s="6">
        <v>41190</v>
      </c>
      <c r="K14" s="8">
        <v>0</v>
      </c>
      <c r="L14" s="8">
        <v>39100000</v>
      </c>
      <c r="M14" s="4">
        <v>99.97812588</v>
      </c>
      <c r="N14" s="3">
        <v>7.9858</v>
      </c>
      <c r="O14" s="3" t="s">
        <v>16</v>
      </c>
    </row>
    <row r="15" spans="1:15" ht="11.25">
      <c r="A15" s="2">
        <v>12</v>
      </c>
      <c r="B15" s="1" t="s">
        <v>31</v>
      </c>
      <c r="C15" s="1" t="s">
        <v>23</v>
      </c>
      <c r="D15" s="1" t="s">
        <v>21</v>
      </c>
      <c r="E15" s="6">
        <v>41191</v>
      </c>
      <c r="F15" s="7">
        <f t="shared" si="0"/>
        <v>1</v>
      </c>
      <c r="G15" s="2" t="s">
        <v>15</v>
      </c>
      <c r="H15" s="6">
        <v>41190</v>
      </c>
      <c r="I15" s="6">
        <v>41190</v>
      </c>
      <c r="J15" s="6">
        <v>41190</v>
      </c>
      <c r="K15" s="8">
        <v>0</v>
      </c>
      <c r="L15" s="8">
        <v>111750000</v>
      </c>
      <c r="M15" s="4">
        <v>99.97812588</v>
      </c>
      <c r="N15" s="3">
        <v>7.9858</v>
      </c>
      <c r="O15" s="3" t="s">
        <v>16</v>
      </c>
    </row>
    <row r="16" spans="1:15" ht="11.25">
      <c r="A16" s="2">
        <v>13</v>
      </c>
      <c r="B16" s="1" t="s">
        <v>34</v>
      </c>
      <c r="C16" s="1" t="s">
        <v>37</v>
      </c>
      <c r="D16" s="1" t="s">
        <v>21</v>
      </c>
      <c r="E16" s="6">
        <v>41348</v>
      </c>
      <c r="F16" s="7">
        <f t="shared" si="0"/>
        <v>157</v>
      </c>
      <c r="G16" s="2" t="s">
        <v>30</v>
      </c>
      <c r="H16" s="6">
        <v>41190</v>
      </c>
      <c r="I16" s="6">
        <v>41191</v>
      </c>
      <c r="J16" s="6">
        <v>41190</v>
      </c>
      <c r="K16" s="8">
        <v>1000000</v>
      </c>
      <c r="L16" s="8">
        <v>96528900</v>
      </c>
      <c r="M16" s="4">
        <f>IF(VLOOKUP(C16,'[1]VAluation0810212-F'!$A$1:$H$95,8,0)&gt;0,VLOOKUP(C16,'[1]VAluation0810212-F'!$A$1:$H$95,8,0),VLOOKUP(C16,'[1]VAluation0810212-F'!$A$1:$H$95,7,0))</f>
        <v>96.5249</v>
      </c>
      <c r="N16" s="3">
        <f>VLOOKUP(C16,'[1]VAluation0810212-F'!$A$1:$N$94,14,0)</f>
        <v>0.0837</v>
      </c>
      <c r="O16" s="3" t="s">
        <v>16</v>
      </c>
    </row>
    <row r="17" spans="1:15" ht="11.25">
      <c r="A17" s="2">
        <v>14</v>
      </c>
      <c r="B17" s="1" t="s">
        <v>28</v>
      </c>
      <c r="C17" s="1" t="s">
        <v>29</v>
      </c>
      <c r="D17" s="1" t="s">
        <v>21</v>
      </c>
      <c r="E17" s="6">
        <v>41358</v>
      </c>
      <c r="F17" s="7">
        <f t="shared" si="0"/>
        <v>168</v>
      </c>
      <c r="G17" s="2" t="s">
        <v>15</v>
      </c>
      <c r="H17" s="6">
        <v>41190</v>
      </c>
      <c r="I17" s="6">
        <v>41190</v>
      </c>
      <c r="J17" s="6">
        <v>41190</v>
      </c>
      <c r="K17" s="8">
        <v>1000000</v>
      </c>
      <c r="L17" s="8">
        <v>96311800</v>
      </c>
      <c r="M17" s="4">
        <v>96.3118</v>
      </c>
      <c r="N17" s="3">
        <v>8.32</v>
      </c>
      <c r="O17" s="3" t="s">
        <v>16</v>
      </c>
    </row>
    <row r="18" spans="1:15" ht="11.25">
      <c r="A18" s="2">
        <v>15</v>
      </c>
      <c r="B18" s="1" t="s">
        <v>31</v>
      </c>
      <c r="C18" s="1" t="s">
        <v>23</v>
      </c>
      <c r="D18" s="1" t="s">
        <v>22</v>
      </c>
      <c r="E18" s="6">
        <v>41191</v>
      </c>
      <c r="F18" s="7">
        <f t="shared" si="0"/>
        <v>1</v>
      </c>
      <c r="G18" s="2" t="s">
        <v>15</v>
      </c>
      <c r="H18" s="6">
        <v>41190</v>
      </c>
      <c r="I18" s="6">
        <v>41190</v>
      </c>
      <c r="J18" s="6">
        <v>41190</v>
      </c>
      <c r="K18" s="8">
        <v>0</v>
      </c>
      <c r="L18" s="8">
        <v>482500000</v>
      </c>
      <c r="M18" s="4">
        <v>99.97812588</v>
      </c>
      <c r="N18" s="3">
        <v>7.9858</v>
      </c>
      <c r="O18" s="3" t="s">
        <v>16</v>
      </c>
    </row>
    <row r="19" spans="1:15" ht="11.25">
      <c r="A19" s="2">
        <v>16</v>
      </c>
      <c r="B19" s="1" t="s">
        <v>34</v>
      </c>
      <c r="C19" s="1" t="s">
        <v>37</v>
      </c>
      <c r="D19" s="1" t="s">
        <v>22</v>
      </c>
      <c r="E19" s="6">
        <v>41348</v>
      </c>
      <c r="F19" s="7">
        <f t="shared" si="0"/>
        <v>157</v>
      </c>
      <c r="G19" s="2" t="s">
        <v>30</v>
      </c>
      <c r="H19" s="6">
        <v>41190</v>
      </c>
      <c r="I19" s="6">
        <v>41191</v>
      </c>
      <c r="J19" s="6">
        <v>41190</v>
      </c>
      <c r="K19" s="8">
        <v>1500000</v>
      </c>
      <c r="L19" s="8">
        <v>144793350</v>
      </c>
      <c r="M19" s="4">
        <f>IF(VLOOKUP(C19,'[1]VAluation0810212-F'!$A$1:$H$95,8,0)&gt;0,VLOOKUP(C19,'[1]VAluation0810212-F'!$A$1:$H$95,8,0),VLOOKUP(C19,'[1]VAluation0810212-F'!$A$1:$H$95,7,0))</f>
        <v>96.5249</v>
      </c>
      <c r="N19" s="3">
        <f>VLOOKUP(C19,'[1]VAluation0810212-F'!$A$1:$N$94,14,0)</f>
        <v>0.0837</v>
      </c>
      <c r="O19" s="3" t="s">
        <v>16</v>
      </c>
    </row>
    <row r="20" spans="1:15" ht="11.25">
      <c r="A20" s="2"/>
      <c r="E20" s="6"/>
      <c r="F20" s="7"/>
      <c r="G20" s="2"/>
      <c r="H20" s="6"/>
      <c r="I20" s="6"/>
      <c r="J20" s="6"/>
      <c r="K20" s="8"/>
      <c r="L20" s="8"/>
      <c r="M20" s="4"/>
      <c r="N20" s="3"/>
      <c r="O20" s="3"/>
    </row>
    <row r="21" spans="1:15" ht="11.25">
      <c r="A21" s="2"/>
      <c r="E21" s="6"/>
      <c r="F21" s="7"/>
      <c r="G21" s="2"/>
      <c r="H21" s="6"/>
      <c r="I21" s="6"/>
      <c r="J21" s="6"/>
      <c r="K21" s="8"/>
      <c r="L21" s="8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2012-11-07T13:08:34Z</dcterms:modified>
  <cp:category/>
  <cp:version/>
  <cp:contentType/>
  <cp:contentStatus/>
</cp:coreProperties>
</file>