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<sst xmlns="http://schemas.openxmlformats.org/spreadsheetml/2006/main" count="105" uniqueCount="45">
  <si>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</si>
  <si>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</si>
  <si>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</si>
  <si>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</si>
  <si>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</si>
  <si>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</si>
  <si>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</si>
  <si>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</si>
  <si>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</si>
  <si>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</si>
  <si>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</si>
  <si>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</si>
  <si>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</si>
  <si>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</si>
  <si>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</si>
  <si>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</si>
  <si>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</si>
  <si>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</si>
  <si>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</si>
  <si>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</si>
  <si>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</si>
  <si>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</si>
  <si>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</si>
  <si>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</si>
  <si>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</si>
  <si>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</si>
  <si>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</si>
  <si>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</si>
  <si>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</si>
  <si>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INTER SCHEME</t>
  </si>
  <si>
    <t>CBLO 15-OCT-2012</t>
  </si>
  <si>
    <t>Manappuram Finance Ltd - CB - 0% -13-Nov-2013</t>
  </si>
  <si>
    <t>Future Capital Holdings Limited. - CP - 0% -23-Oct-2012</t>
  </si>
  <si>
    <t>0% State Bank of Mysore - 19-Oct-2012</t>
  </si>
  <si>
    <t>Allahabad Bank - CD - 0% -29-Oct-2012</t>
  </si>
  <si>
    <t>Indian Bank - CD - 0% -03-Dec-2012</t>
  </si>
  <si>
    <t>GRUH FINANCE LIMTED - CP - 0% -07-Dec-2012</t>
  </si>
  <si>
    <t>Rural Electrification Corporation Ltd. - CB - 9.40%  -20-Jul-2017</t>
  </si>
  <si>
    <t>INE522D07396</t>
  </si>
  <si>
    <t>INE688I14564</t>
  </si>
  <si>
    <t>INE651A16CG3</t>
  </si>
  <si>
    <t>INE428A16HT8</t>
  </si>
  <si>
    <t>INE562A16CE7</t>
  </si>
  <si>
    <t>INE580B14832</t>
  </si>
  <si>
    <t>INE020B08757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</si>
</sst>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11012\Citi%20Valuation\Valuation_11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21012\Citi%20Valuation\Valuation_12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tion11102012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1210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99.2483425</v>
          </cell>
          <cell r="F2">
            <v>0</v>
          </cell>
          <cell r="G2">
            <v>99.2356</v>
          </cell>
          <cell r="H2">
            <v>99.2483</v>
          </cell>
          <cell r="I2">
            <v>99.2483425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INE860H14HW6</v>
          </cell>
          <cell r="B3" t="str">
            <v>ADITYA BIRLA FINANCE 29OCT2012 CD</v>
          </cell>
          <cell r="C3">
            <v>0</v>
          </cell>
          <cell r="D3" t="str">
            <v>A</v>
          </cell>
          <cell r="E3">
            <v>99.6290370370376</v>
          </cell>
          <cell r="F3">
            <v>0</v>
          </cell>
          <cell r="G3">
            <v>99.6331</v>
          </cell>
          <cell r="H3">
            <v>99.629</v>
          </cell>
          <cell r="I3">
            <v>99.6290370370376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INE428A16HH3</v>
          </cell>
          <cell r="B4" t="str">
            <v>ALLAHABAD BANK 20NOV2012 CD</v>
          </cell>
          <cell r="C4">
            <v>0</v>
          </cell>
          <cell r="D4" t="str">
            <v>A</v>
          </cell>
          <cell r="E4">
            <v>99.1807361702129</v>
          </cell>
          <cell r="F4">
            <v>0</v>
          </cell>
          <cell r="G4">
            <v>99.1592</v>
          </cell>
          <cell r="H4">
            <v>99.1807</v>
          </cell>
          <cell r="I4">
            <v>99.1807361702129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INE428A16HO9</v>
          </cell>
          <cell r="B5" t="str">
            <v>ALLAHABAD BANK 26NOV2012 CD</v>
          </cell>
          <cell r="C5">
            <v>0</v>
          </cell>
          <cell r="D5" t="str">
            <v>A</v>
          </cell>
          <cell r="E5">
            <v>99.0054482758626</v>
          </cell>
          <cell r="F5">
            <v>0</v>
          </cell>
          <cell r="G5">
            <v>99.0277</v>
          </cell>
          <cell r="H5">
            <v>99.0054</v>
          </cell>
          <cell r="I5">
            <v>99.0054482758626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INE428A16HT8</v>
          </cell>
          <cell r="B6" t="str">
            <v>ALLAHABAD BANK 29OCT2012 CD</v>
          </cell>
          <cell r="C6">
            <v>0</v>
          </cell>
          <cell r="D6" t="str">
            <v>A</v>
          </cell>
          <cell r="E6">
            <v>99.6504</v>
          </cell>
          <cell r="F6">
            <v>0</v>
          </cell>
          <cell r="G6">
            <v>99.6912</v>
          </cell>
          <cell r="H6">
            <v>99.6504</v>
          </cell>
          <cell r="I6">
            <v>99.6504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INE428A16HI1</v>
          </cell>
          <cell r="B7" t="str">
            <v>ALLAHABAD BANK 30OCT2012 CD</v>
          </cell>
          <cell r="C7">
            <v>0</v>
          </cell>
          <cell r="D7" t="str">
            <v>A</v>
          </cell>
          <cell r="E7">
            <v>99.6238041666669</v>
          </cell>
          <cell r="F7">
            <v>0</v>
          </cell>
          <cell r="G7">
            <v>99.6253</v>
          </cell>
          <cell r="H7">
            <v>99.6238</v>
          </cell>
          <cell r="I7">
            <v>99.6238041666669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INE476A16IP3</v>
          </cell>
          <cell r="B8" t="str">
            <v>CANARA BANK 23NOV2012  CD</v>
          </cell>
          <cell r="C8">
            <v>0</v>
          </cell>
          <cell r="D8" t="str">
            <v>A</v>
          </cell>
          <cell r="E8">
            <v>99.0736981818178</v>
          </cell>
          <cell r="F8">
            <v>0</v>
          </cell>
          <cell r="G8">
            <v>99.0934</v>
          </cell>
          <cell r="H8">
            <v>99.0737</v>
          </cell>
          <cell r="I8">
            <v>99.0736981818178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INE483A16DO3</v>
          </cell>
          <cell r="B9" t="str">
            <v>CENTRAL BANK OF INDIA 15OCT2012 CD</v>
          </cell>
          <cell r="C9">
            <v>0</v>
          </cell>
          <cell r="D9" t="str">
            <v>A</v>
          </cell>
          <cell r="E9">
            <v>99.9576</v>
          </cell>
          <cell r="F9">
            <v>0</v>
          </cell>
          <cell r="G9">
            <v>99.9559</v>
          </cell>
          <cell r="H9">
            <v>99.9576</v>
          </cell>
          <cell r="I9">
            <v>99.9576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99.024859016394</v>
          </cell>
          <cell r="F10">
            <v>0</v>
          </cell>
          <cell r="G10">
            <v>99.0277</v>
          </cell>
          <cell r="H10">
            <v>99.0249</v>
          </cell>
          <cell r="I10">
            <v>99.024859016394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98.9201655172411</v>
          </cell>
          <cell r="F11">
            <v>0</v>
          </cell>
          <cell r="G11">
            <v>98.9402</v>
          </cell>
          <cell r="H11">
            <v>98.9202</v>
          </cell>
          <cell r="I11">
            <v>98.9201655172411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INE532F14IE1</v>
          </cell>
          <cell r="B12" t="str">
            <v>EDELWEISS FINANCIAL - 01-NOV-2012</v>
          </cell>
          <cell r="C12">
            <v>0</v>
          </cell>
          <cell r="D12" t="str">
            <v>A</v>
          </cell>
          <cell r="E12">
            <v>99.5548458333334</v>
          </cell>
          <cell r="F12">
            <v>0</v>
          </cell>
          <cell r="G12">
            <v>99.5252</v>
          </cell>
          <cell r="H12">
            <v>99.5548</v>
          </cell>
          <cell r="I12">
            <v>99.5548458333334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INE514E14DY1</v>
          </cell>
          <cell r="B13" t="str">
            <v>EXIM BANK 25OCT2012 CP</v>
          </cell>
          <cell r="C13">
            <v>0</v>
          </cell>
          <cell r="D13" t="str">
            <v>A</v>
          </cell>
          <cell r="E13">
            <v>99.73876</v>
          </cell>
          <cell r="F13">
            <v>0</v>
          </cell>
          <cell r="G13">
            <v>99.7352</v>
          </cell>
          <cell r="H13">
            <v>99.7388</v>
          </cell>
          <cell r="I13">
            <v>99.73876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INE171A16DO4</v>
          </cell>
          <cell r="B14" t="str">
            <v>FEDERAL BANK 29OCT2012 CD</v>
          </cell>
          <cell r="C14">
            <v>0</v>
          </cell>
          <cell r="D14" t="str">
            <v>A</v>
          </cell>
          <cell r="E14">
            <v>99.6494222222222</v>
          </cell>
          <cell r="F14">
            <v>0</v>
          </cell>
          <cell r="G14">
            <v>99.6449</v>
          </cell>
          <cell r="H14">
            <v>99.6494</v>
          </cell>
          <cell r="I14">
            <v>99.6494222222222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INE535H14BF2</v>
          </cell>
          <cell r="B15" t="str">
            <v>FULLERTON INDIA CREDIT COMPANY 21NOV2012 CP</v>
          </cell>
          <cell r="C15">
            <v>0</v>
          </cell>
          <cell r="D15" t="str">
            <v>A</v>
          </cell>
          <cell r="E15">
            <v>99.0256499999994</v>
          </cell>
          <cell r="F15">
            <v>0</v>
          </cell>
          <cell r="G15">
            <v>99.0456</v>
          </cell>
          <cell r="H15">
            <v>99.0256</v>
          </cell>
          <cell r="I15">
            <v>99.0256499999994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INE688I14564</v>
          </cell>
          <cell r="B16" t="str">
            <v>FUTURE CAPITAL HOLDINGS LTD 23OCT12 CP</v>
          </cell>
          <cell r="C16">
            <v>0</v>
          </cell>
          <cell r="D16" t="str">
            <v>A</v>
          </cell>
          <cell r="E16">
            <v>99.7116080558725</v>
          </cell>
          <cell r="F16">
            <v>0</v>
          </cell>
          <cell r="G16">
            <v>99.734</v>
          </cell>
          <cell r="H16">
            <v>99.7116</v>
          </cell>
          <cell r="I16">
            <v>99.7116080558725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0.1081</v>
          </cell>
        </row>
        <row r="17">
          <cell r="A17" t="str">
            <v>INE850D14629</v>
          </cell>
          <cell r="B17" t="str">
            <v>GODREJ AGROVET LTD 30NOV2012 CP</v>
          </cell>
          <cell r="C17">
            <v>0</v>
          </cell>
          <cell r="D17" t="str">
            <v>A</v>
          </cell>
          <cell r="E17">
            <v>98.879161904762</v>
          </cell>
          <cell r="F17">
            <v>0</v>
          </cell>
          <cell r="G17">
            <v>98.9216</v>
          </cell>
          <cell r="H17">
            <v>98.8792</v>
          </cell>
          <cell r="I17">
            <v>98.879161904762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INE580B14832</v>
          </cell>
          <cell r="B18" t="str">
            <v>GRUH FINANCE CP 07122012</v>
          </cell>
          <cell r="C18">
            <v>0</v>
          </cell>
          <cell r="D18" t="str">
            <v>A</v>
          </cell>
          <cell r="E18">
            <v>98.7503214285714</v>
          </cell>
          <cell r="F18">
            <v>0</v>
          </cell>
          <cell r="G18">
            <v>98.7216</v>
          </cell>
          <cell r="H18">
            <v>98.7503</v>
          </cell>
          <cell r="I18">
            <v>98.7503214285714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INE494M14064</v>
          </cell>
          <cell r="B19" t="str">
            <v>IFCI FACTORS LTD 16NOV12 CP</v>
          </cell>
          <cell r="C19">
            <v>0</v>
          </cell>
          <cell r="D19" t="str">
            <v>A</v>
          </cell>
          <cell r="E19">
            <v>99.0634625176323</v>
          </cell>
          <cell r="F19">
            <v>0</v>
          </cell>
          <cell r="G19">
            <v>99.121</v>
          </cell>
          <cell r="H19">
            <v>99.0635</v>
          </cell>
          <cell r="I19">
            <v>99.0634625176323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0.103125</v>
          </cell>
        </row>
        <row r="20">
          <cell r="A20" t="str">
            <v>INE494M14056</v>
          </cell>
          <cell r="B20" t="str">
            <v>IFCI FACTORS LTD 22OCT12 CP</v>
          </cell>
          <cell r="C20">
            <v>0</v>
          </cell>
          <cell r="D20" t="str">
            <v>A</v>
          </cell>
          <cell r="E20">
            <v>99.7453011094206</v>
          </cell>
          <cell r="F20">
            <v>0</v>
          </cell>
          <cell r="G20">
            <v>99.7688</v>
          </cell>
          <cell r="H20">
            <v>99.7453</v>
          </cell>
          <cell r="I20">
            <v>99.7453011094206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0.106025</v>
          </cell>
        </row>
        <row r="21">
          <cell r="A21" t="str">
            <v>INE727M14018</v>
          </cell>
          <cell r="B21" t="str">
            <v>IFCI VENTURES LTD 07NOV12 CP</v>
          </cell>
          <cell r="C21">
            <v>0</v>
          </cell>
          <cell r="D21" t="str">
            <v>A</v>
          </cell>
          <cell r="E21">
            <v>99.296079152537</v>
          </cell>
          <cell r="F21">
            <v>0</v>
          </cell>
          <cell r="G21">
            <v>99.3329</v>
          </cell>
          <cell r="H21">
            <v>99.2961</v>
          </cell>
          <cell r="I21">
            <v>99.296079152537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0.105475</v>
          </cell>
        </row>
        <row r="22">
          <cell r="A22" t="str">
            <v>INE121H14AE6</v>
          </cell>
          <cell r="B22" t="str">
            <v>IL&amp;FS FINANCIAL SERVICES 22OCT2012 CP</v>
          </cell>
          <cell r="C22">
            <v>0</v>
          </cell>
          <cell r="D22" t="str">
            <v>A</v>
          </cell>
          <cell r="E22">
            <v>99.7919258064514</v>
          </cell>
          <cell r="F22">
            <v>0</v>
          </cell>
          <cell r="G22">
            <v>99.7964</v>
          </cell>
          <cell r="H22">
            <v>99.7919</v>
          </cell>
          <cell r="I22">
            <v>99.7919258064514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INE562A16CE7</v>
          </cell>
          <cell r="B23" t="str">
            <v>INDIAN BANK 03DEC2012 CD</v>
          </cell>
          <cell r="C23">
            <v>0</v>
          </cell>
          <cell r="D23" t="str">
            <v>A</v>
          </cell>
          <cell r="E23">
            <v>98.8748775510204</v>
          </cell>
          <cell r="F23">
            <v>0</v>
          </cell>
          <cell r="G23">
            <v>98.9158</v>
          </cell>
          <cell r="H23">
            <v>98.8749</v>
          </cell>
          <cell r="I23">
            <v>98.8748775510204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INE095A16GL4</v>
          </cell>
          <cell r="B24" t="str">
            <v>INDUSIND BANK 07DEC2012 CD</v>
          </cell>
          <cell r="C24">
            <v>0</v>
          </cell>
          <cell r="D24" t="str">
            <v>A</v>
          </cell>
          <cell r="E24">
            <v>98.7711842105264</v>
          </cell>
          <cell r="F24">
            <v>0</v>
          </cell>
          <cell r="G24">
            <v>98.7765</v>
          </cell>
          <cell r="H24">
            <v>98.7712</v>
          </cell>
          <cell r="I24">
            <v>98.7711842105264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</v>
          </cell>
        </row>
        <row r="25">
          <cell r="A25" t="str">
            <v>INE166A16FV4</v>
          </cell>
          <cell r="B25" t="str">
            <v>ING VYSYA BANK 16OCT2012 CD</v>
          </cell>
          <cell r="C25">
            <v>0</v>
          </cell>
          <cell r="D25" t="str">
            <v>A</v>
          </cell>
          <cell r="E25">
            <v>99.9335285714286</v>
          </cell>
          <cell r="F25">
            <v>0</v>
          </cell>
          <cell r="G25">
            <v>99.9332</v>
          </cell>
          <cell r="H25">
            <v>99.9335</v>
          </cell>
          <cell r="I25">
            <v>99.9335285714286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</v>
          </cell>
        </row>
        <row r="26">
          <cell r="A26" t="str">
            <v>INE168A16DB7</v>
          </cell>
          <cell r="B26" t="str">
            <v>JAMMU &amp; KASHMIR BANK 22NOV2012 CD</v>
          </cell>
          <cell r="C26">
            <v>0</v>
          </cell>
          <cell r="D26" t="str">
            <v>A</v>
          </cell>
          <cell r="E26">
            <v>99.1099534883721</v>
          </cell>
          <cell r="F26">
            <v>0</v>
          </cell>
          <cell r="G26">
            <v>99.1094</v>
          </cell>
          <cell r="H26">
            <v>99.11</v>
          </cell>
          <cell r="I26">
            <v>99.1099534883721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INE389H14363</v>
          </cell>
          <cell r="B27" t="str">
            <v>KEC INTERNATIONAL LTD 11DEC2012 CP</v>
          </cell>
          <cell r="C27">
            <v>0</v>
          </cell>
          <cell r="D27" t="str">
            <v>A</v>
          </cell>
          <cell r="E27">
            <v>98.6622580627726</v>
          </cell>
          <cell r="F27">
            <v>0</v>
          </cell>
          <cell r="G27">
            <v>98.6596</v>
          </cell>
          <cell r="H27">
            <v>98.6623</v>
          </cell>
          <cell r="I27">
            <v>98.6622580627726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0.0839</v>
          </cell>
        </row>
        <row r="28">
          <cell r="A28" t="str">
            <v>INE414G14866</v>
          </cell>
          <cell r="B28" t="str">
            <v>MUTHOOT FINANCE LTD 01NOV12 CP</v>
          </cell>
          <cell r="C28">
            <v>0</v>
          </cell>
          <cell r="D28" t="str">
            <v>A</v>
          </cell>
          <cell r="E28">
            <v>99.4499577893509</v>
          </cell>
          <cell r="F28">
            <v>0</v>
          </cell>
          <cell r="G28">
            <v>99.4922</v>
          </cell>
          <cell r="H28">
            <v>99.45</v>
          </cell>
          <cell r="I28">
            <v>99.4499577893509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0.108525</v>
          </cell>
        </row>
        <row r="29">
          <cell r="A29" t="str">
            <v>INE414G14932</v>
          </cell>
          <cell r="B29" t="str">
            <v>MUTHOOT FINANCE LTD 04DEC12 CP</v>
          </cell>
          <cell r="C29">
            <v>0</v>
          </cell>
          <cell r="D29" t="str">
            <v>A</v>
          </cell>
          <cell r="E29">
            <v>98.6259706643659</v>
          </cell>
          <cell r="F29">
            <v>0</v>
          </cell>
          <cell r="G29">
            <v>98.6141</v>
          </cell>
          <cell r="H29">
            <v>98.626</v>
          </cell>
          <cell r="I29">
            <v>98.6259706643659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0.098</v>
          </cell>
        </row>
        <row r="30">
          <cell r="A30" t="str">
            <v>INE091A14170</v>
          </cell>
          <cell r="B30" t="str">
            <v>NIRMA 31OCT2012 CP</v>
          </cell>
          <cell r="C30">
            <v>0</v>
          </cell>
          <cell r="D30" t="str">
            <v>A</v>
          </cell>
          <cell r="E30">
            <v>99.586</v>
          </cell>
          <cell r="F30">
            <v>0</v>
          </cell>
          <cell r="G30">
            <v>99.6007</v>
          </cell>
          <cell r="H30">
            <v>99.586</v>
          </cell>
          <cell r="I30">
            <v>99.586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INE160A16GP7</v>
          </cell>
          <cell r="B31" t="str">
            <v>PUNJAB NATIONAL BANK 03DEC12 CD</v>
          </cell>
          <cell r="C31">
            <v>0</v>
          </cell>
          <cell r="D31" t="str">
            <v>A</v>
          </cell>
          <cell r="E31">
            <v>98.871841509434</v>
          </cell>
          <cell r="F31">
            <v>0</v>
          </cell>
          <cell r="G31">
            <v>98.8522</v>
          </cell>
          <cell r="H31">
            <v>98.8718</v>
          </cell>
          <cell r="I31">
            <v>98.871841509434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0.0827</v>
          </cell>
        </row>
        <row r="32">
          <cell r="A32" t="str">
            <v>INE160A16IF4</v>
          </cell>
          <cell r="B32" t="str">
            <v>PUNJAB NATIONAL BANK 15OCT2012 CD</v>
          </cell>
          <cell r="C32">
            <v>0</v>
          </cell>
          <cell r="D32" t="str">
            <v>A</v>
          </cell>
          <cell r="E32">
            <v>99.9564222222223</v>
          </cell>
          <cell r="F32">
            <v>0</v>
          </cell>
          <cell r="G32">
            <v>99.9559</v>
          </cell>
          <cell r="H32">
            <v>99.9564</v>
          </cell>
          <cell r="I32">
            <v>99.9564222222223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INE013A14HK2</v>
          </cell>
          <cell r="B33" t="str">
            <v>RELIANCE CAPITAL 07DEC2012 CP</v>
          </cell>
          <cell r="C33">
            <v>0</v>
          </cell>
          <cell r="D33" t="str">
            <v>A</v>
          </cell>
          <cell r="E33">
            <v>98.7031314991978</v>
          </cell>
          <cell r="F33">
            <v>0</v>
          </cell>
          <cell r="G33">
            <v>98.7016</v>
          </cell>
          <cell r="H33">
            <v>98.7031</v>
          </cell>
          <cell r="I33">
            <v>98.7031314991978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0.0873</v>
          </cell>
        </row>
        <row r="34">
          <cell r="A34" t="str">
            <v>INE958G14IG1</v>
          </cell>
          <cell r="B34" t="str">
            <v>RELIGARE FINVEST 16OCT2012 CP</v>
          </cell>
          <cell r="C34">
            <v>0</v>
          </cell>
          <cell r="D34" t="str">
            <v>A</v>
          </cell>
          <cell r="E34">
            <v>99.909925</v>
          </cell>
          <cell r="F34">
            <v>0</v>
          </cell>
          <cell r="G34">
            <v>99.931</v>
          </cell>
          <cell r="H34">
            <v>99.9099</v>
          </cell>
          <cell r="I34">
            <v>99.909925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INE018E14BS9</v>
          </cell>
          <cell r="B35" t="str">
            <v>SBI CARD AND PAYMENT SERVICE 20NOV12 CP</v>
          </cell>
          <cell r="C35">
            <v>0</v>
          </cell>
          <cell r="D35" t="str">
            <v>A</v>
          </cell>
          <cell r="E35">
            <v>99.12524</v>
          </cell>
          <cell r="F35">
            <v>0</v>
          </cell>
          <cell r="G35">
            <v>99.1336</v>
          </cell>
          <cell r="H35">
            <v>99.1252</v>
          </cell>
          <cell r="I35">
            <v>99.12524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0.091475</v>
          </cell>
        </row>
        <row r="36">
          <cell r="A36" t="str">
            <v>INE498B14AF8</v>
          </cell>
          <cell r="B36" t="str">
            <v>SHOPPERS STOP 20NOV2012 CP</v>
          </cell>
          <cell r="C36">
            <v>0</v>
          </cell>
          <cell r="D36" t="str">
            <v>A</v>
          </cell>
          <cell r="E36">
            <v>98.9834136363645</v>
          </cell>
          <cell r="F36">
            <v>0</v>
          </cell>
          <cell r="G36">
            <v>99.0018</v>
          </cell>
          <cell r="H36">
            <v>98.9834</v>
          </cell>
          <cell r="I36">
            <v>98.9834136363645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</v>
          </cell>
        </row>
        <row r="37">
          <cell r="A37" t="str">
            <v>INE648A16EG5</v>
          </cell>
          <cell r="B37" t="str">
            <v>STATE BANK OF BIKANER AND JAIPUR 25OCT2012</v>
          </cell>
          <cell r="C37">
            <v>0</v>
          </cell>
          <cell r="D37" t="str">
            <v>A</v>
          </cell>
          <cell r="E37">
            <v>99.7351</v>
          </cell>
          <cell r="F37">
            <v>0</v>
          </cell>
          <cell r="G37">
            <v>99.7352</v>
          </cell>
          <cell r="H37">
            <v>99.7351</v>
          </cell>
          <cell r="I37">
            <v>99.7351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</v>
          </cell>
        </row>
        <row r="38">
          <cell r="A38" t="str">
            <v>INE649A16BO3</v>
          </cell>
          <cell r="B38" t="str">
            <v>STATE BANK OF HYDERABAD 16OCT2012</v>
          </cell>
          <cell r="C38">
            <v>0</v>
          </cell>
          <cell r="D38" t="str">
            <v>A</v>
          </cell>
          <cell r="E38">
            <v>99.937</v>
          </cell>
          <cell r="F38">
            <v>0</v>
          </cell>
          <cell r="G38">
            <v>99.9337</v>
          </cell>
          <cell r="H38">
            <v>99.937</v>
          </cell>
          <cell r="I38">
            <v>99.937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</v>
          </cell>
        </row>
        <row r="39">
          <cell r="A39" t="str">
            <v>INE651A16CG3</v>
          </cell>
          <cell r="B39" t="str">
            <v>STATE BANK OF MYSORE 19OCT12 CD</v>
          </cell>
          <cell r="C39">
            <v>0</v>
          </cell>
          <cell r="D39" t="str">
            <v>A</v>
          </cell>
          <cell r="E39">
            <v>99.8679142857143</v>
          </cell>
          <cell r="F39">
            <v>0</v>
          </cell>
          <cell r="G39">
            <v>99.8454</v>
          </cell>
          <cell r="H39">
            <v>99.8679</v>
          </cell>
          <cell r="I39">
            <v>99.8679142857143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</v>
          </cell>
        </row>
        <row r="40">
          <cell r="A40" t="str">
            <v>INE308L14209</v>
          </cell>
          <cell r="B40" t="str">
            <v>0.00%KARVY FINANCE 14JUN13</v>
          </cell>
          <cell r="C40">
            <v>0</v>
          </cell>
          <cell r="D40" t="str">
            <v>N</v>
          </cell>
          <cell r="E40">
            <v>92.6368665288027</v>
          </cell>
          <cell r="F40">
            <v>0</v>
          </cell>
          <cell r="G40">
            <v>92.6369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0</v>
          </cell>
          <cell r="N40">
            <v>0.1189</v>
          </cell>
        </row>
        <row r="41">
          <cell r="A41" t="str">
            <v>INE001A07JB6</v>
          </cell>
          <cell r="B41" t="str">
            <v>09.60% HDFC 07AUG15 NCD</v>
          </cell>
          <cell r="C41">
            <v>0</v>
          </cell>
          <cell r="D41" t="str">
            <v>N</v>
          </cell>
          <cell r="E41">
            <v>102.70221147</v>
          </cell>
          <cell r="F41">
            <v>1.76219178</v>
          </cell>
          <cell r="G41">
            <v>100.94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2.34725728</v>
          </cell>
          <cell r="N41">
            <v>0.0918</v>
          </cell>
        </row>
        <row r="42">
          <cell r="A42" t="str">
            <v>INE001A07HD6</v>
          </cell>
          <cell r="B42" t="str">
            <v>09.65% HDFC LTD (SR I-015) 16AUG14 NCD</v>
          </cell>
          <cell r="C42">
            <v>0</v>
          </cell>
          <cell r="D42" t="str">
            <v>N</v>
          </cell>
          <cell r="E42">
            <v>102.35680554</v>
          </cell>
          <cell r="F42">
            <v>1.53342466</v>
          </cell>
          <cell r="G42">
            <v>100.8234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1.60707913</v>
          </cell>
          <cell r="N42">
            <v>0.0911</v>
          </cell>
        </row>
        <row r="43">
          <cell r="A43" t="str">
            <v>INE296A07773</v>
          </cell>
          <cell r="B43" t="str">
            <v>10.05% BAJAJ FINANCE 11AUG2014 NCD</v>
          </cell>
          <cell r="C43">
            <v>0</v>
          </cell>
          <cell r="D43" t="str">
            <v>N</v>
          </cell>
          <cell r="E43">
            <v>102.36948456</v>
          </cell>
          <cell r="F43">
            <v>1.76219178</v>
          </cell>
          <cell r="G43">
            <v>100.6073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1.58363812</v>
          </cell>
          <cell r="N43">
            <v>0.0963</v>
          </cell>
        </row>
        <row r="44">
          <cell r="A44" t="str">
            <v>INE667F07AA4</v>
          </cell>
          <cell r="B44" t="str">
            <v>10.07% SUNDARAM BNP HOME FIN 08AUG2014 NCD</v>
          </cell>
          <cell r="C44">
            <v>0</v>
          </cell>
          <cell r="D44" t="str">
            <v>N</v>
          </cell>
          <cell r="E44">
            <v>102.42440829</v>
          </cell>
          <cell r="F44">
            <v>1.82087671</v>
          </cell>
          <cell r="G44">
            <v>100.6035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1.57593079</v>
          </cell>
          <cell r="N44">
            <v>0.0965</v>
          </cell>
        </row>
        <row r="45">
          <cell r="A45" t="str">
            <v>INE115A07AS7</v>
          </cell>
          <cell r="B45" t="str">
            <v>10.20% LIC HOUSING FINANCE 07JUN2013 NCD</v>
          </cell>
          <cell r="C45">
            <v>0</v>
          </cell>
          <cell r="D45" t="str">
            <v>N</v>
          </cell>
          <cell r="E45">
            <v>104.13120398</v>
          </cell>
          <cell r="F45">
            <v>3.5769863</v>
          </cell>
          <cell r="G45">
            <v>100.5542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0.59583497</v>
          </cell>
          <cell r="N45">
            <v>0.08975655</v>
          </cell>
        </row>
        <row r="46">
          <cell r="A46" t="str">
            <v>INE657I08017</v>
          </cell>
          <cell r="B46" t="str">
            <v>10.25% RELIANCE GAS TRANS &amp; INFRA LTD 22AUG2021 NCD</v>
          </cell>
          <cell r="C46">
            <v>0</v>
          </cell>
          <cell r="D46" t="str">
            <v>N</v>
          </cell>
          <cell r="E46">
            <v>103.52131607</v>
          </cell>
          <cell r="F46">
            <v>1.46027397</v>
          </cell>
          <cell r="G46">
            <v>102.061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5.61918854</v>
          </cell>
          <cell r="N46">
            <v>0.0988</v>
          </cell>
        </row>
        <row r="47">
          <cell r="A47" t="str">
            <v>INE941D07125</v>
          </cell>
          <cell r="B47" t="str">
            <v>10.40% RELIANCE PORTS &amp; TERMINALS 18JUL21 NCD</v>
          </cell>
          <cell r="C47">
            <v>0</v>
          </cell>
          <cell r="D47" t="str">
            <v>N</v>
          </cell>
          <cell r="E47">
            <v>109.89926626</v>
          </cell>
          <cell r="F47">
            <v>2.47890411</v>
          </cell>
          <cell r="G47">
            <v>107.4204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5.61204</v>
          </cell>
          <cell r="N47">
            <v>0.0912</v>
          </cell>
        </row>
        <row r="48">
          <cell r="A48" t="str">
            <v>INE535H07183</v>
          </cell>
          <cell r="B48" t="str">
            <v>10.75% FULLERTON INDIA CREDIT 28AUG14 NCD</v>
          </cell>
          <cell r="C48">
            <v>0</v>
          </cell>
          <cell r="D48" t="str">
            <v>N</v>
          </cell>
          <cell r="E48">
            <v>102.02246669</v>
          </cell>
          <cell r="F48">
            <v>1.35479452</v>
          </cell>
          <cell r="G48">
            <v>100.6677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1.61122291</v>
          </cell>
          <cell r="N48">
            <v>0.10305</v>
          </cell>
        </row>
        <row r="49">
          <cell r="A49" t="str">
            <v>INE721A07986</v>
          </cell>
          <cell r="B49" t="str">
            <v>11.00% SHRIRAM TRANSPORT FINANCE 26AUG2014</v>
          </cell>
          <cell r="C49">
            <v>0</v>
          </cell>
          <cell r="D49" t="str">
            <v>N</v>
          </cell>
          <cell r="E49">
            <v>106.82533027</v>
          </cell>
          <cell r="F49">
            <v>5.87671233</v>
          </cell>
          <cell r="G49">
            <v>100.9486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0.75488446</v>
          </cell>
          <cell r="N49">
            <v>0.0979</v>
          </cell>
        </row>
        <row r="50">
          <cell r="A50" t="str">
            <v>INE866I07206</v>
          </cell>
          <cell r="B50" t="str">
            <v>11.70% INDIA INFOLINE 18AUG14 NCD</v>
          </cell>
          <cell r="C50">
            <v>0</v>
          </cell>
          <cell r="D50" t="str">
            <v>N</v>
          </cell>
          <cell r="E50">
            <v>102.79179925</v>
          </cell>
          <cell r="F50">
            <v>1.79506849</v>
          </cell>
          <cell r="G50">
            <v>100.9967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1.56937403</v>
          </cell>
          <cell r="N50">
            <v>0.11025</v>
          </cell>
        </row>
        <row r="51">
          <cell r="A51" t="str">
            <v>INE414G07068</v>
          </cell>
          <cell r="B51" t="str">
            <v>12.00% MUTHOOT FINANCE 14SEP2013 NCD</v>
          </cell>
          <cell r="C51">
            <v>0</v>
          </cell>
          <cell r="D51" t="str">
            <v>N</v>
          </cell>
          <cell r="E51">
            <v>102.61950855</v>
          </cell>
          <cell r="F51">
            <v>0.95342466</v>
          </cell>
          <cell r="G51">
            <v>101.6661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0.83739466</v>
          </cell>
          <cell r="N51">
            <v>0.0993</v>
          </cell>
        </row>
        <row r="52">
          <cell r="A52" t="str">
            <v>INE522D07321</v>
          </cell>
          <cell r="B52" t="str">
            <v>12.20% MANAPPURAM FIN 08SEP2013 NCD</v>
          </cell>
          <cell r="C52">
            <v>0</v>
          </cell>
          <cell r="D52" t="str">
            <v>N</v>
          </cell>
          <cell r="E52">
            <v>99.78277357</v>
          </cell>
          <cell r="F52">
            <v>1.16986301</v>
          </cell>
          <cell r="G52">
            <v>98.6129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0.816404</v>
          </cell>
          <cell r="N52">
            <v>0.1433</v>
          </cell>
        </row>
        <row r="53">
          <cell r="A53" t="str">
            <v>INE866I08139</v>
          </cell>
          <cell r="B53" t="str">
            <v>12.75% INDIA INFOLINE FINANCE 17SEP18 NCD</v>
          </cell>
          <cell r="C53">
            <v>0</v>
          </cell>
          <cell r="D53" t="str">
            <v>N</v>
          </cell>
          <cell r="E53">
            <v>101.23409028</v>
          </cell>
          <cell r="F53">
            <v>0.87328767</v>
          </cell>
          <cell r="G53">
            <v>100.3608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4.11111202</v>
          </cell>
          <cell r="N53">
            <v>0.13425</v>
          </cell>
        </row>
        <row r="54">
          <cell r="A54" t="str">
            <v>INE514E08BO8</v>
          </cell>
          <cell r="B54" t="str">
            <v>9.04% EXIM BANK 21SEP22 NCD</v>
          </cell>
          <cell r="C54">
            <v>0</v>
          </cell>
          <cell r="D54" t="str">
            <v>N</v>
          </cell>
          <cell r="E54">
            <v>101.38999913</v>
          </cell>
          <cell r="F54">
            <v>0.54487671</v>
          </cell>
          <cell r="G54">
            <v>100.8451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6.37170257</v>
          </cell>
          <cell r="N54">
            <v>0.08905</v>
          </cell>
        </row>
        <row r="55">
          <cell r="A55" t="str">
            <v>INE089A08051</v>
          </cell>
          <cell r="B55" t="str">
            <v>9.25% DR. REDDYS LAB 24MAR14 NCD</v>
          </cell>
          <cell r="C55">
            <v>0</v>
          </cell>
          <cell r="D55" t="str">
            <v>N</v>
          </cell>
          <cell r="E55">
            <v>105.47620249</v>
          </cell>
          <cell r="F55">
            <v>5.14452055</v>
          </cell>
          <cell r="G55">
            <v>100.3317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1.24807343</v>
          </cell>
          <cell r="N55">
            <v>0.0892</v>
          </cell>
        </row>
        <row r="56">
          <cell r="A56" t="str">
            <v>INE020B08773</v>
          </cell>
          <cell r="B56" t="str">
            <v>9.25% REC 27AUG17 NCD</v>
          </cell>
          <cell r="C56">
            <v>0</v>
          </cell>
          <cell r="D56" t="str">
            <v>N</v>
          </cell>
          <cell r="E56">
            <v>102.61903284</v>
          </cell>
          <cell r="F56">
            <v>1.19109589</v>
          </cell>
          <cell r="G56">
            <v>101.4279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3.7657391</v>
          </cell>
          <cell r="N56">
            <v>0.08865</v>
          </cell>
        </row>
        <row r="57">
          <cell r="A57" t="str">
            <v>INE134E08EW2</v>
          </cell>
          <cell r="B57" t="str">
            <v>9.27% PFC 21AUG17 NCD</v>
          </cell>
          <cell r="C57">
            <v>0</v>
          </cell>
          <cell r="D57" t="str">
            <v>N</v>
          </cell>
          <cell r="E57">
            <v>102.78362861</v>
          </cell>
          <cell r="F57">
            <v>1.34605479</v>
          </cell>
          <cell r="G57">
            <v>101.4376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3.74891018</v>
          </cell>
          <cell r="N57">
            <v>0.0888</v>
          </cell>
        </row>
        <row r="58">
          <cell r="A58" t="str">
            <v>INE020B08740</v>
          </cell>
          <cell r="B58" t="str">
            <v>9.35% RURAL ELECTRIFIC 15JUN22 NCD</v>
          </cell>
          <cell r="C58">
            <v>0</v>
          </cell>
          <cell r="D58" t="str">
            <v>N</v>
          </cell>
          <cell r="E58">
            <v>105.76016506</v>
          </cell>
          <cell r="F58">
            <v>3.0739726</v>
          </cell>
          <cell r="G58">
            <v>102.6862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6.0852427</v>
          </cell>
          <cell r="N58">
            <v>0.08910206</v>
          </cell>
        </row>
        <row r="59">
          <cell r="A59" t="str">
            <v>INE043D07CH4</v>
          </cell>
          <cell r="B59" t="str">
            <v>9.37% IDFC 27APR2015 NCD</v>
          </cell>
          <cell r="C59">
            <v>0</v>
          </cell>
          <cell r="D59" t="str">
            <v>N</v>
          </cell>
          <cell r="E59">
            <v>102.04274754</v>
          </cell>
          <cell r="F59">
            <v>1.00117808</v>
          </cell>
          <cell r="G59">
            <v>101.0416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2.15482748</v>
          </cell>
          <cell r="N59">
            <v>0.0891</v>
          </cell>
        </row>
        <row r="60">
          <cell r="A60" t="str">
            <v>INE134E08EQ4</v>
          </cell>
          <cell r="B60" t="str">
            <v>9.46% PFC LTD 02MAY15 NCD</v>
          </cell>
          <cell r="C60">
            <v>0</v>
          </cell>
          <cell r="D60" t="str">
            <v>N</v>
          </cell>
          <cell r="E60">
            <v>105.59251228</v>
          </cell>
          <cell r="F60">
            <v>4.25052055</v>
          </cell>
          <cell r="G60">
            <v>101.342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2.11483002</v>
          </cell>
          <cell r="N60">
            <v>0.08805</v>
          </cell>
        </row>
        <row r="61">
          <cell r="A61" t="str">
            <v>INE038A07266</v>
          </cell>
          <cell r="B61" t="str">
            <v>9.55% HINDALCO INDUSTRIES 27JUN22NCD</v>
          </cell>
          <cell r="C61">
            <v>0</v>
          </cell>
          <cell r="D61" t="str">
            <v>N</v>
          </cell>
          <cell r="E61">
            <v>104.07249111</v>
          </cell>
          <cell r="F61">
            <v>2.82575342</v>
          </cell>
          <cell r="G61">
            <v>101.2467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6.027217</v>
          </cell>
          <cell r="N61">
            <v>0.09334915</v>
          </cell>
        </row>
        <row r="62">
          <cell r="A62" t="str">
            <v>INE001A07JG5</v>
          </cell>
          <cell r="B62" t="str">
            <v>9.58% HDFC NCD 29-08-2015</v>
          </cell>
          <cell r="C62">
            <v>0</v>
          </cell>
          <cell r="D62" t="str">
            <v>N</v>
          </cell>
          <cell r="E62">
            <v>102.08442655</v>
          </cell>
          <cell r="F62">
            <v>1.18109589</v>
          </cell>
          <cell r="G62">
            <v>100.9033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2.40258109</v>
          </cell>
          <cell r="N62">
            <v>0.0919</v>
          </cell>
        </row>
        <row r="63">
          <cell r="A63" t="str">
            <v>INE043D07BO2</v>
          </cell>
          <cell r="B63" t="str">
            <v>9.75% IDFC - 11-Jul-2014</v>
          </cell>
          <cell r="C63">
            <v>0</v>
          </cell>
          <cell r="D63" t="str">
            <v>N</v>
          </cell>
          <cell r="E63">
            <v>104.10613121</v>
          </cell>
          <cell r="F63">
            <v>2.5109589</v>
          </cell>
          <cell r="G63">
            <v>101.5952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1.52235661</v>
          </cell>
          <cell r="N63">
            <v>0.08675</v>
          </cell>
        </row>
        <row r="64">
          <cell r="A64" t="str">
            <v>INE115A07BT3</v>
          </cell>
          <cell r="B64" t="str">
            <v>9.80% LIC HOUSING FINANCE 09JAN2015 NCD</v>
          </cell>
          <cell r="C64">
            <v>0</v>
          </cell>
          <cell r="D64" t="str">
            <v>N</v>
          </cell>
          <cell r="E64">
            <v>108.59422468</v>
          </cell>
          <cell r="F64">
            <v>7.44371585</v>
          </cell>
          <cell r="G64">
            <v>101.1505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1.81692387</v>
          </cell>
          <cell r="N64">
            <v>0.09165</v>
          </cell>
        </row>
        <row r="65">
          <cell r="A65" t="str">
            <v>INE860H07250</v>
          </cell>
          <cell r="B65" t="str">
            <v>9.90% ADITYA BIRLA FINANCE 19SEP2014 NCD</v>
          </cell>
          <cell r="C65">
            <v>0</v>
          </cell>
          <cell r="D65" t="str">
            <v>N</v>
          </cell>
          <cell r="E65">
            <v>101.12321827</v>
          </cell>
          <cell r="F65">
            <v>0.62383562</v>
          </cell>
          <cell r="G65">
            <v>100.4994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1.68322151</v>
          </cell>
          <cell r="N65">
            <v>0.0959</v>
          </cell>
        </row>
        <row r="66">
          <cell r="A66" t="str">
            <v>INE115A07CJ2</v>
          </cell>
          <cell r="B66" t="str">
            <v>9.90% LIC Housing Fin. - 17-May-2014</v>
          </cell>
          <cell r="C66">
            <v>0</v>
          </cell>
          <cell r="D66" t="str">
            <v>N</v>
          </cell>
          <cell r="E66">
            <v>104.94549794</v>
          </cell>
          <cell r="F66">
            <v>4.04136986</v>
          </cell>
          <cell r="G66">
            <v>100.9041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1.37579337</v>
          </cell>
          <cell r="N66">
            <v>0.0919</v>
          </cell>
        </row>
        <row r="67">
          <cell r="A67" t="str">
            <v>INE476A16GU7</v>
          </cell>
          <cell r="B67" t="str">
            <v>CANARA BANK 15MAR13 CD</v>
          </cell>
          <cell r="C67">
            <v>0</v>
          </cell>
          <cell r="D67" t="str">
            <v>N</v>
          </cell>
          <cell r="E67">
            <v>96.6162731185867</v>
          </cell>
          <cell r="F67">
            <v>0</v>
          </cell>
          <cell r="G67">
            <v>96.6163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</v>
          </cell>
          <cell r="N67">
            <v>0.08355</v>
          </cell>
        </row>
        <row r="68">
          <cell r="A68" t="str">
            <v>INE483A16CJ5</v>
          </cell>
          <cell r="B68" t="str">
            <v>CENTRAL BANK OF INDIA 11MAR13 CD</v>
          </cell>
          <cell r="C68">
            <v>0</v>
          </cell>
          <cell r="D68" t="str">
            <v>N</v>
          </cell>
          <cell r="E68">
            <v>96.7142268813749</v>
          </cell>
          <cell r="F68">
            <v>0</v>
          </cell>
          <cell r="G68">
            <v>96.7142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0</v>
          </cell>
          <cell r="N68">
            <v>0.083225</v>
          </cell>
        </row>
        <row r="69">
          <cell r="A69" t="str">
            <v>INE535H14BN6</v>
          </cell>
          <cell r="B69" t="str">
            <v>FULLERTON INDIA CREDIT CO.LTD 21MAR13 CP</v>
          </cell>
          <cell r="C69">
            <v>0</v>
          </cell>
          <cell r="D69" t="str">
            <v>N</v>
          </cell>
          <cell r="E69">
            <v>95.8446801508753</v>
          </cell>
          <cell r="F69">
            <v>0</v>
          </cell>
          <cell r="G69">
            <v>95.8447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0</v>
          </cell>
          <cell r="N69">
            <v>0.099525</v>
          </cell>
        </row>
        <row r="70">
          <cell r="A70" t="str">
            <v>INE688I14622</v>
          </cell>
          <cell r="B70" t="str">
            <v>FUTURE CAP HOLDINGS LTD 20DEC12 CP</v>
          </cell>
          <cell r="C70">
            <v>0</v>
          </cell>
          <cell r="D70" t="str">
            <v>N</v>
          </cell>
          <cell r="E70">
            <v>98.1800379808804</v>
          </cell>
          <cell r="F70">
            <v>0</v>
          </cell>
          <cell r="G70">
            <v>98.18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0</v>
          </cell>
          <cell r="N70">
            <v>0.0995</v>
          </cell>
        </row>
        <row r="71">
          <cell r="A71" t="str">
            <v>INE090A16TF0</v>
          </cell>
          <cell r="B71" t="str">
            <v>ICICI BANK 21MAR2013 CD</v>
          </cell>
          <cell r="C71">
            <v>0</v>
          </cell>
          <cell r="D71" t="str">
            <v>N</v>
          </cell>
          <cell r="E71">
            <v>96.48925179128</v>
          </cell>
          <cell r="F71">
            <v>0</v>
          </cell>
          <cell r="G71">
            <v>96.4893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0</v>
          </cell>
          <cell r="N71">
            <v>0.083525</v>
          </cell>
        </row>
        <row r="72">
          <cell r="A72" t="str">
            <v>INE008A16JB2</v>
          </cell>
          <cell r="B72" t="str">
            <v>IDBI BANK 19FEB2013 CD</v>
          </cell>
          <cell r="C72">
            <v>0</v>
          </cell>
          <cell r="D72" t="str">
            <v>N</v>
          </cell>
          <cell r="E72">
            <v>97.1426681804067</v>
          </cell>
          <cell r="F72">
            <v>0</v>
          </cell>
          <cell r="G72">
            <v>97.1427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0</v>
          </cell>
          <cell r="N72">
            <v>0.083225</v>
          </cell>
        </row>
        <row r="73">
          <cell r="A73" t="str">
            <v>INE121H14AP2</v>
          </cell>
          <cell r="B73" t="str">
            <v>IL&amp;FS FINANCIAL SERVICES 29AUG2013 CP</v>
          </cell>
          <cell r="C73">
            <v>0</v>
          </cell>
          <cell r="D73" t="str">
            <v>N</v>
          </cell>
          <cell r="E73">
            <v>92.4200376769907</v>
          </cell>
          <cell r="F73">
            <v>0</v>
          </cell>
          <cell r="G73">
            <v>92.42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</v>
          </cell>
          <cell r="N73">
            <v>0.09355</v>
          </cell>
        </row>
        <row r="74">
          <cell r="A74" t="str">
            <v>INE866I07230</v>
          </cell>
          <cell r="B74" t="str">
            <v>INDIA INFOLINE 11.90% 18AUG16 OPT 3 NCD</v>
          </cell>
          <cell r="C74">
            <v>0</v>
          </cell>
          <cell r="D74" t="str">
            <v>N</v>
          </cell>
          <cell r="E74">
            <v>108.69926874</v>
          </cell>
          <cell r="F74">
            <v>6.35753425</v>
          </cell>
          <cell r="G74">
            <v>102.3417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2.81298492</v>
          </cell>
          <cell r="N74">
            <v>0.111</v>
          </cell>
        </row>
        <row r="75">
          <cell r="A75" t="str">
            <v>INE866I14CG5</v>
          </cell>
          <cell r="B75" t="str">
            <v>INDIA INFOLINE FINANCE LTD 12APR13 CP</v>
          </cell>
          <cell r="C75">
            <v>0</v>
          </cell>
          <cell r="D75" t="str">
            <v>N</v>
          </cell>
          <cell r="E75">
            <v>95.1423297974099</v>
          </cell>
          <cell r="F75">
            <v>0</v>
          </cell>
          <cell r="G75">
            <v>95.1423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</v>
          </cell>
          <cell r="N75">
            <v>0.10296</v>
          </cell>
        </row>
        <row r="76">
          <cell r="A76" t="str">
            <v>INE846E14187</v>
          </cell>
          <cell r="B76" t="str">
            <v>KARVY STOCK BROKING LTD 27DEC12 CP</v>
          </cell>
          <cell r="C76">
            <v>0</v>
          </cell>
          <cell r="D76" t="str">
            <v>N</v>
          </cell>
          <cell r="E76">
            <v>97.9964425948921</v>
          </cell>
          <cell r="F76">
            <v>0</v>
          </cell>
          <cell r="G76">
            <v>97.9964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</v>
          </cell>
          <cell r="N76">
            <v>0.0995</v>
          </cell>
        </row>
        <row r="77">
          <cell r="A77" t="str">
            <v>INE237A16QD8</v>
          </cell>
          <cell r="B77" t="str">
            <v>KOTAK MAHINDRA BANK 08AUG2013 CD</v>
          </cell>
          <cell r="C77">
            <v>0</v>
          </cell>
          <cell r="D77" t="str">
            <v>N</v>
          </cell>
          <cell r="E77">
            <v>93.4831009445891</v>
          </cell>
          <cell r="F77">
            <v>0</v>
          </cell>
          <cell r="G77">
            <v>93.4831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0.0851</v>
          </cell>
        </row>
        <row r="78">
          <cell r="A78" t="str">
            <v>INE549K07030</v>
          </cell>
          <cell r="B78" t="str">
            <v>MUTHOOT FINCORP LTD 12.75% 25JAN13 NCD</v>
          </cell>
          <cell r="C78">
            <v>0</v>
          </cell>
          <cell r="D78" t="str">
            <v>N</v>
          </cell>
          <cell r="E78">
            <v>112.86937231</v>
          </cell>
          <cell r="F78">
            <v>12.33196721</v>
          </cell>
          <cell r="G78">
            <v>100.5374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0.23091935</v>
          </cell>
          <cell r="N78">
            <v>0.111025</v>
          </cell>
        </row>
        <row r="79">
          <cell r="A79" t="str">
            <v>INE141A16IF4</v>
          </cell>
          <cell r="B79" t="str">
            <v>ORIENTAL BANK OF COMMERCE 05AUG2013 CD</v>
          </cell>
          <cell r="C79">
            <v>0</v>
          </cell>
          <cell r="D79" t="str">
            <v>N</v>
          </cell>
          <cell r="E79">
            <v>93.5691104012961</v>
          </cell>
          <cell r="F79">
            <v>0</v>
          </cell>
          <cell r="G79">
            <v>93.5691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0.08475</v>
          </cell>
        </row>
        <row r="80">
          <cell r="A80" t="str">
            <v>INE141A16FQ7</v>
          </cell>
          <cell r="B80" t="str">
            <v>ORIENTAL BANK OF COMMERCE 13DEC12 CD</v>
          </cell>
          <cell r="C80">
            <v>0</v>
          </cell>
          <cell r="D80" t="str">
            <v>N</v>
          </cell>
          <cell r="E80">
            <v>98.6554345427273</v>
          </cell>
          <cell r="F80">
            <v>0</v>
          </cell>
          <cell r="G80">
            <v>98.6554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0.08155</v>
          </cell>
        </row>
        <row r="81">
          <cell r="A81" t="str">
            <v>INE141A16GG6</v>
          </cell>
          <cell r="B81" t="str">
            <v>ORIENTAL BANK OF COMMERCE 18FEB2013 CD</v>
          </cell>
          <cell r="C81">
            <v>0</v>
          </cell>
          <cell r="D81" t="str">
            <v>N</v>
          </cell>
          <cell r="E81">
            <v>97.1641899115353</v>
          </cell>
          <cell r="F81">
            <v>0</v>
          </cell>
          <cell r="G81">
            <v>97.1642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0.083225</v>
          </cell>
        </row>
        <row r="82">
          <cell r="A82" t="str">
            <v>INE141A16FR5</v>
          </cell>
          <cell r="B82" t="str">
            <v>ORIENTAL BANK OF COMMMERCE 14DEC2012 CD</v>
          </cell>
          <cell r="C82">
            <v>0</v>
          </cell>
          <cell r="D82" t="str">
            <v>N</v>
          </cell>
          <cell r="E82">
            <v>98.6411305949114</v>
          </cell>
          <cell r="F82">
            <v>0</v>
          </cell>
          <cell r="G82">
            <v>98.6411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0.0811</v>
          </cell>
        </row>
        <row r="83">
          <cell r="A83" t="str">
            <v>INE160A16GT9</v>
          </cell>
          <cell r="B83" t="str">
            <v>PUNJAB NATIONAL BANK 18DEC12 CD</v>
          </cell>
          <cell r="C83">
            <v>0</v>
          </cell>
          <cell r="D83" t="str">
            <v>N</v>
          </cell>
          <cell r="E83">
            <v>98.5389242249171</v>
          </cell>
          <cell r="F83">
            <v>0</v>
          </cell>
          <cell r="G83">
            <v>98.5389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0.082</v>
          </cell>
        </row>
        <row r="84">
          <cell r="A84" t="str">
            <v>INE020B08757</v>
          </cell>
          <cell r="B84" t="str">
            <v>REC LTD. 9.40% 20JUL17 NCD</v>
          </cell>
          <cell r="C84">
            <v>0</v>
          </cell>
          <cell r="D84" t="str">
            <v>N</v>
          </cell>
          <cell r="E84">
            <v>104.07051308</v>
          </cell>
          <cell r="F84">
            <v>2.1890411</v>
          </cell>
          <cell r="G84">
            <v>101.8815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3.66201215</v>
          </cell>
          <cell r="N84">
            <v>0.0888</v>
          </cell>
        </row>
        <row r="85">
          <cell r="A85" t="str">
            <v>INE013A14JB7</v>
          </cell>
          <cell r="B85" t="str">
            <v>RELIANCE CAPITAL 14DEC12 CP.</v>
          </cell>
          <cell r="C85">
            <v>0</v>
          </cell>
          <cell r="D85" t="str">
            <v>N</v>
          </cell>
          <cell r="E85">
            <v>98.397124323823</v>
          </cell>
          <cell r="F85">
            <v>0</v>
          </cell>
          <cell r="G85">
            <v>98.3971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</v>
          </cell>
          <cell r="N85">
            <v>0.0959</v>
          </cell>
        </row>
        <row r="86">
          <cell r="A86" t="str">
            <v>INE013A07KX3</v>
          </cell>
          <cell r="B86" t="str">
            <v>RELIANCE CAPITAL LTD 08.25% 03MAY13 NCD</v>
          </cell>
          <cell r="C86">
            <v>0</v>
          </cell>
          <cell r="D86" t="str">
            <v>N</v>
          </cell>
          <cell r="E86">
            <v>102.45312648</v>
          </cell>
          <cell r="F86">
            <v>3.6390411</v>
          </cell>
          <cell r="G86">
            <v>98.8141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0.50245547</v>
          </cell>
          <cell r="N86">
            <v>0.1014402</v>
          </cell>
        </row>
        <row r="87">
          <cell r="A87" t="str">
            <v>INE958G07643</v>
          </cell>
          <cell r="B87" t="str">
            <v>RELIGARE FINVEST 12.50% 06JUN13 NCD</v>
          </cell>
          <cell r="C87">
            <v>0</v>
          </cell>
          <cell r="D87" t="str">
            <v>N</v>
          </cell>
          <cell r="E87">
            <v>105.05868827</v>
          </cell>
          <cell r="F87">
            <v>4.38356164</v>
          </cell>
          <cell r="G87">
            <v>100.6751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0.58300331</v>
          </cell>
          <cell r="N87">
            <v>0.10904231</v>
          </cell>
        </row>
        <row r="88">
          <cell r="A88" t="str">
            <v>INE657K07106</v>
          </cell>
          <cell r="B88" t="str">
            <v>RHC HOLDING PRVT LTD 12.50% 29JAN13 NCD</v>
          </cell>
          <cell r="C88">
            <v>0</v>
          </cell>
          <cell r="D88" t="str">
            <v>N</v>
          </cell>
          <cell r="E88">
            <v>109.01336344</v>
          </cell>
          <cell r="F88">
            <v>8.7431694</v>
          </cell>
          <cell r="G88">
            <v>100.2702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0.26753806</v>
          </cell>
          <cell r="N88">
            <v>0.105975</v>
          </cell>
        </row>
        <row r="89">
          <cell r="A89" t="str">
            <v>INE722A07398</v>
          </cell>
          <cell r="B89" t="str">
            <v>SHRIRAM CITY UNION FINANCE 19JUL2013 ZCB</v>
          </cell>
          <cell r="C89">
            <v>0</v>
          </cell>
          <cell r="D89" t="str">
            <v>N</v>
          </cell>
          <cell r="E89">
            <v>102.68140239</v>
          </cell>
          <cell r="F89">
            <v>0</v>
          </cell>
          <cell r="G89">
            <v>102.6814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0.69489415</v>
          </cell>
          <cell r="N89">
            <v>0.1</v>
          </cell>
        </row>
        <row r="90">
          <cell r="A90" t="str">
            <v>INE651A16DI7</v>
          </cell>
          <cell r="B90" t="str">
            <v>STATE BANK OF MYSORE 17DEC2012 CD</v>
          </cell>
          <cell r="C90">
            <v>0</v>
          </cell>
          <cell r="D90" t="str">
            <v>N</v>
          </cell>
          <cell r="E90">
            <v>98.5607431210002</v>
          </cell>
          <cell r="F90">
            <v>0</v>
          </cell>
          <cell r="G90">
            <v>98.5607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0.082</v>
          </cell>
        </row>
        <row r="91">
          <cell r="A91" t="str">
            <v>INE652A16CZ1</v>
          </cell>
          <cell r="B91" t="str">
            <v>STATE BANK OF PATIALA 14DEC12 CD</v>
          </cell>
          <cell r="C91">
            <v>0</v>
          </cell>
          <cell r="D91" t="str">
            <v>N</v>
          </cell>
          <cell r="E91">
            <v>98.6320411455044</v>
          </cell>
          <cell r="F91">
            <v>0</v>
          </cell>
          <cell r="G91">
            <v>98.632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0.08165</v>
          </cell>
        </row>
        <row r="92">
          <cell r="A92" t="str">
            <v>INE037E14209</v>
          </cell>
          <cell r="B92" t="str">
            <v>TATA TELESERVICES 13MAR2013 CP</v>
          </cell>
          <cell r="C92">
            <v>0</v>
          </cell>
          <cell r="D92" t="str">
            <v>N</v>
          </cell>
          <cell r="E92">
            <v>96.1247377802744</v>
          </cell>
          <cell r="F92">
            <v>0</v>
          </cell>
          <cell r="G92">
            <v>96.1247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0.09745</v>
          </cell>
        </row>
        <row r="93">
          <cell r="A93" t="str">
            <v>INE691A16FI8</v>
          </cell>
          <cell r="B93" t="str">
            <v>UCO BANK 19FEB2013 CD</v>
          </cell>
          <cell r="C93">
            <v>0</v>
          </cell>
          <cell r="D93" t="str">
            <v>N</v>
          </cell>
          <cell r="E93">
            <v>97.1426681804067</v>
          </cell>
          <cell r="F93">
            <v>0</v>
          </cell>
          <cell r="G93">
            <v>97.1427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</v>
          </cell>
          <cell r="N93">
            <v>0.083225</v>
          </cell>
        </row>
        <row r="94">
          <cell r="A94" t="str">
            <v>INE705A16EJ7</v>
          </cell>
          <cell r="B94" t="str">
            <v>VIJAYA BANK 06MAR2013 CD</v>
          </cell>
          <cell r="C94">
            <v>0</v>
          </cell>
          <cell r="D94" t="str">
            <v>N</v>
          </cell>
          <cell r="E94">
            <v>96.8209825128042</v>
          </cell>
          <cell r="F94">
            <v>0</v>
          </cell>
          <cell r="G94">
            <v>96.821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</v>
          </cell>
          <cell r="N94">
            <v>0.083225</v>
          </cell>
        </row>
        <row r="95">
          <cell r="A95" t="str">
            <v>INE528G16RI4</v>
          </cell>
          <cell r="B95" t="str">
            <v>YES BANK 04JAN2013 CD</v>
          </cell>
          <cell r="C95">
            <v>0</v>
          </cell>
          <cell r="D95" t="str">
            <v>N</v>
          </cell>
          <cell r="E95">
            <v>98.1125299646419</v>
          </cell>
          <cell r="F95">
            <v>0</v>
          </cell>
          <cell r="G95">
            <v>98.1125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</v>
          </cell>
          <cell r="N95">
            <v>0.0846</v>
          </cell>
        </row>
        <row r="96">
          <cell r="A96" t="str">
            <v>IDIA00085334</v>
          </cell>
          <cell r="B96" t="str">
            <v>8.85% POWER FINANCE CORPORATION 15OCT2014 NCD</v>
          </cell>
          <cell r="G9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F1">
      <selection activeCell="M13" sqref="M13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23</v>
      </c>
      <c r="D4" s="2" t="s">
        <v>24</v>
      </c>
      <c r="E4" s="6">
        <v>41197</v>
      </c>
      <c r="F4" s="7">
        <f>+E4-I4</f>
        <v>3</v>
      </c>
      <c r="G4" s="2" t="s">
        <v>15</v>
      </c>
      <c r="H4" s="6">
        <v>41194</v>
      </c>
      <c r="I4" s="6">
        <v>41194</v>
      </c>
      <c r="J4" s="6">
        <v>41194</v>
      </c>
      <c r="K4" s="8">
        <v>0</v>
      </c>
      <c r="L4" s="8">
        <v>17500000</v>
      </c>
      <c r="M4" s="4">
        <v>99.93443015</v>
      </c>
      <c r="N4" s="3">
        <v>7.9829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38</v>
      </c>
      <c r="D5" s="2" t="s">
        <v>24</v>
      </c>
      <c r="E5" s="6">
        <v>41591</v>
      </c>
      <c r="F5" s="7">
        <f aca="true" t="shared" si="0" ref="F5:F21">+E5-I5</f>
        <v>397</v>
      </c>
      <c r="G5" s="2" t="s">
        <v>15</v>
      </c>
      <c r="H5" s="6">
        <v>41194</v>
      </c>
      <c r="I5" s="6">
        <v>41194</v>
      </c>
      <c r="J5" s="6">
        <v>41194</v>
      </c>
      <c r="K5" s="8">
        <v>1500000</v>
      </c>
      <c r="L5" s="8">
        <v>131010000</v>
      </c>
      <c r="M5" s="4">
        <v>87.34</v>
      </c>
      <c r="N5" s="3">
        <v>13.2526</v>
      </c>
      <c r="O5" s="3" t="s">
        <v>16</v>
      </c>
    </row>
    <row r="6" spans="1:15" ht="11.25">
      <c r="A6" s="2">
        <v>3</v>
      </c>
      <c r="B6" s="1" t="s">
        <v>32</v>
      </c>
      <c r="C6" s="1" t="s">
        <v>39</v>
      </c>
      <c r="D6" s="1" t="s">
        <v>24</v>
      </c>
      <c r="E6" s="6">
        <v>41205</v>
      </c>
      <c r="F6" s="7">
        <f t="shared" si="0"/>
        <v>11</v>
      </c>
      <c r="G6" s="2" t="s">
        <v>15</v>
      </c>
      <c r="H6" s="6">
        <v>41194</v>
      </c>
      <c r="I6" s="6">
        <v>41194</v>
      </c>
      <c r="J6" s="6">
        <v>41194</v>
      </c>
      <c r="K6" s="8">
        <v>1000000</v>
      </c>
      <c r="L6" s="8">
        <v>99682800</v>
      </c>
      <c r="M6" s="4">
        <f>IF(VLOOKUP(C6,'[2]Valuation1210-F'!$A$1:$H$96,8,0)&gt;0,VLOOKUP(C6,'[2]Valuation1210-F'!$A$1:$H$96,8,0),VLOOKUP(C6,'[2]Valuation1210-F'!$A$1:$H$96,7,0))</f>
        <v>99.7116</v>
      </c>
      <c r="N6" s="3">
        <f>VLOOKUP(C6,'[2]Valuation1210-F'!$A$1:$N$95,14,0)*100</f>
        <v>10.81</v>
      </c>
      <c r="O6" s="3" t="s">
        <v>29</v>
      </c>
    </row>
    <row r="7" spans="1:15" ht="11.25">
      <c r="A7" s="2">
        <v>4</v>
      </c>
      <c r="B7" s="1" t="s">
        <v>30</v>
      </c>
      <c r="C7" s="1" t="s">
        <v>23</v>
      </c>
      <c r="D7" s="1" t="s">
        <v>25</v>
      </c>
      <c r="E7" s="6">
        <v>41197</v>
      </c>
      <c r="F7" s="7">
        <f t="shared" si="0"/>
        <v>3</v>
      </c>
      <c r="G7" s="2" t="s">
        <v>15</v>
      </c>
      <c r="H7" s="6">
        <v>41194</v>
      </c>
      <c r="I7" s="6">
        <v>41194</v>
      </c>
      <c r="J7" s="6">
        <v>41194</v>
      </c>
      <c r="K7" s="8">
        <v>0</v>
      </c>
      <c r="L7" s="8">
        <v>94000000</v>
      </c>
      <c r="M7" s="4">
        <v>99.93443015</v>
      </c>
      <c r="N7" s="3">
        <v>7.9829</v>
      </c>
      <c r="O7" s="3" t="s">
        <v>16</v>
      </c>
    </row>
    <row r="8" spans="1:15" ht="11.25">
      <c r="A8" s="2">
        <v>5</v>
      </c>
      <c r="B8" s="1" t="s">
        <v>30</v>
      </c>
      <c r="C8" s="1" t="s">
        <v>23</v>
      </c>
      <c r="D8" s="1" t="s">
        <v>26</v>
      </c>
      <c r="E8" s="6">
        <v>41197</v>
      </c>
      <c r="F8" s="7">
        <f t="shared" si="0"/>
        <v>3</v>
      </c>
      <c r="G8" s="2" t="s">
        <v>15</v>
      </c>
      <c r="H8" s="6">
        <v>41194</v>
      </c>
      <c r="I8" s="6">
        <v>41194</v>
      </c>
      <c r="J8" s="6">
        <v>41194</v>
      </c>
      <c r="K8" s="8">
        <v>0</v>
      </c>
      <c r="L8" s="8">
        <v>39500000</v>
      </c>
      <c r="M8" s="4">
        <v>99.93443015</v>
      </c>
      <c r="N8" s="3">
        <v>7.9829</v>
      </c>
      <c r="O8" s="3" t="s">
        <v>16</v>
      </c>
    </row>
    <row r="9" spans="1:15" ht="11.25">
      <c r="A9" s="2">
        <v>6</v>
      </c>
      <c r="B9" s="1" t="s">
        <v>30</v>
      </c>
      <c r="C9" s="1" t="s">
        <v>23</v>
      </c>
      <c r="D9" s="1" t="s">
        <v>17</v>
      </c>
      <c r="E9" s="6">
        <v>41197</v>
      </c>
      <c r="F9" s="7">
        <f t="shared" si="0"/>
        <v>3</v>
      </c>
      <c r="G9" s="2" t="s">
        <v>15</v>
      </c>
      <c r="H9" s="6">
        <v>41194</v>
      </c>
      <c r="I9" s="6">
        <v>41194</v>
      </c>
      <c r="J9" s="6">
        <v>41194</v>
      </c>
      <c r="K9" s="8">
        <v>0</v>
      </c>
      <c r="L9" s="8">
        <v>90000000</v>
      </c>
      <c r="M9" s="4">
        <v>99.93443015</v>
      </c>
      <c r="N9" s="3">
        <v>7.9829</v>
      </c>
      <c r="O9" s="3" t="s">
        <v>16</v>
      </c>
    </row>
    <row r="10" spans="1:15" ht="11.25">
      <c r="A10" s="2">
        <v>7</v>
      </c>
      <c r="B10" s="1" t="s">
        <v>30</v>
      </c>
      <c r="C10" s="1" t="s">
        <v>23</v>
      </c>
      <c r="D10" s="1" t="s">
        <v>27</v>
      </c>
      <c r="E10" s="6">
        <v>41197</v>
      </c>
      <c r="F10" s="7">
        <f t="shared" si="0"/>
        <v>3</v>
      </c>
      <c r="G10" s="2" t="s">
        <v>15</v>
      </c>
      <c r="H10" s="6">
        <v>41194</v>
      </c>
      <c r="I10" s="6">
        <v>41194</v>
      </c>
      <c r="J10" s="6">
        <v>41194</v>
      </c>
      <c r="K10" s="8">
        <v>0</v>
      </c>
      <c r="L10" s="8">
        <v>8500000</v>
      </c>
      <c r="M10" s="4">
        <v>99.93443015</v>
      </c>
      <c r="N10" s="3">
        <v>7.9829</v>
      </c>
      <c r="O10" s="3" t="s">
        <v>16</v>
      </c>
    </row>
    <row r="11" spans="1:15" ht="11.25">
      <c r="A11" s="2">
        <v>8</v>
      </c>
      <c r="B11" s="1" t="s">
        <v>30</v>
      </c>
      <c r="C11" s="1" t="s">
        <v>23</v>
      </c>
      <c r="D11" s="1" t="s">
        <v>18</v>
      </c>
      <c r="E11" s="6">
        <v>41197</v>
      </c>
      <c r="F11" s="7">
        <f t="shared" si="0"/>
        <v>3</v>
      </c>
      <c r="G11" s="2" t="s">
        <v>15</v>
      </c>
      <c r="H11" s="6">
        <v>41194</v>
      </c>
      <c r="I11" s="6">
        <v>41194</v>
      </c>
      <c r="J11" s="6">
        <v>41194</v>
      </c>
      <c r="K11" s="8">
        <v>0</v>
      </c>
      <c r="L11" s="8">
        <v>2136000000</v>
      </c>
      <c r="M11" s="4">
        <v>99.93443015</v>
      </c>
      <c r="N11" s="3">
        <v>7.9829</v>
      </c>
      <c r="O11" s="3" t="s">
        <v>16</v>
      </c>
    </row>
    <row r="12" spans="1:15" ht="11.25">
      <c r="A12" s="2">
        <v>9</v>
      </c>
      <c r="B12" s="1" t="s">
        <v>32</v>
      </c>
      <c r="C12" s="1" t="s">
        <v>39</v>
      </c>
      <c r="D12" s="1" t="s">
        <v>18</v>
      </c>
      <c r="E12" s="6">
        <v>41205</v>
      </c>
      <c r="F12" s="7">
        <f t="shared" si="0"/>
        <v>11</v>
      </c>
      <c r="G12" s="2" t="s">
        <v>15</v>
      </c>
      <c r="H12" s="6">
        <v>41194</v>
      </c>
      <c r="I12" s="6">
        <v>41194</v>
      </c>
      <c r="J12" s="6">
        <v>41194</v>
      </c>
      <c r="K12" s="8">
        <v>1000000</v>
      </c>
      <c r="L12" s="8">
        <v>99682800</v>
      </c>
      <c r="M12" s="4">
        <f>IF(VLOOKUP(C12,'[2]Valuation1210-F'!$A$1:$H$96,8,0)&gt;0,VLOOKUP(C12,'[2]Valuation1210-F'!$A$1:$H$96,8,0),VLOOKUP(C12,'[2]Valuation1210-F'!$A$1:$H$96,7,0))</f>
        <v>99.7116</v>
      </c>
      <c r="N12" s="3">
        <f>VLOOKUP(C12,'[2]Valuation1210-F'!$A$1:$N$95,14,0)*100</f>
        <v>10.81</v>
      </c>
      <c r="O12" s="3" t="s">
        <v>29</v>
      </c>
    </row>
    <row r="13" spans="1:15" ht="11.25">
      <c r="A13" s="2">
        <v>10</v>
      </c>
      <c r="B13" s="1" t="s">
        <v>33</v>
      </c>
      <c r="C13" s="1" t="s">
        <v>40</v>
      </c>
      <c r="D13" s="1" t="s">
        <v>18</v>
      </c>
      <c r="E13" s="6">
        <v>41201</v>
      </c>
      <c r="F13" s="7">
        <f t="shared" si="0"/>
        <v>7</v>
      </c>
      <c r="G13" s="2" t="s">
        <v>15</v>
      </c>
      <c r="H13" s="6">
        <v>41194</v>
      </c>
      <c r="I13" s="6">
        <v>41194</v>
      </c>
      <c r="J13" s="6">
        <v>41194</v>
      </c>
      <c r="K13" s="8">
        <v>3000000</v>
      </c>
      <c r="L13" s="8">
        <v>299537700</v>
      </c>
      <c r="M13" s="4">
        <f>IF(VLOOKUP(C13,'[2]Valuation1210-F'!$A$1:$H$96,8,0)&gt;0,VLOOKUP(C13,'[2]Valuation1210-F'!$A$1:$H$96,8,0),VLOOKUP(C13,'[2]Valuation1210-F'!$A$1:$H$96,7,0))</f>
        <v>99.8679</v>
      </c>
      <c r="N13" s="3">
        <v>8.05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41</v>
      </c>
      <c r="D14" s="1" t="s">
        <v>18</v>
      </c>
      <c r="E14" s="6">
        <v>41211</v>
      </c>
      <c r="F14" s="7">
        <f t="shared" si="0"/>
        <v>14</v>
      </c>
      <c r="G14" s="2" t="s">
        <v>28</v>
      </c>
      <c r="H14" s="6">
        <v>41194</v>
      </c>
      <c r="I14" s="6">
        <v>41197</v>
      </c>
      <c r="J14" s="6">
        <v>41194</v>
      </c>
      <c r="K14" s="8">
        <v>2500000</v>
      </c>
      <c r="L14" s="8">
        <v>249235250</v>
      </c>
      <c r="M14" s="4">
        <f>IF(VLOOKUP(C14,'[2]Valuation1210-F'!$A$1:$H$96,8,0)&gt;0,VLOOKUP(C14,'[2]Valuation1210-F'!$A$1:$H$96,8,0),VLOOKUP(C14,'[2]Valuation1210-F'!$A$1:$H$96,7,0))</f>
        <v>99.6504</v>
      </c>
      <c r="N14" s="3">
        <v>8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42</v>
      </c>
      <c r="D15" s="1" t="s">
        <v>18</v>
      </c>
      <c r="E15" s="6">
        <v>41246</v>
      </c>
      <c r="F15" s="7">
        <f t="shared" si="0"/>
        <v>49</v>
      </c>
      <c r="G15" s="2" t="s">
        <v>28</v>
      </c>
      <c r="H15" s="6">
        <v>41194</v>
      </c>
      <c r="I15" s="6">
        <v>41197</v>
      </c>
      <c r="J15" s="6">
        <v>41194</v>
      </c>
      <c r="K15" s="8">
        <v>2500000</v>
      </c>
      <c r="L15" s="8">
        <v>247297500</v>
      </c>
      <c r="M15" s="4">
        <f>IF(VLOOKUP(C15,'[2]Valuation1210-F'!$A$1:$H$96,8,0)&gt;0,VLOOKUP(C15,'[2]Valuation1210-F'!$A$1:$H$96,8,0),VLOOKUP(C15,'[2]Valuation1210-F'!$A$1:$H$96,7,0))</f>
        <v>98.8749</v>
      </c>
      <c r="N15" s="3">
        <v>8.14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43</v>
      </c>
      <c r="D16" s="1" t="s">
        <v>18</v>
      </c>
      <c r="E16" s="6">
        <v>41250</v>
      </c>
      <c r="F16" s="7">
        <f t="shared" si="0"/>
        <v>56</v>
      </c>
      <c r="G16" s="2" t="s">
        <v>15</v>
      </c>
      <c r="H16" s="6">
        <v>41194</v>
      </c>
      <c r="I16" s="6">
        <v>41194</v>
      </c>
      <c r="J16" s="6">
        <v>41194</v>
      </c>
      <c r="K16" s="8">
        <v>2500000</v>
      </c>
      <c r="L16" s="8">
        <v>246819000</v>
      </c>
      <c r="M16" s="4">
        <f>IF(VLOOKUP(C16,'[2]Valuation1210-F'!$A$1:$H$96,8,0)&gt;0,VLOOKUP(C16,'[2]Valuation1210-F'!$A$1:$H$96,8,0),VLOOKUP(C16,'[2]Valuation1210-F'!$A$1:$H$96,7,0))</f>
        <v>98.7503</v>
      </c>
      <c r="N16" s="3">
        <v>8.4</v>
      </c>
      <c r="O16" s="3" t="s">
        <v>16</v>
      </c>
    </row>
    <row r="17" spans="1:15" ht="11.25">
      <c r="A17" s="2">
        <v>14</v>
      </c>
      <c r="B17" s="1" t="s">
        <v>30</v>
      </c>
      <c r="C17" s="1" t="s">
        <v>23</v>
      </c>
      <c r="D17" s="1" t="s">
        <v>19</v>
      </c>
      <c r="E17" s="6">
        <v>41197</v>
      </c>
      <c r="F17" s="7">
        <f t="shared" si="0"/>
        <v>3</v>
      </c>
      <c r="G17" s="2" t="s">
        <v>15</v>
      </c>
      <c r="H17" s="6">
        <v>41194</v>
      </c>
      <c r="I17" s="6">
        <v>41194</v>
      </c>
      <c r="J17" s="6">
        <v>41194</v>
      </c>
      <c r="K17" s="8">
        <v>0</v>
      </c>
      <c r="L17" s="8">
        <v>255000000</v>
      </c>
      <c r="M17" s="4">
        <v>99.93443015</v>
      </c>
      <c r="N17" s="3">
        <v>7.9829</v>
      </c>
      <c r="O17" s="3" t="s">
        <v>16</v>
      </c>
    </row>
    <row r="18" spans="1:15" ht="11.25">
      <c r="A18" s="2">
        <v>15</v>
      </c>
      <c r="B18" s="1" t="s">
        <v>30</v>
      </c>
      <c r="C18" s="1" t="s">
        <v>23</v>
      </c>
      <c r="D18" s="1" t="s">
        <v>20</v>
      </c>
      <c r="E18" s="6">
        <v>41197</v>
      </c>
      <c r="F18" s="7">
        <f t="shared" si="0"/>
        <v>3</v>
      </c>
      <c r="G18" s="2" t="s">
        <v>15</v>
      </c>
      <c r="H18" s="6">
        <v>41194</v>
      </c>
      <c r="I18" s="6">
        <v>41194</v>
      </c>
      <c r="J18" s="6">
        <v>41194</v>
      </c>
      <c r="K18" s="8">
        <v>0</v>
      </c>
      <c r="L18" s="8">
        <v>135500000</v>
      </c>
      <c r="M18" s="4">
        <v>99.93443015</v>
      </c>
      <c r="N18" s="3">
        <v>7.9829</v>
      </c>
      <c r="O18" s="3" t="s">
        <v>16</v>
      </c>
    </row>
    <row r="19" spans="1:15" ht="11.25">
      <c r="A19" s="2">
        <v>16</v>
      </c>
      <c r="B19" s="1" t="s">
        <v>37</v>
      </c>
      <c r="C19" s="1" t="s">
        <v>44</v>
      </c>
      <c r="D19" s="1" t="s">
        <v>20</v>
      </c>
      <c r="E19" s="6">
        <v>42936</v>
      </c>
      <c r="F19" s="7">
        <f t="shared" si="0"/>
        <v>1739</v>
      </c>
      <c r="G19" s="2" t="s">
        <v>28</v>
      </c>
      <c r="H19" s="6">
        <v>41194</v>
      </c>
      <c r="I19" s="6">
        <v>41197</v>
      </c>
      <c r="J19" s="6">
        <v>41194</v>
      </c>
      <c r="K19" s="8">
        <v>500000</v>
      </c>
      <c r="L19" s="8">
        <v>52045473.97</v>
      </c>
      <c r="M19" s="4">
        <f>IF(VLOOKUP(C19,'[2]Valuation1210-F'!$A$1:$H$96,8,0)&gt;0,VLOOKUP(C19,'[2]Valuation1210-F'!$A$1:$H$96,8,0),VLOOKUP(C19,'[2]Valuation1210-F'!$A$1:$H$96,7,0))</f>
        <v>101.8815</v>
      </c>
      <c r="N19" s="3">
        <f>VLOOKUP(C19,'[2]Valuation1210-F'!$A$1:$N$95,14,0)*100</f>
        <v>8.88</v>
      </c>
      <c r="O19" s="3" t="s">
        <v>16</v>
      </c>
    </row>
    <row r="20" spans="1:15" ht="11.25">
      <c r="A20" s="2">
        <v>17</v>
      </c>
      <c r="B20" s="1" t="s">
        <v>30</v>
      </c>
      <c r="C20" s="1" t="s">
        <v>23</v>
      </c>
      <c r="D20" s="1" t="s">
        <v>21</v>
      </c>
      <c r="E20" s="6">
        <v>41197</v>
      </c>
      <c r="F20" s="7">
        <f t="shared" si="0"/>
        <v>3</v>
      </c>
      <c r="G20" s="2" t="s">
        <v>15</v>
      </c>
      <c r="H20" s="6">
        <v>41194</v>
      </c>
      <c r="I20" s="6">
        <v>41194</v>
      </c>
      <c r="J20" s="6">
        <v>41194</v>
      </c>
      <c r="K20" s="8">
        <v>0</v>
      </c>
      <c r="L20" s="8">
        <v>7500000</v>
      </c>
      <c r="M20" s="4">
        <v>99.93443015</v>
      </c>
      <c r="N20" s="3">
        <v>7.9829</v>
      </c>
      <c r="O20" s="3" t="s">
        <v>16</v>
      </c>
    </row>
    <row r="21" spans="1:15" ht="11.25">
      <c r="A21" s="2">
        <v>18</v>
      </c>
      <c r="B21" s="1" t="s">
        <v>30</v>
      </c>
      <c r="C21" s="1" t="s">
        <v>23</v>
      </c>
      <c r="D21" s="1" t="s">
        <v>22</v>
      </c>
      <c r="E21" s="6">
        <v>41197</v>
      </c>
      <c r="F21" s="7">
        <f t="shared" si="0"/>
        <v>3</v>
      </c>
      <c r="G21" s="2" t="s">
        <v>15</v>
      </c>
      <c r="H21" s="6">
        <v>41194</v>
      </c>
      <c r="I21" s="6">
        <v>41194</v>
      </c>
      <c r="J21" s="6">
        <v>41194</v>
      </c>
      <c r="K21" s="8">
        <v>0</v>
      </c>
      <c r="L21" s="8">
        <v>570000000</v>
      </c>
      <c r="M21" s="4">
        <v>99.93443015</v>
      </c>
      <c r="N21" s="3">
        <v>7.9829</v>
      </c>
      <c r="O21" s="3" t="s">
        <v>16</v>
      </c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2012-11-09T12:51:53Z</dcterms:modified>
  <cp:category/>
  <cp:version/>
  <cp:contentType/>
  <cp:contentStatus/>
</cp:coreProperties>
</file>