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<sst xmlns="http://schemas.openxmlformats.org/spreadsheetml/2006/main" count="15" uniqueCount="15">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</sst>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37" fillId="0" borderId="0" xfId="42" applyFont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1.%20Rachita\Trade%20reporting%20To%20various%20Parties\Trade%20Reporting%20On%20AM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heet2"/>
      <sheetName val="Sheet3"/>
    </sheetNames>
    <sheetDataSet>
      <sheetData sheetId="0">
        <row r="9">
          <cell r="A9" t="str">
            <v> PRAMERICA CREDIT OPPORTUNITIES FUND</v>
          </cell>
          <cell r="C9" t="str">
            <v>Tata Teleservices Limited - CB - 11% - 28-Jun-2016</v>
          </cell>
          <cell r="D9" t="str">
            <v>INE037E08045</v>
          </cell>
          <cell r="J9">
            <v>42549</v>
          </cell>
          <cell r="L9">
            <v>41803</v>
          </cell>
          <cell r="M9">
            <v>41803</v>
          </cell>
          <cell r="N9">
            <v>150000</v>
          </cell>
          <cell r="O9">
            <v>99.9624</v>
          </cell>
          <cell r="R9">
            <v>16576551.78</v>
          </cell>
          <cell r="AB9">
            <v>10.9937</v>
          </cell>
        </row>
        <row r="10">
          <cell r="A10" t="str">
            <v> PRAMERICA CREDIT OPPORTUNITIES FUND</v>
          </cell>
          <cell r="C10" t="str">
            <v>91 DAY TBILL - 0% - 21-Aug-2014</v>
          </cell>
          <cell r="D10" t="str">
            <v>REVERSEREPO</v>
          </cell>
          <cell r="J10">
            <v>41806</v>
          </cell>
          <cell r="L10">
            <v>41803</v>
          </cell>
          <cell r="M10">
            <v>41803</v>
          </cell>
          <cell r="N10">
            <v>2954500</v>
          </cell>
          <cell r="O10">
            <v>98.4286</v>
          </cell>
          <cell r="R10">
            <v>290807298.7</v>
          </cell>
          <cell r="AB10">
            <v>8.05</v>
          </cell>
        </row>
        <row r="11">
          <cell r="A11" t="str">
            <v> PRAMERICA DYNAMIC ASSET ALLOCATION FUND</v>
          </cell>
          <cell r="C11" t="str">
            <v>CBLO 16-JUN-2014</v>
          </cell>
          <cell r="D11" t="str">
            <v>CBLO</v>
          </cell>
          <cell r="J11">
            <v>41806</v>
          </cell>
          <cell r="L11">
            <v>41803</v>
          </cell>
          <cell r="M11">
            <v>41803</v>
          </cell>
          <cell r="O11">
            <v>99.9383219</v>
          </cell>
          <cell r="R11">
            <v>82000000</v>
          </cell>
          <cell r="AB11">
            <v>7.5088</v>
          </cell>
        </row>
        <row r="12">
          <cell r="A12" t="str">
            <v> PRAMERICA DYNAMIC BOND FUND</v>
          </cell>
          <cell r="C12" t="str">
            <v>91 DAY TBILL - 0% - 21-Aug-2014</v>
          </cell>
          <cell r="D12" t="str">
            <v>REVERSEREPO</v>
          </cell>
          <cell r="J12">
            <v>41806</v>
          </cell>
          <cell r="L12">
            <v>41803</v>
          </cell>
          <cell r="M12">
            <v>41803</v>
          </cell>
          <cell r="N12">
            <v>312000</v>
          </cell>
          <cell r="O12">
            <v>98.4286</v>
          </cell>
          <cell r="R12">
            <v>30709723.2</v>
          </cell>
          <cell r="AB12">
            <v>8.05</v>
          </cell>
        </row>
        <row r="13">
          <cell r="A13" t="str">
            <v> PRAMERICA DYNAMIC MONTHLY INCOME FUND</v>
          </cell>
          <cell r="C13" t="str">
            <v>CBLO 16-JUN-2014</v>
          </cell>
          <cell r="D13" t="str">
            <v>CBLO</v>
          </cell>
          <cell r="J13">
            <v>41806</v>
          </cell>
          <cell r="L13">
            <v>41803</v>
          </cell>
          <cell r="M13">
            <v>41803</v>
          </cell>
          <cell r="O13">
            <v>99.9383219</v>
          </cell>
          <cell r="R13">
            <v>54600000</v>
          </cell>
          <cell r="AB13">
            <v>7.5088</v>
          </cell>
        </row>
        <row r="14">
          <cell r="A14" t="str">
            <v> PRAMERICA FIXED DURATION FUND - SERIES 14</v>
          </cell>
          <cell r="C14" t="str">
            <v>91 DAY TBILL - 0% - 21-Aug-2014</v>
          </cell>
          <cell r="D14" t="str">
            <v>REVERSEREPO</v>
          </cell>
          <cell r="J14">
            <v>41806</v>
          </cell>
          <cell r="L14">
            <v>41803</v>
          </cell>
          <cell r="M14">
            <v>41803</v>
          </cell>
          <cell r="N14">
            <v>2900</v>
          </cell>
          <cell r="O14">
            <v>98.4286</v>
          </cell>
          <cell r="R14">
            <v>285442.94</v>
          </cell>
          <cell r="AB14">
            <v>8.05</v>
          </cell>
        </row>
        <row r="15">
          <cell r="A15" t="str">
            <v> PRAMERICA FIXED DURATION FUND - SERIES 6</v>
          </cell>
          <cell r="C15" t="str">
            <v>91 DAY TBILL - 0% - 21-Aug-2014</v>
          </cell>
          <cell r="D15" t="str">
            <v>REVERSEREPO</v>
          </cell>
          <cell r="J15">
            <v>41806</v>
          </cell>
          <cell r="L15">
            <v>41803</v>
          </cell>
          <cell r="M15">
            <v>41803</v>
          </cell>
          <cell r="N15">
            <v>2900</v>
          </cell>
          <cell r="O15">
            <v>98.4286</v>
          </cell>
          <cell r="R15">
            <v>285442.94</v>
          </cell>
          <cell r="AB15">
            <v>8.05</v>
          </cell>
        </row>
        <row r="16">
          <cell r="A16" t="str">
            <v> PRAMERICA FIXED DURATION FUND - SERIES 7</v>
          </cell>
          <cell r="C16" t="str">
            <v>91 DAY TBILL - 0% - 21-Aug-2014</v>
          </cell>
          <cell r="D16" t="str">
            <v>REVERSEREPO</v>
          </cell>
          <cell r="J16">
            <v>41806</v>
          </cell>
          <cell r="L16">
            <v>41803</v>
          </cell>
          <cell r="M16">
            <v>41803</v>
          </cell>
          <cell r="N16">
            <v>31500</v>
          </cell>
          <cell r="O16">
            <v>98.4286</v>
          </cell>
          <cell r="R16">
            <v>3100500.9</v>
          </cell>
          <cell r="AB16">
            <v>8.05</v>
          </cell>
        </row>
        <row r="17">
          <cell r="A17" t="str">
            <v> PRAMERICA INCOME FUND</v>
          </cell>
          <cell r="C17" t="str">
            <v>91 DAY TBILL - 0% - 21-Aug-2014</v>
          </cell>
          <cell r="D17" t="str">
            <v>REVERSEREPO</v>
          </cell>
          <cell r="J17">
            <v>41806</v>
          </cell>
          <cell r="L17">
            <v>41803</v>
          </cell>
          <cell r="M17">
            <v>41803</v>
          </cell>
          <cell r="N17">
            <v>783500</v>
          </cell>
          <cell r="O17">
            <v>98.4286</v>
          </cell>
          <cell r="R17">
            <v>77118808.1</v>
          </cell>
          <cell r="AB17">
            <v>8.05</v>
          </cell>
        </row>
        <row r="18">
          <cell r="A18" t="str">
            <v> PRAMERICA LARGE CAP EQUITY FUND</v>
          </cell>
          <cell r="C18" t="str">
            <v>CBLO 16-JUN-2014</v>
          </cell>
          <cell r="D18" t="str">
            <v>CBLO</v>
          </cell>
          <cell r="J18">
            <v>41806</v>
          </cell>
          <cell r="L18">
            <v>41803</v>
          </cell>
          <cell r="M18">
            <v>41803</v>
          </cell>
          <cell r="O18">
            <v>99.9383219</v>
          </cell>
          <cell r="R18">
            <v>58500000</v>
          </cell>
          <cell r="AB18">
            <v>7.5088</v>
          </cell>
        </row>
        <row r="19">
          <cell r="A19" t="str">
            <v> PRAMERICA LIQUID FUND</v>
          </cell>
          <cell r="C19" t="str">
            <v>Century Textiles - CP - 0% - 20-Jun-2014</v>
          </cell>
          <cell r="D19" t="str">
            <v>INE055A14AS1</v>
          </cell>
          <cell r="J19">
            <v>41810</v>
          </cell>
          <cell r="L19">
            <v>41803</v>
          </cell>
          <cell r="M19">
            <v>41803</v>
          </cell>
          <cell r="N19">
            <v>500000</v>
          </cell>
          <cell r="O19">
            <v>99.8314</v>
          </cell>
          <cell r="R19">
            <v>49915700</v>
          </cell>
          <cell r="AB19">
            <v>8.8061</v>
          </cell>
        </row>
        <row r="20">
          <cell r="A20" t="str">
            <v> PRAMERICA LIQUID FUND</v>
          </cell>
          <cell r="C20" t="str">
            <v>Nirma Ltd - CP - 0% - 27-Jun-2014</v>
          </cell>
          <cell r="D20" t="str">
            <v>INE091A14451</v>
          </cell>
          <cell r="J20">
            <v>41817</v>
          </cell>
          <cell r="L20">
            <v>41803</v>
          </cell>
          <cell r="M20">
            <v>41803</v>
          </cell>
          <cell r="N20">
            <v>500000</v>
          </cell>
          <cell r="O20">
            <v>99.666</v>
          </cell>
          <cell r="R20">
            <v>49833000</v>
          </cell>
          <cell r="AB20">
            <v>8.737</v>
          </cell>
        </row>
        <row r="21">
          <cell r="A21" t="str">
            <v> PRAMERICA LIQUID FUND</v>
          </cell>
          <cell r="C21" t="str">
            <v>L&amp;T Infra - CP - 0% - 30-Jun-2014</v>
          </cell>
          <cell r="D21" t="str">
            <v>INE691I14BA2</v>
          </cell>
          <cell r="J21">
            <v>41820</v>
          </cell>
          <cell r="L21">
            <v>41803</v>
          </cell>
          <cell r="M21">
            <v>41803</v>
          </cell>
          <cell r="N21">
            <v>300000</v>
          </cell>
          <cell r="O21">
            <v>99.6138</v>
          </cell>
          <cell r="R21">
            <v>29884140</v>
          </cell>
          <cell r="AB21">
            <v>8.3241</v>
          </cell>
        </row>
        <row r="22">
          <cell r="A22" t="str">
            <v> PRAMERICA LIQUID FUND</v>
          </cell>
          <cell r="C22" t="str">
            <v>South Indian Bank - CD - 0% - 08-Aug-2014</v>
          </cell>
          <cell r="D22" t="str">
            <v>INE683A16DX9</v>
          </cell>
          <cell r="J22">
            <v>41859</v>
          </cell>
          <cell r="L22">
            <v>41803</v>
          </cell>
          <cell r="M22">
            <v>41803</v>
          </cell>
          <cell r="N22">
            <v>500000</v>
          </cell>
          <cell r="O22">
            <v>98.6678</v>
          </cell>
          <cell r="R22">
            <v>49333900</v>
          </cell>
          <cell r="AB22">
            <v>8.8</v>
          </cell>
        </row>
        <row r="23">
          <cell r="A23" t="str">
            <v> PRAMERICA LIQUID FUND</v>
          </cell>
          <cell r="C23" t="str">
            <v>Karur Vysya Bank - CD - 0%  - 12-Aug-2014</v>
          </cell>
          <cell r="D23" t="str">
            <v>INE036D16GB3</v>
          </cell>
          <cell r="J23">
            <v>41863</v>
          </cell>
          <cell r="L23">
            <v>41803</v>
          </cell>
          <cell r="M23">
            <v>41803</v>
          </cell>
          <cell r="N23">
            <v>500000</v>
          </cell>
          <cell r="O23">
            <v>98.5741</v>
          </cell>
          <cell r="R23">
            <v>49287050</v>
          </cell>
          <cell r="AB23">
            <v>8.8</v>
          </cell>
        </row>
        <row r="24">
          <cell r="A24" t="str">
            <v> PRAMERICA LIQUID FUND</v>
          </cell>
          <cell r="C24" t="str">
            <v>IDBI Bank - CD - 0% - 18-Jun-2014</v>
          </cell>
          <cell r="D24" t="str">
            <v>INE008A16VP7</v>
          </cell>
          <cell r="J24">
            <v>41808</v>
          </cell>
          <cell r="L24">
            <v>41803</v>
          </cell>
          <cell r="M24">
            <v>41803</v>
          </cell>
          <cell r="N24">
            <v>2500000</v>
          </cell>
          <cell r="O24">
            <v>99.8878</v>
          </cell>
          <cell r="R24">
            <v>249719500</v>
          </cell>
          <cell r="AB24">
            <v>8.2</v>
          </cell>
        </row>
        <row r="25">
          <cell r="A25" t="str">
            <v> PRAMERICA LIQUID FUND</v>
          </cell>
          <cell r="C25" t="str">
            <v>Kotak Mahindra Investment Ltd - CP - 0% - 27-Jun-2014</v>
          </cell>
          <cell r="D25" t="str">
            <v>INE975F14CO4</v>
          </cell>
          <cell r="J25">
            <v>41817</v>
          </cell>
          <cell r="L25">
            <v>41803</v>
          </cell>
          <cell r="M25">
            <v>41803</v>
          </cell>
          <cell r="N25">
            <v>2000000</v>
          </cell>
          <cell r="O25">
            <v>99.6655</v>
          </cell>
          <cell r="R25">
            <v>199331000</v>
          </cell>
          <cell r="AB25">
            <v>8.75</v>
          </cell>
        </row>
        <row r="26">
          <cell r="A26" t="str">
            <v> PRAMERICA LIQUID FUND</v>
          </cell>
          <cell r="C26" t="str">
            <v>91 Day T BILL - 0% - 11-Sep-2014</v>
          </cell>
          <cell r="D26" t="str">
            <v>REVERSEREPO</v>
          </cell>
          <cell r="J26">
            <v>41806</v>
          </cell>
          <cell r="L26">
            <v>41803</v>
          </cell>
          <cell r="M26">
            <v>41803</v>
          </cell>
          <cell r="N26">
            <v>2041000</v>
          </cell>
          <cell r="O26">
            <v>97.9495</v>
          </cell>
          <cell r="R26">
            <v>199914929.5</v>
          </cell>
          <cell r="AB26">
            <v>8.3</v>
          </cell>
        </row>
        <row r="27">
          <cell r="A27" t="str">
            <v> PRAMERICA LIQUID FUND</v>
          </cell>
          <cell r="C27" t="str">
            <v>91 Day T BILL - 0% - 11-Sep-2014</v>
          </cell>
          <cell r="D27" t="str">
            <v>REVERSEREPO</v>
          </cell>
          <cell r="J27">
            <v>41806</v>
          </cell>
          <cell r="L27">
            <v>41803</v>
          </cell>
          <cell r="M27">
            <v>41803</v>
          </cell>
          <cell r="N27">
            <v>2552000</v>
          </cell>
          <cell r="O27">
            <v>97.9495</v>
          </cell>
          <cell r="R27">
            <v>249967124</v>
          </cell>
          <cell r="AB27">
            <v>8.05</v>
          </cell>
        </row>
        <row r="28">
          <cell r="A28" t="str">
            <v> PRAMERICA LIQUID FUND</v>
          </cell>
          <cell r="C28" t="str">
            <v>364 DAY TBILL - 0% - 26-Jun-2014</v>
          </cell>
          <cell r="D28" t="str">
            <v>REVERSEREPO</v>
          </cell>
          <cell r="J28">
            <v>41806</v>
          </cell>
          <cell r="L28">
            <v>41803</v>
          </cell>
          <cell r="M28">
            <v>41803</v>
          </cell>
          <cell r="N28">
            <v>10032000</v>
          </cell>
          <cell r="O28">
            <v>99.6787</v>
          </cell>
          <cell r="R28">
            <v>999976718.4</v>
          </cell>
          <cell r="AB28">
            <v>8.1</v>
          </cell>
        </row>
        <row r="29">
          <cell r="A29" t="str">
            <v> PRAMERICA LIQUID FUND</v>
          </cell>
          <cell r="C29" t="str">
            <v>91 DAY TBILL - 0% - 21-Aug-2014</v>
          </cell>
          <cell r="D29" t="str">
            <v>REVERSEREPO</v>
          </cell>
          <cell r="J29">
            <v>41806</v>
          </cell>
          <cell r="L29">
            <v>41803</v>
          </cell>
          <cell r="M29">
            <v>41803</v>
          </cell>
          <cell r="N29">
            <v>2092000</v>
          </cell>
          <cell r="O29">
            <v>98.4286</v>
          </cell>
          <cell r="R29">
            <v>205912631.2</v>
          </cell>
          <cell r="AB29">
            <v>8.05</v>
          </cell>
        </row>
        <row r="30">
          <cell r="A30" t="str">
            <v> PRAMERICA LIQUID FUND</v>
          </cell>
          <cell r="C30" t="str">
            <v>Edelweiss comm - CP - 0% - 27-Jun-2014</v>
          </cell>
          <cell r="D30" t="str">
            <v>INE657N14445</v>
          </cell>
          <cell r="J30">
            <v>41817</v>
          </cell>
          <cell r="L30">
            <v>41803</v>
          </cell>
          <cell r="M30">
            <v>41806</v>
          </cell>
          <cell r="N30">
            <v>500000</v>
          </cell>
          <cell r="O30">
            <v>99.7295</v>
          </cell>
          <cell r="R30">
            <v>49864750</v>
          </cell>
          <cell r="AB30">
            <v>9</v>
          </cell>
        </row>
        <row r="31">
          <cell r="A31" t="str">
            <v> PRAMERICA MIDCAP OPPORTUNITIES FUND</v>
          </cell>
          <cell r="C31" t="str">
            <v>CBLO 16-JUN-2014</v>
          </cell>
          <cell r="D31" t="str">
            <v>CBLO</v>
          </cell>
          <cell r="J31">
            <v>41806</v>
          </cell>
          <cell r="L31">
            <v>41803</v>
          </cell>
          <cell r="M31">
            <v>41803</v>
          </cell>
          <cell r="O31">
            <v>99.9383219</v>
          </cell>
          <cell r="R31">
            <v>64900000</v>
          </cell>
          <cell r="AB31">
            <v>7.5088</v>
          </cell>
        </row>
        <row r="32">
          <cell r="A32" t="str">
            <v> PRAMERICA MIDCAP OPPORTUNITIES FUND</v>
          </cell>
          <cell r="C32" t="str">
            <v>91 DAY TBILL - 0% - 21-Aug-2014</v>
          </cell>
          <cell r="D32" t="str">
            <v>REVERSEREPO</v>
          </cell>
          <cell r="J32">
            <v>41806</v>
          </cell>
          <cell r="L32">
            <v>41803</v>
          </cell>
          <cell r="M32">
            <v>41803</v>
          </cell>
          <cell r="N32">
            <v>340700</v>
          </cell>
          <cell r="O32">
            <v>98.4286</v>
          </cell>
          <cell r="R32">
            <v>33534624.02</v>
          </cell>
          <cell r="AB32">
            <v>8.05</v>
          </cell>
        </row>
        <row r="33">
          <cell r="A33" t="str">
            <v> PRAMERICA SHORT TERM FLOATING RATE FUND</v>
          </cell>
          <cell r="C33" t="str">
            <v>Bajaj Electricals - CP - 0% - 05-Dec-2014</v>
          </cell>
          <cell r="D33" t="str">
            <v>INE193E14267</v>
          </cell>
          <cell r="J33">
            <v>41978</v>
          </cell>
          <cell r="L33">
            <v>41803</v>
          </cell>
          <cell r="M33">
            <v>41803</v>
          </cell>
          <cell r="N33">
            <v>500000</v>
          </cell>
          <cell r="O33">
            <v>95.6875</v>
          </cell>
          <cell r="R33">
            <v>47843750</v>
          </cell>
          <cell r="AB33">
            <v>9.4</v>
          </cell>
        </row>
        <row r="34">
          <cell r="A34" t="str">
            <v> PRAMERICA SHORT TERM FLOATING RATE FUND</v>
          </cell>
          <cell r="C34" t="str">
            <v>Kotak Mahindra Investment Ltd - CP - 0% - 27-Jun-2014</v>
          </cell>
          <cell r="D34" t="str">
            <v>INE975F14CO4</v>
          </cell>
          <cell r="J34">
            <v>41817</v>
          </cell>
          <cell r="L34">
            <v>41803</v>
          </cell>
          <cell r="M34">
            <v>41803</v>
          </cell>
          <cell r="N34">
            <v>500000</v>
          </cell>
          <cell r="O34">
            <v>99.6655</v>
          </cell>
          <cell r="R34">
            <v>49832750</v>
          </cell>
          <cell r="AB34">
            <v>8.75</v>
          </cell>
        </row>
        <row r="35">
          <cell r="A35" t="str">
            <v> PRAMERICA SHORT TERM FLOATING RATE FUND</v>
          </cell>
          <cell r="C35" t="str">
            <v>91 DAY TBILL - 0% - 21-Aug-2014</v>
          </cell>
          <cell r="D35" t="str">
            <v>REVERSEREPO</v>
          </cell>
          <cell r="J35">
            <v>41806</v>
          </cell>
          <cell r="L35">
            <v>41803</v>
          </cell>
          <cell r="M35">
            <v>41803</v>
          </cell>
          <cell r="N35">
            <v>70500</v>
          </cell>
          <cell r="O35">
            <v>98.4286</v>
          </cell>
          <cell r="R35">
            <v>6939216.3</v>
          </cell>
          <cell r="AB35">
            <v>8.05</v>
          </cell>
        </row>
        <row r="36">
          <cell r="A36" t="str">
            <v> PRAMERICA SHORT TERM FLOATING RATE FUND</v>
          </cell>
          <cell r="C36" t="str">
            <v>Century Textiles - CP - 0% - 20-Jun-2014</v>
          </cell>
          <cell r="D36" t="str">
            <v>INE055A14AS1</v>
          </cell>
          <cell r="J36">
            <v>41810</v>
          </cell>
          <cell r="L36">
            <v>41803</v>
          </cell>
          <cell r="M36">
            <v>41803</v>
          </cell>
          <cell r="N36">
            <v>500000</v>
          </cell>
          <cell r="O36">
            <v>99.8314</v>
          </cell>
          <cell r="R36">
            <v>49915700</v>
          </cell>
          <cell r="AB36">
            <v>8.8061</v>
          </cell>
        </row>
        <row r="37">
          <cell r="A37" t="str">
            <v> PRAMERICA SHORT TERM FLOATING RATE FUND</v>
          </cell>
          <cell r="C37" t="str">
            <v>Nirma Ltd - CP - 0% - 27-Jun-2014</v>
          </cell>
          <cell r="D37" t="str">
            <v>INE091A14451</v>
          </cell>
          <cell r="J37">
            <v>41817</v>
          </cell>
          <cell r="L37">
            <v>41803</v>
          </cell>
          <cell r="M37">
            <v>41803</v>
          </cell>
          <cell r="N37">
            <v>500000</v>
          </cell>
          <cell r="O37">
            <v>99.666</v>
          </cell>
          <cell r="R37">
            <v>49833000</v>
          </cell>
          <cell r="AB37">
            <v>8.737</v>
          </cell>
        </row>
        <row r="38">
          <cell r="A38" t="str">
            <v> PRAMERICA SHORT TERM FLOATING RATE FUND</v>
          </cell>
          <cell r="C38" t="str">
            <v>L&amp;T Infra - CP - 0% - 30-Jun-2014</v>
          </cell>
          <cell r="D38" t="str">
            <v>INE691I14BA2</v>
          </cell>
          <cell r="J38">
            <v>41820</v>
          </cell>
          <cell r="L38">
            <v>41803</v>
          </cell>
          <cell r="M38">
            <v>41803</v>
          </cell>
          <cell r="N38">
            <v>300000</v>
          </cell>
          <cell r="O38">
            <v>99.6138</v>
          </cell>
          <cell r="R38">
            <v>29884140</v>
          </cell>
          <cell r="AB38">
            <v>8.3241</v>
          </cell>
        </row>
        <row r="39">
          <cell r="A39" t="str">
            <v> PRAMERICA SHORT TERM INCOME FUND</v>
          </cell>
          <cell r="C39" t="str">
            <v>91 DAY TBILL - 0% - 21-Aug-2014</v>
          </cell>
          <cell r="D39" t="str">
            <v>REVERSEREPO</v>
          </cell>
          <cell r="J39">
            <v>41806</v>
          </cell>
          <cell r="L39">
            <v>41803</v>
          </cell>
          <cell r="M39">
            <v>41803</v>
          </cell>
          <cell r="N39">
            <v>599500</v>
          </cell>
          <cell r="O39">
            <v>98.4286</v>
          </cell>
          <cell r="R39">
            <v>59007945.7</v>
          </cell>
          <cell r="AB39">
            <v>8.05</v>
          </cell>
        </row>
        <row r="40">
          <cell r="A40" t="str">
            <v> PRAMERICA TREASURY ADVANTAGE FUND</v>
          </cell>
          <cell r="C40" t="str">
            <v>Bajaj Electricals - CP - 0% - 05-Dec-2014</v>
          </cell>
          <cell r="D40" t="str">
            <v>INE193E14267</v>
          </cell>
          <cell r="J40">
            <v>41978</v>
          </cell>
          <cell r="L40">
            <v>41803</v>
          </cell>
          <cell r="M40">
            <v>41803</v>
          </cell>
          <cell r="N40">
            <v>1400000</v>
          </cell>
          <cell r="O40">
            <v>95.6875</v>
          </cell>
          <cell r="R40">
            <v>133962500</v>
          </cell>
          <cell r="AB40">
            <v>9.4</v>
          </cell>
        </row>
        <row r="41">
          <cell r="A41" t="str">
            <v> PRAMERICA TREASURY ADVANTAGE FUND</v>
          </cell>
          <cell r="C41" t="str">
            <v>91 DAY TBILL - 0% - 21-Aug-2014</v>
          </cell>
          <cell r="D41" t="str">
            <v>REVERSEREPO</v>
          </cell>
          <cell r="J41">
            <v>41806</v>
          </cell>
          <cell r="L41">
            <v>41803</v>
          </cell>
          <cell r="M41">
            <v>41803</v>
          </cell>
          <cell r="N41">
            <v>43000</v>
          </cell>
          <cell r="O41">
            <v>98.4286</v>
          </cell>
          <cell r="R41">
            <v>4232429.8</v>
          </cell>
          <cell r="AB41">
            <v>8.05</v>
          </cell>
        </row>
        <row r="42">
          <cell r="A42" t="str">
            <v> PRAMERICA TREASURY ADVANTAGE FUND</v>
          </cell>
          <cell r="C42" t="str">
            <v>Tata Teleservices Limited - CB - 11% - 28-Jun-2016</v>
          </cell>
          <cell r="D42" t="str">
            <v>INE037E08045</v>
          </cell>
          <cell r="J42">
            <v>42549</v>
          </cell>
          <cell r="L42">
            <v>41803</v>
          </cell>
          <cell r="M42">
            <v>41803</v>
          </cell>
          <cell r="N42">
            <v>150000</v>
          </cell>
          <cell r="O42">
            <v>99.9624</v>
          </cell>
          <cell r="R42">
            <v>16576551.78</v>
          </cell>
          <cell r="AB42">
            <v>10.9937</v>
          </cell>
        </row>
        <row r="43">
          <cell r="A43" t="str">
            <v> PRAMERICA ULTRA SHORT TERM BOND FUND</v>
          </cell>
          <cell r="C43" t="str">
            <v>Bajaj Electricals - CP - 0% - 05-Dec-2014</v>
          </cell>
          <cell r="D43" t="str">
            <v>INE193E14267</v>
          </cell>
          <cell r="J43">
            <v>41978</v>
          </cell>
          <cell r="L43">
            <v>41803</v>
          </cell>
          <cell r="M43">
            <v>41803</v>
          </cell>
          <cell r="N43">
            <v>600000</v>
          </cell>
          <cell r="O43">
            <v>95.6875</v>
          </cell>
          <cell r="R43">
            <v>57412500</v>
          </cell>
          <cell r="AB43">
            <v>9.4</v>
          </cell>
        </row>
        <row r="44">
          <cell r="A44" t="str">
            <v> PRAMERICA ULTRA SHORT TERM BOND FUND</v>
          </cell>
          <cell r="C44" t="str">
            <v>91 DAY TBILL - 0% - 21-Aug-2014</v>
          </cell>
          <cell r="D44" t="str">
            <v>REVERSEREPO</v>
          </cell>
          <cell r="J44">
            <v>41806</v>
          </cell>
          <cell r="L44">
            <v>41803</v>
          </cell>
          <cell r="M44">
            <v>41803</v>
          </cell>
          <cell r="N44">
            <v>2926000</v>
          </cell>
          <cell r="O44">
            <v>98.4286</v>
          </cell>
          <cell r="R44">
            <v>288002083.6</v>
          </cell>
          <cell r="AB44">
            <v>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tabSelected="1" zoomScalePageLayoutView="0" workbookViewId="0" topLeftCell="A1">
      <selection activeCell="A4" sqref="A4:O39"/>
    </sheetView>
  </sheetViews>
  <sheetFormatPr defaultColWidth="9.140625" defaultRowHeight="15"/>
  <cols>
    <col min="1" max="1" width="6.28125" style="1" customWidth="1"/>
    <col min="2" max="2" width="73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3" customWidth="1"/>
    <col min="12" max="12" width="18.140625" style="3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6" customFormat="1" ht="12.75">
      <c r="A2" s="4" t="s">
        <v>11</v>
      </c>
      <c r="B2" s="4" t="s">
        <v>6</v>
      </c>
      <c r="C2" s="4" t="s">
        <v>7</v>
      </c>
      <c r="D2" s="4" t="s">
        <v>8</v>
      </c>
      <c r="E2" s="5" t="s">
        <v>9</v>
      </c>
      <c r="F2" s="4" t="s">
        <v>10</v>
      </c>
      <c r="G2" s="4" t="s">
        <v>1</v>
      </c>
      <c r="H2" s="5" t="s">
        <v>0</v>
      </c>
      <c r="I2" s="5" t="s">
        <v>12</v>
      </c>
      <c r="J2" s="5" t="s">
        <v>2</v>
      </c>
      <c r="K2" s="9" t="s">
        <v>3</v>
      </c>
      <c r="L2" s="4" t="s">
        <v>13</v>
      </c>
      <c r="M2" s="4" t="s">
        <v>4</v>
      </c>
      <c r="N2" s="4" t="s">
        <v>5</v>
      </c>
      <c r="O2" s="4" t="s">
        <v>14</v>
      </c>
    </row>
    <row r="3" spans="1:15" s="6" customFormat="1" ht="12.75">
      <c r="A3" s="7"/>
      <c r="B3" s="7"/>
      <c r="C3" s="7"/>
      <c r="D3" s="7"/>
      <c r="E3" s="8"/>
      <c r="F3" s="7"/>
      <c r="G3" s="7"/>
      <c r="H3" s="8"/>
      <c r="I3" s="8"/>
      <c r="J3" s="8"/>
      <c r="K3" s="10"/>
      <c r="L3" s="7"/>
      <c r="M3" s="7"/>
      <c r="N3" s="7"/>
      <c r="O3" s="7"/>
    </row>
    <row r="4" spans="1:15" s="2" customFormat="1" ht="11.25">
      <c r="A4" s="2">
        <v>1</v>
      </c>
      <c r="B4" s="2" t="str">
        <f>'[1]MASTER'!C9</f>
        <v>Tata Teleservices Limited - CB - 11% - 28-Jun-2016</v>
      </c>
      <c r="C4" s="2" t="str">
        <f>'[1]MASTER'!D9</f>
        <v>INE037E08045</v>
      </c>
      <c r="D4" s="2" t="str">
        <f>'[1]MASTER'!A9</f>
        <v> PRAMERICA CREDIT OPPORTUNITIES FUND</v>
      </c>
      <c r="E4" s="11">
        <f>'[1]MASTER'!J9</f>
        <v>42549</v>
      </c>
      <c r="F4" s="12">
        <f>+E4-I4</f>
        <v>746</v>
      </c>
      <c r="G4" s="2" t="str">
        <f>IF((I4-H4)=0,"T+0","T+1")</f>
        <v>T+0</v>
      </c>
      <c r="H4" s="11">
        <f>'[1]MASTER'!L9</f>
        <v>41803</v>
      </c>
      <c r="I4" s="11">
        <f>'[1]MASTER'!M9</f>
        <v>41803</v>
      </c>
      <c r="J4" s="11">
        <f>H4</f>
        <v>41803</v>
      </c>
      <c r="K4" s="13">
        <f>IF('[1]MASTER'!N9=0,0,'[1]MASTER'!N9)</f>
        <v>150000</v>
      </c>
      <c r="L4" s="13">
        <f>'[1]MASTER'!R9</f>
        <v>16576551.78</v>
      </c>
      <c r="M4" s="14">
        <f>'[1]MASTER'!O9</f>
        <v>99.9624</v>
      </c>
      <c r="N4" s="13">
        <f>'[1]MASTER'!AB9</f>
        <v>10.9937</v>
      </c>
      <c r="O4" s="13" t="str">
        <f>IF(Q4="In","INTER SCHEME","MARKET TRADE")</f>
        <v>MARKET TRADE</v>
      </c>
    </row>
    <row r="5" spans="1:15" s="2" customFormat="1" ht="11.25">
      <c r="A5" s="2">
        <f aca="true" t="shared" si="0" ref="A5:A39">A4+1</f>
        <v>2</v>
      </c>
      <c r="B5" s="2" t="str">
        <f>'[1]MASTER'!C10</f>
        <v>91 DAY TBILL - 0% - 21-Aug-2014</v>
      </c>
      <c r="C5" s="2" t="str">
        <f>'[1]MASTER'!D10</f>
        <v>REVERSEREPO</v>
      </c>
      <c r="D5" s="2" t="str">
        <f>'[1]MASTER'!A10</f>
        <v> PRAMERICA CREDIT OPPORTUNITIES FUND</v>
      </c>
      <c r="E5" s="11">
        <f>'[1]MASTER'!J10</f>
        <v>41806</v>
      </c>
      <c r="F5" s="12">
        <f>+E5-I5</f>
        <v>3</v>
      </c>
      <c r="G5" s="2" t="str">
        <f>IF((I5-H5)=0,"T+0","T+1")</f>
        <v>T+0</v>
      </c>
      <c r="H5" s="11">
        <f>'[1]MASTER'!L10</f>
        <v>41803</v>
      </c>
      <c r="I5" s="11">
        <f>'[1]MASTER'!M10</f>
        <v>41803</v>
      </c>
      <c r="J5" s="11">
        <f>H5</f>
        <v>41803</v>
      </c>
      <c r="K5" s="13">
        <f>IF('[1]MASTER'!N10=0,0,'[1]MASTER'!N10)</f>
        <v>2954500</v>
      </c>
      <c r="L5" s="13">
        <f>'[1]MASTER'!R10</f>
        <v>290807298.7</v>
      </c>
      <c r="M5" s="14">
        <f>'[1]MASTER'!O10</f>
        <v>98.4286</v>
      </c>
      <c r="N5" s="13">
        <f>'[1]MASTER'!AB10</f>
        <v>8.05</v>
      </c>
      <c r="O5" s="13" t="str">
        <f>IF(Q5="In","INTER SCHEME","MARKET TRADE")</f>
        <v>MARKET TRADE</v>
      </c>
    </row>
    <row r="6" spans="1:15" s="2" customFormat="1" ht="11.25">
      <c r="A6" s="2">
        <f t="shared" si="0"/>
        <v>3</v>
      </c>
      <c r="B6" s="2" t="str">
        <f>'[1]MASTER'!C11</f>
        <v>CBLO 16-JUN-2014</v>
      </c>
      <c r="C6" s="2" t="str">
        <f>'[1]MASTER'!D11</f>
        <v>CBLO</v>
      </c>
      <c r="D6" s="2" t="str">
        <f>'[1]MASTER'!A11</f>
        <v> PRAMERICA DYNAMIC ASSET ALLOCATION FUND</v>
      </c>
      <c r="E6" s="11">
        <f>'[1]MASTER'!J11</f>
        <v>41806</v>
      </c>
      <c r="F6" s="12">
        <f aca="true" t="shared" si="1" ref="F6:F39">+E6-I6</f>
        <v>3</v>
      </c>
      <c r="G6" s="2" t="str">
        <f aca="true" t="shared" si="2" ref="G6:G39">IF((I6-H6)=0,"T+0","T+1")</f>
        <v>T+0</v>
      </c>
      <c r="H6" s="11">
        <f>'[1]MASTER'!L11</f>
        <v>41803</v>
      </c>
      <c r="I6" s="11">
        <f>'[1]MASTER'!M11</f>
        <v>41803</v>
      </c>
      <c r="J6" s="11">
        <f aca="true" t="shared" si="3" ref="J6:J39">H6</f>
        <v>41803</v>
      </c>
      <c r="K6" s="13">
        <f>IF('[1]MASTER'!N11=0,0,'[1]MASTER'!N11)</f>
        <v>0</v>
      </c>
      <c r="L6" s="13">
        <f>'[1]MASTER'!R11</f>
        <v>82000000</v>
      </c>
      <c r="M6" s="14">
        <f>'[1]MASTER'!O11</f>
        <v>99.9383219</v>
      </c>
      <c r="N6" s="13">
        <f>'[1]MASTER'!AB11</f>
        <v>7.5088</v>
      </c>
      <c r="O6" s="13" t="str">
        <f aca="true" t="shared" si="4" ref="O6:O39">IF(Q6="In","INTER SCHEME","MARKET TRADE")</f>
        <v>MARKET TRADE</v>
      </c>
    </row>
    <row r="7" spans="1:15" s="2" customFormat="1" ht="11.25">
      <c r="A7" s="2">
        <f t="shared" si="0"/>
        <v>4</v>
      </c>
      <c r="B7" s="2" t="str">
        <f>'[1]MASTER'!C12</f>
        <v>91 DAY TBILL - 0% - 21-Aug-2014</v>
      </c>
      <c r="C7" s="2" t="str">
        <f>'[1]MASTER'!D12</f>
        <v>REVERSEREPO</v>
      </c>
      <c r="D7" s="2" t="str">
        <f>'[1]MASTER'!A12</f>
        <v> PRAMERICA DYNAMIC BOND FUND</v>
      </c>
      <c r="E7" s="11">
        <f>'[1]MASTER'!J12</f>
        <v>41806</v>
      </c>
      <c r="F7" s="12">
        <f t="shared" si="1"/>
        <v>3</v>
      </c>
      <c r="G7" s="2" t="str">
        <f t="shared" si="2"/>
        <v>T+0</v>
      </c>
      <c r="H7" s="11">
        <f>'[1]MASTER'!L12</f>
        <v>41803</v>
      </c>
      <c r="I7" s="11">
        <f>'[1]MASTER'!M12</f>
        <v>41803</v>
      </c>
      <c r="J7" s="11">
        <f t="shared" si="3"/>
        <v>41803</v>
      </c>
      <c r="K7" s="13">
        <f>IF('[1]MASTER'!N12=0,0,'[1]MASTER'!N12)</f>
        <v>312000</v>
      </c>
      <c r="L7" s="13">
        <f>'[1]MASTER'!R12</f>
        <v>30709723.2</v>
      </c>
      <c r="M7" s="14">
        <f>'[1]MASTER'!O12</f>
        <v>98.4286</v>
      </c>
      <c r="N7" s="13">
        <f>'[1]MASTER'!AB12</f>
        <v>8.05</v>
      </c>
      <c r="O7" s="13" t="str">
        <f t="shared" si="4"/>
        <v>MARKET TRADE</v>
      </c>
    </row>
    <row r="8" spans="1:15" s="2" customFormat="1" ht="11.25">
      <c r="A8" s="2">
        <f t="shared" si="0"/>
        <v>5</v>
      </c>
      <c r="B8" s="2" t="str">
        <f>'[1]MASTER'!C13</f>
        <v>CBLO 16-JUN-2014</v>
      </c>
      <c r="C8" s="2" t="str">
        <f>'[1]MASTER'!D13</f>
        <v>CBLO</v>
      </c>
      <c r="D8" s="2" t="str">
        <f>'[1]MASTER'!A13</f>
        <v> PRAMERICA DYNAMIC MONTHLY INCOME FUND</v>
      </c>
      <c r="E8" s="11">
        <f>'[1]MASTER'!J13</f>
        <v>41806</v>
      </c>
      <c r="F8" s="12">
        <f t="shared" si="1"/>
        <v>3</v>
      </c>
      <c r="G8" s="2" t="str">
        <f t="shared" si="2"/>
        <v>T+0</v>
      </c>
      <c r="H8" s="11">
        <f>'[1]MASTER'!L13</f>
        <v>41803</v>
      </c>
      <c r="I8" s="11">
        <f>'[1]MASTER'!M13</f>
        <v>41803</v>
      </c>
      <c r="J8" s="11">
        <f t="shared" si="3"/>
        <v>41803</v>
      </c>
      <c r="K8" s="13">
        <f>IF('[1]MASTER'!N13=0,0,'[1]MASTER'!N13)</f>
        <v>0</v>
      </c>
      <c r="L8" s="13">
        <f>'[1]MASTER'!R13</f>
        <v>54600000</v>
      </c>
      <c r="M8" s="14">
        <f>'[1]MASTER'!O13</f>
        <v>99.9383219</v>
      </c>
      <c r="N8" s="13">
        <f>'[1]MASTER'!AB13</f>
        <v>7.5088</v>
      </c>
      <c r="O8" s="13" t="str">
        <f t="shared" si="4"/>
        <v>MARKET TRADE</v>
      </c>
    </row>
    <row r="9" spans="1:15" s="2" customFormat="1" ht="11.25">
      <c r="A9" s="2">
        <f t="shared" si="0"/>
        <v>6</v>
      </c>
      <c r="B9" s="2" t="str">
        <f>'[1]MASTER'!C14</f>
        <v>91 DAY TBILL - 0% - 21-Aug-2014</v>
      </c>
      <c r="C9" s="2" t="str">
        <f>'[1]MASTER'!D14</f>
        <v>REVERSEREPO</v>
      </c>
      <c r="D9" s="2" t="str">
        <f>'[1]MASTER'!A14</f>
        <v> PRAMERICA FIXED DURATION FUND - SERIES 14</v>
      </c>
      <c r="E9" s="11">
        <f>'[1]MASTER'!J14</f>
        <v>41806</v>
      </c>
      <c r="F9" s="12">
        <f t="shared" si="1"/>
        <v>3</v>
      </c>
      <c r="G9" s="2" t="str">
        <f t="shared" si="2"/>
        <v>T+0</v>
      </c>
      <c r="H9" s="11">
        <f>'[1]MASTER'!L14</f>
        <v>41803</v>
      </c>
      <c r="I9" s="11">
        <f>'[1]MASTER'!M14</f>
        <v>41803</v>
      </c>
      <c r="J9" s="11">
        <f t="shared" si="3"/>
        <v>41803</v>
      </c>
      <c r="K9" s="13">
        <f>IF('[1]MASTER'!N14=0,0,'[1]MASTER'!N14)</f>
        <v>2900</v>
      </c>
      <c r="L9" s="13">
        <f>'[1]MASTER'!R14</f>
        <v>285442.94</v>
      </c>
      <c r="M9" s="14">
        <f>'[1]MASTER'!O14</f>
        <v>98.4286</v>
      </c>
      <c r="N9" s="13">
        <f>'[1]MASTER'!AB14</f>
        <v>8.05</v>
      </c>
      <c r="O9" s="13" t="str">
        <f t="shared" si="4"/>
        <v>MARKET TRADE</v>
      </c>
    </row>
    <row r="10" spans="1:15" s="2" customFormat="1" ht="11.25">
      <c r="A10" s="2">
        <f t="shared" si="0"/>
        <v>7</v>
      </c>
      <c r="B10" s="2" t="str">
        <f>'[1]MASTER'!C15</f>
        <v>91 DAY TBILL - 0% - 21-Aug-2014</v>
      </c>
      <c r="C10" s="2" t="str">
        <f>'[1]MASTER'!D15</f>
        <v>REVERSEREPO</v>
      </c>
      <c r="D10" s="2" t="str">
        <f>'[1]MASTER'!A15</f>
        <v> PRAMERICA FIXED DURATION FUND - SERIES 6</v>
      </c>
      <c r="E10" s="11">
        <f>'[1]MASTER'!J15</f>
        <v>41806</v>
      </c>
      <c r="F10" s="12">
        <f t="shared" si="1"/>
        <v>3</v>
      </c>
      <c r="G10" s="2" t="str">
        <f t="shared" si="2"/>
        <v>T+0</v>
      </c>
      <c r="H10" s="11">
        <f>'[1]MASTER'!L15</f>
        <v>41803</v>
      </c>
      <c r="I10" s="11">
        <f>'[1]MASTER'!M15</f>
        <v>41803</v>
      </c>
      <c r="J10" s="11">
        <f t="shared" si="3"/>
        <v>41803</v>
      </c>
      <c r="K10" s="13">
        <f>IF('[1]MASTER'!N15=0,0,'[1]MASTER'!N15)</f>
        <v>2900</v>
      </c>
      <c r="L10" s="13">
        <f>'[1]MASTER'!R15</f>
        <v>285442.94</v>
      </c>
      <c r="M10" s="14">
        <f>'[1]MASTER'!O15</f>
        <v>98.4286</v>
      </c>
      <c r="N10" s="13">
        <f>'[1]MASTER'!AB15</f>
        <v>8.05</v>
      </c>
      <c r="O10" s="13" t="str">
        <f t="shared" si="4"/>
        <v>MARKET TRADE</v>
      </c>
    </row>
    <row r="11" spans="1:15" s="2" customFormat="1" ht="11.25">
      <c r="A11" s="2">
        <f t="shared" si="0"/>
        <v>8</v>
      </c>
      <c r="B11" s="2" t="str">
        <f>'[1]MASTER'!C16</f>
        <v>91 DAY TBILL - 0% - 21-Aug-2014</v>
      </c>
      <c r="C11" s="2" t="str">
        <f>'[1]MASTER'!D16</f>
        <v>REVERSEREPO</v>
      </c>
      <c r="D11" s="2" t="str">
        <f>'[1]MASTER'!A16</f>
        <v> PRAMERICA FIXED DURATION FUND - SERIES 7</v>
      </c>
      <c r="E11" s="11">
        <f>'[1]MASTER'!J16</f>
        <v>41806</v>
      </c>
      <c r="F11" s="12">
        <f t="shared" si="1"/>
        <v>3</v>
      </c>
      <c r="G11" s="2" t="str">
        <f t="shared" si="2"/>
        <v>T+0</v>
      </c>
      <c r="H11" s="11">
        <f>'[1]MASTER'!L16</f>
        <v>41803</v>
      </c>
      <c r="I11" s="11">
        <f>'[1]MASTER'!M16</f>
        <v>41803</v>
      </c>
      <c r="J11" s="11">
        <f t="shared" si="3"/>
        <v>41803</v>
      </c>
      <c r="K11" s="13">
        <f>IF('[1]MASTER'!N16=0,0,'[1]MASTER'!N16)</f>
        <v>31500</v>
      </c>
      <c r="L11" s="13">
        <f>'[1]MASTER'!R16</f>
        <v>3100500.9</v>
      </c>
      <c r="M11" s="14">
        <f>'[1]MASTER'!O16</f>
        <v>98.4286</v>
      </c>
      <c r="N11" s="13">
        <f>'[1]MASTER'!AB16</f>
        <v>8.05</v>
      </c>
      <c r="O11" s="13" t="str">
        <f t="shared" si="4"/>
        <v>MARKET TRADE</v>
      </c>
    </row>
    <row r="12" spans="1:15" s="2" customFormat="1" ht="11.25">
      <c r="A12" s="2">
        <f t="shared" si="0"/>
        <v>9</v>
      </c>
      <c r="B12" s="2" t="str">
        <f>'[1]MASTER'!C17</f>
        <v>91 DAY TBILL - 0% - 21-Aug-2014</v>
      </c>
      <c r="C12" s="2" t="str">
        <f>'[1]MASTER'!D17</f>
        <v>REVERSEREPO</v>
      </c>
      <c r="D12" s="2" t="str">
        <f>'[1]MASTER'!A17</f>
        <v> PRAMERICA INCOME FUND</v>
      </c>
      <c r="E12" s="11">
        <f>'[1]MASTER'!J17</f>
        <v>41806</v>
      </c>
      <c r="F12" s="12">
        <f t="shared" si="1"/>
        <v>3</v>
      </c>
      <c r="G12" s="2" t="str">
        <f t="shared" si="2"/>
        <v>T+0</v>
      </c>
      <c r="H12" s="11">
        <f>'[1]MASTER'!L17</f>
        <v>41803</v>
      </c>
      <c r="I12" s="11">
        <f>'[1]MASTER'!M17</f>
        <v>41803</v>
      </c>
      <c r="J12" s="11">
        <f t="shared" si="3"/>
        <v>41803</v>
      </c>
      <c r="K12" s="13">
        <f>IF('[1]MASTER'!N17=0,0,'[1]MASTER'!N17)</f>
        <v>783500</v>
      </c>
      <c r="L12" s="13">
        <f>'[1]MASTER'!R17</f>
        <v>77118808.1</v>
      </c>
      <c r="M12" s="14">
        <f>'[1]MASTER'!O17</f>
        <v>98.4286</v>
      </c>
      <c r="N12" s="13">
        <f>'[1]MASTER'!AB17</f>
        <v>8.05</v>
      </c>
      <c r="O12" s="13" t="str">
        <f t="shared" si="4"/>
        <v>MARKET TRADE</v>
      </c>
    </row>
    <row r="13" spans="1:15" s="2" customFormat="1" ht="11.25">
      <c r="A13" s="2">
        <f t="shared" si="0"/>
        <v>10</v>
      </c>
      <c r="B13" s="2" t="str">
        <f>'[1]MASTER'!C18</f>
        <v>CBLO 16-JUN-2014</v>
      </c>
      <c r="C13" s="2" t="str">
        <f>'[1]MASTER'!D18</f>
        <v>CBLO</v>
      </c>
      <c r="D13" s="2" t="str">
        <f>'[1]MASTER'!A18</f>
        <v> PRAMERICA LARGE CAP EQUITY FUND</v>
      </c>
      <c r="E13" s="11">
        <f>'[1]MASTER'!J18</f>
        <v>41806</v>
      </c>
      <c r="F13" s="12">
        <f t="shared" si="1"/>
        <v>3</v>
      </c>
      <c r="G13" s="2" t="str">
        <f t="shared" si="2"/>
        <v>T+0</v>
      </c>
      <c r="H13" s="11">
        <f>'[1]MASTER'!L18</f>
        <v>41803</v>
      </c>
      <c r="I13" s="11">
        <f>'[1]MASTER'!M18</f>
        <v>41803</v>
      </c>
      <c r="J13" s="11">
        <f t="shared" si="3"/>
        <v>41803</v>
      </c>
      <c r="K13" s="13">
        <f>IF('[1]MASTER'!N18=0,0,'[1]MASTER'!N18)</f>
        <v>0</v>
      </c>
      <c r="L13" s="13">
        <f>'[1]MASTER'!R18</f>
        <v>58500000</v>
      </c>
      <c r="M13" s="14">
        <f>'[1]MASTER'!O18</f>
        <v>99.9383219</v>
      </c>
      <c r="N13" s="13">
        <f>'[1]MASTER'!AB18</f>
        <v>7.5088</v>
      </c>
      <c r="O13" s="13" t="str">
        <f t="shared" si="4"/>
        <v>MARKET TRADE</v>
      </c>
    </row>
    <row r="14" spans="1:15" s="2" customFormat="1" ht="11.25">
      <c r="A14" s="2">
        <f t="shared" si="0"/>
        <v>11</v>
      </c>
      <c r="B14" s="2" t="str">
        <f>'[1]MASTER'!C19</f>
        <v>Century Textiles - CP - 0% - 20-Jun-2014</v>
      </c>
      <c r="C14" s="2" t="str">
        <f>'[1]MASTER'!D19</f>
        <v>INE055A14AS1</v>
      </c>
      <c r="D14" s="2" t="str">
        <f>'[1]MASTER'!A19</f>
        <v> PRAMERICA LIQUID FUND</v>
      </c>
      <c r="E14" s="11">
        <f>'[1]MASTER'!J19</f>
        <v>41810</v>
      </c>
      <c r="F14" s="12">
        <f t="shared" si="1"/>
        <v>7</v>
      </c>
      <c r="G14" s="2" t="str">
        <f t="shared" si="2"/>
        <v>T+0</v>
      </c>
      <c r="H14" s="11">
        <f>'[1]MASTER'!L19</f>
        <v>41803</v>
      </c>
      <c r="I14" s="11">
        <f>'[1]MASTER'!M19</f>
        <v>41803</v>
      </c>
      <c r="J14" s="11">
        <f t="shared" si="3"/>
        <v>41803</v>
      </c>
      <c r="K14" s="13">
        <f>IF('[1]MASTER'!N19=0,0,'[1]MASTER'!N19)</f>
        <v>500000</v>
      </c>
      <c r="L14" s="13">
        <f>'[1]MASTER'!R19</f>
        <v>49915700</v>
      </c>
      <c r="M14" s="14">
        <f>'[1]MASTER'!O19</f>
        <v>99.8314</v>
      </c>
      <c r="N14" s="13">
        <f>'[1]MASTER'!AB19</f>
        <v>8.8061</v>
      </c>
      <c r="O14" s="13" t="str">
        <f t="shared" si="4"/>
        <v>MARKET TRADE</v>
      </c>
    </row>
    <row r="15" spans="1:15" s="2" customFormat="1" ht="11.25">
      <c r="A15" s="2">
        <f t="shared" si="0"/>
        <v>12</v>
      </c>
      <c r="B15" s="2" t="str">
        <f>'[1]MASTER'!C20</f>
        <v>Nirma Ltd - CP - 0% - 27-Jun-2014</v>
      </c>
      <c r="C15" s="2" t="str">
        <f>'[1]MASTER'!D20</f>
        <v>INE091A14451</v>
      </c>
      <c r="D15" s="2" t="str">
        <f>'[1]MASTER'!A20</f>
        <v> PRAMERICA LIQUID FUND</v>
      </c>
      <c r="E15" s="11">
        <f>'[1]MASTER'!J20</f>
        <v>41817</v>
      </c>
      <c r="F15" s="12">
        <f t="shared" si="1"/>
        <v>14</v>
      </c>
      <c r="G15" s="2" t="str">
        <f t="shared" si="2"/>
        <v>T+0</v>
      </c>
      <c r="H15" s="11">
        <f>'[1]MASTER'!L20</f>
        <v>41803</v>
      </c>
      <c r="I15" s="11">
        <f>'[1]MASTER'!M20</f>
        <v>41803</v>
      </c>
      <c r="J15" s="11">
        <f t="shared" si="3"/>
        <v>41803</v>
      </c>
      <c r="K15" s="13">
        <f>IF('[1]MASTER'!N20=0,0,'[1]MASTER'!N20)</f>
        <v>500000</v>
      </c>
      <c r="L15" s="13">
        <f>'[1]MASTER'!R20</f>
        <v>49833000</v>
      </c>
      <c r="M15" s="14">
        <f>'[1]MASTER'!O20</f>
        <v>99.666</v>
      </c>
      <c r="N15" s="13">
        <f>'[1]MASTER'!AB20</f>
        <v>8.737</v>
      </c>
      <c r="O15" s="13" t="str">
        <f t="shared" si="4"/>
        <v>MARKET TRADE</v>
      </c>
    </row>
    <row r="16" spans="1:15" s="2" customFormat="1" ht="11.25">
      <c r="A16" s="2">
        <f t="shared" si="0"/>
        <v>13</v>
      </c>
      <c r="B16" s="2" t="str">
        <f>'[1]MASTER'!C21</f>
        <v>L&amp;T Infra - CP - 0% - 30-Jun-2014</v>
      </c>
      <c r="C16" s="2" t="str">
        <f>'[1]MASTER'!D21</f>
        <v>INE691I14BA2</v>
      </c>
      <c r="D16" s="2" t="str">
        <f>'[1]MASTER'!A21</f>
        <v> PRAMERICA LIQUID FUND</v>
      </c>
      <c r="E16" s="11">
        <f>'[1]MASTER'!J21</f>
        <v>41820</v>
      </c>
      <c r="F16" s="12">
        <f t="shared" si="1"/>
        <v>17</v>
      </c>
      <c r="G16" s="2" t="str">
        <f t="shared" si="2"/>
        <v>T+0</v>
      </c>
      <c r="H16" s="11">
        <f>'[1]MASTER'!L21</f>
        <v>41803</v>
      </c>
      <c r="I16" s="11">
        <f>'[1]MASTER'!M21</f>
        <v>41803</v>
      </c>
      <c r="J16" s="11">
        <f t="shared" si="3"/>
        <v>41803</v>
      </c>
      <c r="K16" s="13">
        <f>IF('[1]MASTER'!N21=0,0,'[1]MASTER'!N21)</f>
        <v>300000</v>
      </c>
      <c r="L16" s="13">
        <f>'[1]MASTER'!R21</f>
        <v>29884140</v>
      </c>
      <c r="M16" s="14">
        <f>'[1]MASTER'!O21</f>
        <v>99.6138</v>
      </c>
      <c r="N16" s="13">
        <f>'[1]MASTER'!AB21</f>
        <v>8.3241</v>
      </c>
      <c r="O16" s="13" t="str">
        <f t="shared" si="4"/>
        <v>MARKET TRADE</v>
      </c>
    </row>
    <row r="17" spans="1:15" s="2" customFormat="1" ht="11.25">
      <c r="A17" s="2">
        <f t="shared" si="0"/>
        <v>14</v>
      </c>
      <c r="B17" s="2" t="str">
        <f>'[1]MASTER'!C22</f>
        <v>South Indian Bank - CD - 0% - 08-Aug-2014</v>
      </c>
      <c r="C17" s="2" t="str">
        <f>'[1]MASTER'!D22</f>
        <v>INE683A16DX9</v>
      </c>
      <c r="D17" s="2" t="str">
        <f>'[1]MASTER'!A22</f>
        <v> PRAMERICA LIQUID FUND</v>
      </c>
      <c r="E17" s="11">
        <f>'[1]MASTER'!J22</f>
        <v>41859</v>
      </c>
      <c r="F17" s="12">
        <f t="shared" si="1"/>
        <v>56</v>
      </c>
      <c r="G17" s="2" t="str">
        <f t="shared" si="2"/>
        <v>T+0</v>
      </c>
      <c r="H17" s="11">
        <f>'[1]MASTER'!L22</f>
        <v>41803</v>
      </c>
      <c r="I17" s="11">
        <f>'[1]MASTER'!M22</f>
        <v>41803</v>
      </c>
      <c r="J17" s="11">
        <f t="shared" si="3"/>
        <v>41803</v>
      </c>
      <c r="K17" s="13">
        <f>IF('[1]MASTER'!N22=0,0,'[1]MASTER'!N22)</f>
        <v>500000</v>
      </c>
      <c r="L17" s="13">
        <f>'[1]MASTER'!R22</f>
        <v>49333900</v>
      </c>
      <c r="M17" s="14">
        <f>'[1]MASTER'!O22</f>
        <v>98.6678</v>
      </c>
      <c r="N17" s="13">
        <f>'[1]MASTER'!AB22</f>
        <v>8.8</v>
      </c>
      <c r="O17" s="13" t="str">
        <f t="shared" si="4"/>
        <v>MARKET TRADE</v>
      </c>
    </row>
    <row r="18" spans="1:15" s="2" customFormat="1" ht="11.25">
      <c r="A18" s="2">
        <f t="shared" si="0"/>
        <v>15</v>
      </c>
      <c r="B18" s="2" t="str">
        <f>'[1]MASTER'!C23</f>
        <v>Karur Vysya Bank - CD - 0%  - 12-Aug-2014</v>
      </c>
      <c r="C18" s="2" t="str">
        <f>'[1]MASTER'!D23</f>
        <v>INE036D16GB3</v>
      </c>
      <c r="D18" s="2" t="str">
        <f>'[1]MASTER'!A23</f>
        <v> PRAMERICA LIQUID FUND</v>
      </c>
      <c r="E18" s="11">
        <f>'[1]MASTER'!J23</f>
        <v>41863</v>
      </c>
      <c r="F18" s="12">
        <f t="shared" si="1"/>
        <v>60</v>
      </c>
      <c r="G18" s="2" t="str">
        <f t="shared" si="2"/>
        <v>T+0</v>
      </c>
      <c r="H18" s="11">
        <f>'[1]MASTER'!L23</f>
        <v>41803</v>
      </c>
      <c r="I18" s="11">
        <f>'[1]MASTER'!M23</f>
        <v>41803</v>
      </c>
      <c r="J18" s="11">
        <f t="shared" si="3"/>
        <v>41803</v>
      </c>
      <c r="K18" s="13">
        <f>IF('[1]MASTER'!N23=0,0,'[1]MASTER'!N23)</f>
        <v>500000</v>
      </c>
      <c r="L18" s="13">
        <f>'[1]MASTER'!R23</f>
        <v>49287050</v>
      </c>
      <c r="M18" s="14">
        <f>'[1]MASTER'!O23</f>
        <v>98.5741</v>
      </c>
      <c r="N18" s="13">
        <f>'[1]MASTER'!AB23</f>
        <v>8.8</v>
      </c>
      <c r="O18" s="13" t="str">
        <f t="shared" si="4"/>
        <v>MARKET TRADE</v>
      </c>
    </row>
    <row r="19" spans="1:15" s="2" customFormat="1" ht="11.25">
      <c r="A19" s="2">
        <f t="shared" si="0"/>
        <v>16</v>
      </c>
      <c r="B19" s="2" t="str">
        <f>'[1]MASTER'!C24</f>
        <v>IDBI Bank - CD - 0% - 18-Jun-2014</v>
      </c>
      <c r="C19" s="2" t="str">
        <f>'[1]MASTER'!D24</f>
        <v>INE008A16VP7</v>
      </c>
      <c r="D19" s="2" t="str">
        <f>'[1]MASTER'!A24</f>
        <v> PRAMERICA LIQUID FUND</v>
      </c>
      <c r="E19" s="11">
        <f>'[1]MASTER'!J24</f>
        <v>41808</v>
      </c>
      <c r="F19" s="12">
        <f t="shared" si="1"/>
        <v>5</v>
      </c>
      <c r="G19" s="2" t="str">
        <f t="shared" si="2"/>
        <v>T+0</v>
      </c>
      <c r="H19" s="11">
        <f>'[1]MASTER'!L24</f>
        <v>41803</v>
      </c>
      <c r="I19" s="11">
        <f>'[1]MASTER'!M24</f>
        <v>41803</v>
      </c>
      <c r="J19" s="11">
        <f t="shared" si="3"/>
        <v>41803</v>
      </c>
      <c r="K19" s="13">
        <f>IF('[1]MASTER'!N24=0,0,'[1]MASTER'!N24)</f>
        <v>2500000</v>
      </c>
      <c r="L19" s="13">
        <f>'[1]MASTER'!R24</f>
        <v>249719500</v>
      </c>
      <c r="M19" s="14">
        <f>'[1]MASTER'!O24</f>
        <v>99.8878</v>
      </c>
      <c r="N19" s="13">
        <f>'[1]MASTER'!AB24</f>
        <v>8.2</v>
      </c>
      <c r="O19" s="13" t="str">
        <f t="shared" si="4"/>
        <v>MARKET TRADE</v>
      </c>
    </row>
    <row r="20" spans="1:15" s="2" customFormat="1" ht="11.25">
      <c r="A20" s="2">
        <f t="shared" si="0"/>
        <v>17</v>
      </c>
      <c r="B20" s="2" t="str">
        <f>'[1]MASTER'!C25</f>
        <v>Kotak Mahindra Investment Ltd - CP - 0% - 27-Jun-2014</v>
      </c>
      <c r="C20" s="2" t="str">
        <f>'[1]MASTER'!D25</f>
        <v>INE975F14CO4</v>
      </c>
      <c r="D20" s="2" t="str">
        <f>'[1]MASTER'!A25</f>
        <v> PRAMERICA LIQUID FUND</v>
      </c>
      <c r="E20" s="11">
        <f>'[1]MASTER'!J25</f>
        <v>41817</v>
      </c>
      <c r="F20" s="12">
        <f t="shared" si="1"/>
        <v>14</v>
      </c>
      <c r="G20" s="2" t="str">
        <f t="shared" si="2"/>
        <v>T+0</v>
      </c>
      <c r="H20" s="11">
        <f>'[1]MASTER'!L25</f>
        <v>41803</v>
      </c>
      <c r="I20" s="11">
        <f>'[1]MASTER'!M25</f>
        <v>41803</v>
      </c>
      <c r="J20" s="11">
        <f t="shared" si="3"/>
        <v>41803</v>
      </c>
      <c r="K20" s="13">
        <f>IF('[1]MASTER'!N25=0,0,'[1]MASTER'!N25)</f>
        <v>2000000</v>
      </c>
      <c r="L20" s="13">
        <f>'[1]MASTER'!R25</f>
        <v>199331000</v>
      </c>
      <c r="M20" s="14">
        <f>'[1]MASTER'!O25</f>
        <v>99.6655</v>
      </c>
      <c r="N20" s="13">
        <f>'[1]MASTER'!AB25</f>
        <v>8.75</v>
      </c>
      <c r="O20" s="13" t="str">
        <f t="shared" si="4"/>
        <v>MARKET TRADE</v>
      </c>
    </row>
    <row r="21" spans="1:15" s="2" customFormat="1" ht="11.25">
      <c r="A21" s="2">
        <f t="shared" si="0"/>
        <v>18</v>
      </c>
      <c r="B21" s="2" t="str">
        <f>'[1]MASTER'!C26</f>
        <v>91 Day T BILL - 0% - 11-Sep-2014</v>
      </c>
      <c r="C21" s="2" t="str">
        <f>'[1]MASTER'!D26</f>
        <v>REVERSEREPO</v>
      </c>
      <c r="D21" s="2" t="str">
        <f>'[1]MASTER'!A26</f>
        <v> PRAMERICA LIQUID FUND</v>
      </c>
      <c r="E21" s="11">
        <f>'[1]MASTER'!J26</f>
        <v>41806</v>
      </c>
      <c r="F21" s="12">
        <f t="shared" si="1"/>
        <v>3</v>
      </c>
      <c r="G21" s="2" t="str">
        <f t="shared" si="2"/>
        <v>T+0</v>
      </c>
      <c r="H21" s="11">
        <f>'[1]MASTER'!L26</f>
        <v>41803</v>
      </c>
      <c r="I21" s="11">
        <f>'[1]MASTER'!M26</f>
        <v>41803</v>
      </c>
      <c r="J21" s="11">
        <f t="shared" si="3"/>
        <v>41803</v>
      </c>
      <c r="K21" s="13">
        <f>IF('[1]MASTER'!N26=0,0,'[1]MASTER'!N26)</f>
        <v>2041000</v>
      </c>
      <c r="L21" s="13">
        <f>'[1]MASTER'!R26</f>
        <v>199914929.5</v>
      </c>
      <c r="M21" s="14">
        <f>'[1]MASTER'!O26</f>
        <v>97.9495</v>
      </c>
      <c r="N21" s="13">
        <f>'[1]MASTER'!AB26</f>
        <v>8.3</v>
      </c>
      <c r="O21" s="13" t="str">
        <f t="shared" si="4"/>
        <v>MARKET TRADE</v>
      </c>
    </row>
    <row r="22" spans="1:15" s="2" customFormat="1" ht="11.25">
      <c r="A22" s="2">
        <f t="shared" si="0"/>
        <v>19</v>
      </c>
      <c r="B22" s="2" t="str">
        <f>'[1]MASTER'!C27</f>
        <v>91 Day T BILL - 0% - 11-Sep-2014</v>
      </c>
      <c r="C22" s="2" t="str">
        <f>'[1]MASTER'!D27</f>
        <v>REVERSEREPO</v>
      </c>
      <c r="D22" s="2" t="str">
        <f>'[1]MASTER'!A27</f>
        <v> PRAMERICA LIQUID FUND</v>
      </c>
      <c r="E22" s="11">
        <f>'[1]MASTER'!J27</f>
        <v>41806</v>
      </c>
      <c r="F22" s="12">
        <f t="shared" si="1"/>
        <v>3</v>
      </c>
      <c r="G22" s="2" t="str">
        <f t="shared" si="2"/>
        <v>T+0</v>
      </c>
      <c r="H22" s="11">
        <f>'[1]MASTER'!L27</f>
        <v>41803</v>
      </c>
      <c r="I22" s="11">
        <f>'[1]MASTER'!M27</f>
        <v>41803</v>
      </c>
      <c r="J22" s="11">
        <f t="shared" si="3"/>
        <v>41803</v>
      </c>
      <c r="K22" s="13">
        <f>IF('[1]MASTER'!N27=0,0,'[1]MASTER'!N27)</f>
        <v>2552000</v>
      </c>
      <c r="L22" s="13">
        <f>'[1]MASTER'!R27</f>
        <v>249967124</v>
      </c>
      <c r="M22" s="14">
        <f>'[1]MASTER'!O27</f>
        <v>97.9495</v>
      </c>
      <c r="N22" s="13">
        <f>'[1]MASTER'!AB27</f>
        <v>8.05</v>
      </c>
      <c r="O22" s="13" t="str">
        <f t="shared" si="4"/>
        <v>MARKET TRADE</v>
      </c>
    </row>
    <row r="23" spans="1:15" s="2" customFormat="1" ht="11.25">
      <c r="A23" s="2">
        <f t="shared" si="0"/>
        <v>20</v>
      </c>
      <c r="B23" s="2" t="str">
        <f>'[1]MASTER'!C28</f>
        <v>364 DAY TBILL - 0% - 26-Jun-2014</v>
      </c>
      <c r="C23" s="2" t="str">
        <f>'[1]MASTER'!D28</f>
        <v>REVERSEREPO</v>
      </c>
      <c r="D23" s="2" t="str">
        <f>'[1]MASTER'!A28</f>
        <v> PRAMERICA LIQUID FUND</v>
      </c>
      <c r="E23" s="11">
        <f>'[1]MASTER'!J28</f>
        <v>41806</v>
      </c>
      <c r="F23" s="12">
        <f t="shared" si="1"/>
        <v>3</v>
      </c>
      <c r="G23" s="2" t="str">
        <f t="shared" si="2"/>
        <v>T+0</v>
      </c>
      <c r="H23" s="11">
        <f>'[1]MASTER'!L28</f>
        <v>41803</v>
      </c>
      <c r="I23" s="11">
        <f>'[1]MASTER'!M28</f>
        <v>41803</v>
      </c>
      <c r="J23" s="11">
        <f t="shared" si="3"/>
        <v>41803</v>
      </c>
      <c r="K23" s="13">
        <f>IF('[1]MASTER'!N28=0,0,'[1]MASTER'!N28)</f>
        <v>10032000</v>
      </c>
      <c r="L23" s="13">
        <f>'[1]MASTER'!R28</f>
        <v>999976718.4</v>
      </c>
      <c r="M23" s="14">
        <f>'[1]MASTER'!O28</f>
        <v>99.6787</v>
      </c>
      <c r="N23" s="13">
        <f>'[1]MASTER'!AB28</f>
        <v>8.1</v>
      </c>
      <c r="O23" s="13" t="str">
        <f t="shared" si="4"/>
        <v>MARKET TRADE</v>
      </c>
    </row>
    <row r="24" spans="1:15" s="2" customFormat="1" ht="11.25">
      <c r="A24" s="2">
        <f t="shared" si="0"/>
        <v>21</v>
      </c>
      <c r="B24" s="2" t="str">
        <f>'[1]MASTER'!C29</f>
        <v>91 DAY TBILL - 0% - 21-Aug-2014</v>
      </c>
      <c r="C24" s="2" t="str">
        <f>'[1]MASTER'!D29</f>
        <v>REVERSEREPO</v>
      </c>
      <c r="D24" s="2" t="str">
        <f>'[1]MASTER'!A29</f>
        <v> PRAMERICA LIQUID FUND</v>
      </c>
      <c r="E24" s="11">
        <f>'[1]MASTER'!J29</f>
        <v>41806</v>
      </c>
      <c r="F24" s="12">
        <f t="shared" si="1"/>
        <v>3</v>
      </c>
      <c r="G24" s="2" t="str">
        <f t="shared" si="2"/>
        <v>T+0</v>
      </c>
      <c r="H24" s="11">
        <f>'[1]MASTER'!L29</f>
        <v>41803</v>
      </c>
      <c r="I24" s="11">
        <f>'[1]MASTER'!M29</f>
        <v>41803</v>
      </c>
      <c r="J24" s="11">
        <f t="shared" si="3"/>
        <v>41803</v>
      </c>
      <c r="K24" s="13">
        <f>IF('[1]MASTER'!N29=0,0,'[1]MASTER'!N29)</f>
        <v>2092000</v>
      </c>
      <c r="L24" s="13">
        <f>'[1]MASTER'!R29</f>
        <v>205912631.2</v>
      </c>
      <c r="M24" s="14">
        <f>'[1]MASTER'!O29</f>
        <v>98.4286</v>
      </c>
      <c r="N24" s="13">
        <f>'[1]MASTER'!AB29</f>
        <v>8.05</v>
      </c>
      <c r="O24" s="13" t="str">
        <f t="shared" si="4"/>
        <v>MARKET TRADE</v>
      </c>
    </row>
    <row r="25" spans="1:15" s="2" customFormat="1" ht="11.25">
      <c r="A25" s="2">
        <f t="shared" si="0"/>
        <v>22</v>
      </c>
      <c r="B25" s="2" t="str">
        <f>'[1]MASTER'!C30</f>
        <v>Edelweiss comm - CP - 0% - 27-Jun-2014</v>
      </c>
      <c r="C25" s="2" t="str">
        <f>'[1]MASTER'!D30</f>
        <v>INE657N14445</v>
      </c>
      <c r="D25" s="2" t="str">
        <f>'[1]MASTER'!A30</f>
        <v> PRAMERICA LIQUID FUND</v>
      </c>
      <c r="E25" s="11">
        <f>'[1]MASTER'!J30</f>
        <v>41817</v>
      </c>
      <c r="F25" s="12">
        <f t="shared" si="1"/>
        <v>11</v>
      </c>
      <c r="G25" s="2" t="str">
        <f t="shared" si="2"/>
        <v>T+1</v>
      </c>
      <c r="H25" s="11">
        <f>'[1]MASTER'!L30</f>
        <v>41803</v>
      </c>
      <c r="I25" s="11">
        <f>'[1]MASTER'!M30</f>
        <v>41806</v>
      </c>
      <c r="J25" s="11">
        <f t="shared" si="3"/>
        <v>41803</v>
      </c>
      <c r="K25" s="13">
        <f>IF('[1]MASTER'!N30=0,0,'[1]MASTER'!N30)</f>
        <v>500000</v>
      </c>
      <c r="L25" s="13">
        <f>'[1]MASTER'!R30</f>
        <v>49864750</v>
      </c>
      <c r="M25" s="14">
        <f>'[1]MASTER'!O30</f>
        <v>99.7295</v>
      </c>
      <c r="N25" s="13">
        <f>'[1]MASTER'!AB30</f>
        <v>9</v>
      </c>
      <c r="O25" s="13" t="str">
        <f t="shared" si="4"/>
        <v>MARKET TRADE</v>
      </c>
    </row>
    <row r="26" spans="1:15" s="2" customFormat="1" ht="11.25">
      <c r="A26" s="2">
        <f t="shared" si="0"/>
        <v>23</v>
      </c>
      <c r="B26" s="2" t="str">
        <f>'[1]MASTER'!C31</f>
        <v>CBLO 16-JUN-2014</v>
      </c>
      <c r="C26" s="2" t="str">
        <f>'[1]MASTER'!D31</f>
        <v>CBLO</v>
      </c>
      <c r="D26" s="2" t="str">
        <f>'[1]MASTER'!A31</f>
        <v> PRAMERICA MIDCAP OPPORTUNITIES FUND</v>
      </c>
      <c r="E26" s="11">
        <f>'[1]MASTER'!J31</f>
        <v>41806</v>
      </c>
      <c r="F26" s="12">
        <f t="shared" si="1"/>
        <v>3</v>
      </c>
      <c r="G26" s="2" t="str">
        <f t="shared" si="2"/>
        <v>T+0</v>
      </c>
      <c r="H26" s="11">
        <f>'[1]MASTER'!L31</f>
        <v>41803</v>
      </c>
      <c r="I26" s="11">
        <f>'[1]MASTER'!M31</f>
        <v>41803</v>
      </c>
      <c r="J26" s="11">
        <f t="shared" si="3"/>
        <v>41803</v>
      </c>
      <c r="K26" s="13">
        <f>IF('[1]MASTER'!N31=0,0,'[1]MASTER'!N31)</f>
        <v>0</v>
      </c>
      <c r="L26" s="13">
        <f>'[1]MASTER'!R31</f>
        <v>64900000</v>
      </c>
      <c r="M26" s="14">
        <f>'[1]MASTER'!O31</f>
        <v>99.9383219</v>
      </c>
      <c r="N26" s="13">
        <f>'[1]MASTER'!AB31</f>
        <v>7.5088</v>
      </c>
      <c r="O26" s="13" t="str">
        <f t="shared" si="4"/>
        <v>MARKET TRADE</v>
      </c>
    </row>
    <row r="27" spans="1:15" s="2" customFormat="1" ht="11.25">
      <c r="A27" s="2">
        <f t="shared" si="0"/>
        <v>24</v>
      </c>
      <c r="B27" s="2" t="str">
        <f>'[1]MASTER'!C32</f>
        <v>91 DAY TBILL - 0% - 21-Aug-2014</v>
      </c>
      <c r="C27" s="2" t="str">
        <f>'[1]MASTER'!D32</f>
        <v>REVERSEREPO</v>
      </c>
      <c r="D27" s="2" t="str">
        <f>'[1]MASTER'!A32</f>
        <v> PRAMERICA MIDCAP OPPORTUNITIES FUND</v>
      </c>
      <c r="E27" s="11">
        <f>'[1]MASTER'!J32</f>
        <v>41806</v>
      </c>
      <c r="F27" s="12">
        <f t="shared" si="1"/>
        <v>3</v>
      </c>
      <c r="G27" s="2" t="str">
        <f t="shared" si="2"/>
        <v>T+0</v>
      </c>
      <c r="H27" s="11">
        <f>'[1]MASTER'!L32</f>
        <v>41803</v>
      </c>
      <c r="I27" s="11">
        <f>'[1]MASTER'!M32</f>
        <v>41803</v>
      </c>
      <c r="J27" s="11">
        <f t="shared" si="3"/>
        <v>41803</v>
      </c>
      <c r="K27" s="13">
        <f>IF('[1]MASTER'!N32=0,0,'[1]MASTER'!N32)</f>
        <v>340700</v>
      </c>
      <c r="L27" s="13">
        <f>'[1]MASTER'!R32</f>
        <v>33534624.02</v>
      </c>
      <c r="M27" s="14">
        <f>'[1]MASTER'!O32</f>
        <v>98.4286</v>
      </c>
      <c r="N27" s="13">
        <f>'[1]MASTER'!AB32</f>
        <v>8.05</v>
      </c>
      <c r="O27" s="13" t="str">
        <f t="shared" si="4"/>
        <v>MARKET TRADE</v>
      </c>
    </row>
    <row r="28" spans="1:15" s="2" customFormat="1" ht="11.25">
      <c r="A28" s="2">
        <f t="shared" si="0"/>
        <v>25</v>
      </c>
      <c r="B28" s="2" t="str">
        <f>'[1]MASTER'!C33</f>
        <v>Bajaj Electricals - CP - 0% - 05-Dec-2014</v>
      </c>
      <c r="C28" s="2" t="str">
        <f>'[1]MASTER'!D33</f>
        <v>INE193E14267</v>
      </c>
      <c r="D28" s="2" t="str">
        <f>'[1]MASTER'!A33</f>
        <v> PRAMERICA SHORT TERM FLOATING RATE FUND</v>
      </c>
      <c r="E28" s="11">
        <f>'[1]MASTER'!J33</f>
        <v>41978</v>
      </c>
      <c r="F28" s="12">
        <f t="shared" si="1"/>
        <v>175</v>
      </c>
      <c r="G28" s="2" t="str">
        <f t="shared" si="2"/>
        <v>T+0</v>
      </c>
      <c r="H28" s="11">
        <f>'[1]MASTER'!L33</f>
        <v>41803</v>
      </c>
      <c r="I28" s="11">
        <f>'[1]MASTER'!M33</f>
        <v>41803</v>
      </c>
      <c r="J28" s="11">
        <f t="shared" si="3"/>
        <v>41803</v>
      </c>
      <c r="K28" s="13">
        <f>IF('[1]MASTER'!N33=0,0,'[1]MASTER'!N33)</f>
        <v>500000</v>
      </c>
      <c r="L28" s="13">
        <f>'[1]MASTER'!R33</f>
        <v>47843750</v>
      </c>
      <c r="M28" s="14">
        <f>'[1]MASTER'!O33</f>
        <v>95.6875</v>
      </c>
      <c r="N28" s="13">
        <f>'[1]MASTER'!AB33</f>
        <v>9.4</v>
      </c>
      <c r="O28" s="13" t="str">
        <f t="shared" si="4"/>
        <v>MARKET TRADE</v>
      </c>
    </row>
    <row r="29" spans="1:15" s="2" customFormat="1" ht="11.25">
      <c r="A29" s="2">
        <f t="shared" si="0"/>
        <v>26</v>
      </c>
      <c r="B29" s="2" t="str">
        <f>'[1]MASTER'!C34</f>
        <v>Kotak Mahindra Investment Ltd - CP - 0% - 27-Jun-2014</v>
      </c>
      <c r="C29" s="2" t="str">
        <f>'[1]MASTER'!D34</f>
        <v>INE975F14CO4</v>
      </c>
      <c r="D29" s="2" t="str">
        <f>'[1]MASTER'!A34</f>
        <v> PRAMERICA SHORT TERM FLOATING RATE FUND</v>
      </c>
      <c r="E29" s="11">
        <f>'[1]MASTER'!J34</f>
        <v>41817</v>
      </c>
      <c r="F29" s="12">
        <f t="shared" si="1"/>
        <v>14</v>
      </c>
      <c r="G29" s="2" t="str">
        <f t="shared" si="2"/>
        <v>T+0</v>
      </c>
      <c r="H29" s="11">
        <f>'[1]MASTER'!L34</f>
        <v>41803</v>
      </c>
      <c r="I29" s="11">
        <f>'[1]MASTER'!M34</f>
        <v>41803</v>
      </c>
      <c r="J29" s="11">
        <f t="shared" si="3"/>
        <v>41803</v>
      </c>
      <c r="K29" s="13">
        <f>IF('[1]MASTER'!N34=0,0,'[1]MASTER'!N34)</f>
        <v>500000</v>
      </c>
      <c r="L29" s="13">
        <f>'[1]MASTER'!R34</f>
        <v>49832750</v>
      </c>
      <c r="M29" s="14">
        <f>'[1]MASTER'!O34</f>
        <v>99.6655</v>
      </c>
      <c r="N29" s="13">
        <f>'[1]MASTER'!AB34</f>
        <v>8.75</v>
      </c>
      <c r="O29" s="13" t="str">
        <f t="shared" si="4"/>
        <v>MARKET TRADE</v>
      </c>
    </row>
    <row r="30" spans="1:15" s="2" customFormat="1" ht="11.25">
      <c r="A30" s="2">
        <f t="shared" si="0"/>
        <v>27</v>
      </c>
      <c r="B30" s="2" t="str">
        <f>'[1]MASTER'!C35</f>
        <v>91 DAY TBILL - 0% - 21-Aug-2014</v>
      </c>
      <c r="C30" s="2" t="str">
        <f>'[1]MASTER'!D35</f>
        <v>REVERSEREPO</v>
      </c>
      <c r="D30" s="2" t="str">
        <f>'[1]MASTER'!A35</f>
        <v> PRAMERICA SHORT TERM FLOATING RATE FUND</v>
      </c>
      <c r="E30" s="11">
        <f>'[1]MASTER'!J35</f>
        <v>41806</v>
      </c>
      <c r="F30" s="12">
        <f t="shared" si="1"/>
        <v>3</v>
      </c>
      <c r="G30" s="2" t="str">
        <f t="shared" si="2"/>
        <v>T+0</v>
      </c>
      <c r="H30" s="11">
        <f>'[1]MASTER'!L35</f>
        <v>41803</v>
      </c>
      <c r="I30" s="11">
        <f>'[1]MASTER'!M35</f>
        <v>41803</v>
      </c>
      <c r="J30" s="11">
        <f t="shared" si="3"/>
        <v>41803</v>
      </c>
      <c r="K30" s="13">
        <f>IF('[1]MASTER'!N35=0,0,'[1]MASTER'!N35)</f>
        <v>70500</v>
      </c>
      <c r="L30" s="13">
        <f>'[1]MASTER'!R35</f>
        <v>6939216.3</v>
      </c>
      <c r="M30" s="14">
        <f>'[1]MASTER'!O35</f>
        <v>98.4286</v>
      </c>
      <c r="N30" s="13">
        <f>'[1]MASTER'!AB35</f>
        <v>8.05</v>
      </c>
      <c r="O30" s="13" t="str">
        <f t="shared" si="4"/>
        <v>MARKET TRADE</v>
      </c>
    </row>
    <row r="31" spans="1:15" s="2" customFormat="1" ht="11.25">
      <c r="A31" s="2">
        <f t="shared" si="0"/>
        <v>28</v>
      </c>
      <c r="B31" s="2" t="str">
        <f>'[1]MASTER'!C36</f>
        <v>Century Textiles - CP - 0% - 20-Jun-2014</v>
      </c>
      <c r="C31" s="2" t="str">
        <f>'[1]MASTER'!D36</f>
        <v>INE055A14AS1</v>
      </c>
      <c r="D31" s="2" t="str">
        <f>'[1]MASTER'!A36</f>
        <v> PRAMERICA SHORT TERM FLOATING RATE FUND</v>
      </c>
      <c r="E31" s="11">
        <f>'[1]MASTER'!J36</f>
        <v>41810</v>
      </c>
      <c r="F31" s="12">
        <f t="shared" si="1"/>
        <v>7</v>
      </c>
      <c r="G31" s="2" t="str">
        <f t="shared" si="2"/>
        <v>T+0</v>
      </c>
      <c r="H31" s="11">
        <f>'[1]MASTER'!L36</f>
        <v>41803</v>
      </c>
      <c r="I31" s="11">
        <f>'[1]MASTER'!M36</f>
        <v>41803</v>
      </c>
      <c r="J31" s="11">
        <f t="shared" si="3"/>
        <v>41803</v>
      </c>
      <c r="K31" s="13">
        <f>IF('[1]MASTER'!N36=0,0,'[1]MASTER'!N36)</f>
        <v>500000</v>
      </c>
      <c r="L31" s="13">
        <f>'[1]MASTER'!R36</f>
        <v>49915700</v>
      </c>
      <c r="M31" s="14">
        <f>'[1]MASTER'!O36</f>
        <v>99.8314</v>
      </c>
      <c r="N31" s="13">
        <f>'[1]MASTER'!AB36</f>
        <v>8.8061</v>
      </c>
      <c r="O31" s="13" t="str">
        <f t="shared" si="4"/>
        <v>MARKET TRADE</v>
      </c>
    </row>
    <row r="32" spans="1:15" s="2" customFormat="1" ht="11.25">
      <c r="A32" s="2">
        <f t="shared" si="0"/>
        <v>29</v>
      </c>
      <c r="B32" s="2" t="str">
        <f>'[1]MASTER'!C37</f>
        <v>Nirma Ltd - CP - 0% - 27-Jun-2014</v>
      </c>
      <c r="C32" s="2" t="str">
        <f>'[1]MASTER'!D37</f>
        <v>INE091A14451</v>
      </c>
      <c r="D32" s="2" t="str">
        <f>'[1]MASTER'!A37</f>
        <v> PRAMERICA SHORT TERM FLOATING RATE FUND</v>
      </c>
      <c r="E32" s="11">
        <f>'[1]MASTER'!J37</f>
        <v>41817</v>
      </c>
      <c r="F32" s="12">
        <f t="shared" si="1"/>
        <v>14</v>
      </c>
      <c r="G32" s="2" t="str">
        <f t="shared" si="2"/>
        <v>T+0</v>
      </c>
      <c r="H32" s="11">
        <f>'[1]MASTER'!L37</f>
        <v>41803</v>
      </c>
      <c r="I32" s="11">
        <f>'[1]MASTER'!M37</f>
        <v>41803</v>
      </c>
      <c r="J32" s="11">
        <f t="shared" si="3"/>
        <v>41803</v>
      </c>
      <c r="K32" s="13">
        <f>IF('[1]MASTER'!N37=0,0,'[1]MASTER'!N37)</f>
        <v>500000</v>
      </c>
      <c r="L32" s="13">
        <f>'[1]MASTER'!R37</f>
        <v>49833000</v>
      </c>
      <c r="M32" s="14">
        <f>'[1]MASTER'!O37</f>
        <v>99.666</v>
      </c>
      <c r="N32" s="13">
        <f>'[1]MASTER'!AB37</f>
        <v>8.737</v>
      </c>
      <c r="O32" s="13" t="str">
        <f t="shared" si="4"/>
        <v>MARKET TRADE</v>
      </c>
    </row>
    <row r="33" spans="1:15" s="2" customFormat="1" ht="11.25">
      <c r="A33" s="2">
        <f t="shared" si="0"/>
        <v>30</v>
      </c>
      <c r="B33" s="2" t="str">
        <f>'[1]MASTER'!C38</f>
        <v>L&amp;T Infra - CP - 0% - 30-Jun-2014</v>
      </c>
      <c r="C33" s="2" t="str">
        <f>'[1]MASTER'!D38</f>
        <v>INE691I14BA2</v>
      </c>
      <c r="D33" s="2" t="str">
        <f>'[1]MASTER'!A38</f>
        <v> PRAMERICA SHORT TERM FLOATING RATE FUND</v>
      </c>
      <c r="E33" s="11">
        <f>'[1]MASTER'!J38</f>
        <v>41820</v>
      </c>
      <c r="F33" s="12">
        <f t="shared" si="1"/>
        <v>17</v>
      </c>
      <c r="G33" s="2" t="str">
        <f t="shared" si="2"/>
        <v>T+0</v>
      </c>
      <c r="H33" s="11">
        <f>'[1]MASTER'!L38</f>
        <v>41803</v>
      </c>
      <c r="I33" s="11">
        <f>'[1]MASTER'!M38</f>
        <v>41803</v>
      </c>
      <c r="J33" s="11">
        <f t="shared" si="3"/>
        <v>41803</v>
      </c>
      <c r="K33" s="13">
        <f>IF('[1]MASTER'!N38=0,0,'[1]MASTER'!N38)</f>
        <v>300000</v>
      </c>
      <c r="L33" s="13">
        <f>'[1]MASTER'!R38</f>
        <v>29884140</v>
      </c>
      <c r="M33" s="14">
        <f>'[1]MASTER'!O38</f>
        <v>99.6138</v>
      </c>
      <c r="N33" s="13">
        <f>'[1]MASTER'!AB38</f>
        <v>8.3241</v>
      </c>
      <c r="O33" s="13" t="str">
        <f t="shared" si="4"/>
        <v>MARKET TRADE</v>
      </c>
    </row>
    <row r="34" spans="1:15" s="2" customFormat="1" ht="11.25">
      <c r="A34" s="2">
        <f t="shared" si="0"/>
        <v>31</v>
      </c>
      <c r="B34" s="2" t="str">
        <f>'[1]MASTER'!C39</f>
        <v>91 DAY TBILL - 0% - 21-Aug-2014</v>
      </c>
      <c r="C34" s="2" t="str">
        <f>'[1]MASTER'!D39</f>
        <v>REVERSEREPO</v>
      </c>
      <c r="D34" s="2" t="str">
        <f>'[1]MASTER'!A39</f>
        <v> PRAMERICA SHORT TERM INCOME FUND</v>
      </c>
      <c r="E34" s="11">
        <f>'[1]MASTER'!J39</f>
        <v>41806</v>
      </c>
      <c r="F34" s="12">
        <f t="shared" si="1"/>
        <v>3</v>
      </c>
      <c r="G34" s="2" t="str">
        <f t="shared" si="2"/>
        <v>T+0</v>
      </c>
      <c r="H34" s="11">
        <f>'[1]MASTER'!L39</f>
        <v>41803</v>
      </c>
      <c r="I34" s="11">
        <f>'[1]MASTER'!M39</f>
        <v>41803</v>
      </c>
      <c r="J34" s="11">
        <f t="shared" si="3"/>
        <v>41803</v>
      </c>
      <c r="K34" s="13">
        <f>IF('[1]MASTER'!N39=0,0,'[1]MASTER'!N39)</f>
        <v>599500</v>
      </c>
      <c r="L34" s="13">
        <f>'[1]MASTER'!R39</f>
        <v>59007945.7</v>
      </c>
      <c r="M34" s="14">
        <f>'[1]MASTER'!O39</f>
        <v>98.4286</v>
      </c>
      <c r="N34" s="13">
        <f>'[1]MASTER'!AB39</f>
        <v>8.05</v>
      </c>
      <c r="O34" s="13" t="str">
        <f t="shared" si="4"/>
        <v>MARKET TRADE</v>
      </c>
    </row>
    <row r="35" spans="1:15" s="2" customFormat="1" ht="11.25">
      <c r="A35" s="2">
        <f t="shared" si="0"/>
        <v>32</v>
      </c>
      <c r="B35" s="2" t="str">
        <f>'[1]MASTER'!C40</f>
        <v>Bajaj Electricals - CP - 0% - 05-Dec-2014</v>
      </c>
      <c r="C35" s="2" t="str">
        <f>'[1]MASTER'!D40</f>
        <v>INE193E14267</v>
      </c>
      <c r="D35" s="2" t="str">
        <f>'[1]MASTER'!A40</f>
        <v> PRAMERICA TREASURY ADVANTAGE FUND</v>
      </c>
      <c r="E35" s="11">
        <f>'[1]MASTER'!J40</f>
        <v>41978</v>
      </c>
      <c r="F35" s="12">
        <f t="shared" si="1"/>
        <v>175</v>
      </c>
      <c r="G35" s="2" t="str">
        <f t="shared" si="2"/>
        <v>T+0</v>
      </c>
      <c r="H35" s="11">
        <f>'[1]MASTER'!L40</f>
        <v>41803</v>
      </c>
      <c r="I35" s="11">
        <f>'[1]MASTER'!M40</f>
        <v>41803</v>
      </c>
      <c r="J35" s="11">
        <f t="shared" si="3"/>
        <v>41803</v>
      </c>
      <c r="K35" s="13">
        <f>IF('[1]MASTER'!N40=0,0,'[1]MASTER'!N40)</f>
        <v>1400000</v>
      </c>
      <c r="L35" s="13">
        <f>'[1]MASTER'!R40</f>
        <v>133962500</v>
      </c>
      <c r="M35" s="14">
        <f>'[1]MASTER'!O40</f>
        <v>95.6875</v>
      </c>
      <c r="N35" s="13">
        <f>'[1]MASTER'!AB40</f>
        <v>9.4</v>
      </c>
      <c r="O35" s="13" t="str">
        <f t="shared" si="4"/>
        <v>MARKET TRADE</v>
      </c>
    </row>
    <row r="36" spans="1:15" s="2" customFormat="1" ht="11.25">
      <c r="A36" s="2">
        <f t="shared" si="0"/>
        <v>33</v>
      </c>
      <c r="B36" s="2" t="str">
        <f>'[1]MASTER'!C41</f>
        <v>91 DAY TBILL - 0% - 21-Aug-2014</v>
      </c>
      <c r="C36" s="2" t="str">
        <f>'[1]MASTER'!D41</f>
        <v>REVERSEREPO</v>
      </c>
      <c r="D36" s="2" t="str">
        <f>'[1]MASTER'!A41</f>
        <v> PRAMERICA TREASURY ADVANTAGE FUND</v>
      </c>
      <c r="E36" s="11">
        <f>'[1]MASTER'!J41</f>
        <v>41806</v>
      </c>
      <c r="F36" s="12">
        <f t="shared" si="1"/>
        <v>3</v>
      </c>
      <c r="G36" s="2" t="str">
        <f t="shared" si="2"/>
        <v>T+0</v>
      </c>
      <c r="H36" s="11">
        <f>'[1]MASTER'!L41</f>
        <v>41803</v>
      </c>
      <c r="I36" s="11">
        <f>'[1]MASTER'!M41</f>
        <v>41803</v>
      </c>
      <c r="J36" s="11">
        <f t="shared" si="3"/>
        <v>41803</v>
      </c>
      <c r="K36" s="13">
        <f>IF('[1]MASTER'!N41=0,0,'[1]MASTER'!N41)</f>
        <v>43000</v>
      </c>
      <c r="L36" s="13">
        <f>'[1]MASTER'!R41</f>
        <v>4232429.8</v>
      </c>
      <c r="M36" s="14">
        <f>'[1]MASTER'!O41</f>
        <v>98.4286</v>
      </c>
      <c r="N36" s="13">
        <f>'[1]MASTER'!AB41</f>
        <v>8.05</v>
      </c>
      <c r="O36" s="13" t="str">
        <f t="shared" si="4"/>
        <v>MARKET TRADE</v>
      </c>
    </row>
    <row r="37" spans="1:15" s="2" customFormat="1" ht="11.25">
      <c r="A37" s="2">
        <f t="shared" si="0"/>
        <v>34</v>
      </c>
      <c r="B37" s="2" t="str">
        <f>'[1]MASTER'!C42</f>
        <v>Tata Teleservices Limited - CB - 11% - 28-Jun-2016</v>
      </c>
      <c r="C37" s="2" t="str">
        <f>'[1]MASTER'!D42</f>
        <v>INE037E08045</v>
      </c>
      <c r="D37" s="2" t="str">
        <f>'[1]MASTER'!A42</f>
        <v> PRAMERICA TREASURY ADVANTAGE FUND</v>
      </c>
      <c r="E37" s="11">
        <f>'[1]MASTER'!J42</f>
        <v>42549</v>
      </c>
      <c r="F37" s="12">
        <f t="shared" si="1"/>
        <v>746</v>
      </c>
      <c r="G37" s="2" t="str">
        <f t="shared" si="2"/>
        <v>T+0</v>
      </c>
      <c r="H37" s="11">
        <f>'[1]MASTER'!L42</f>
        <v>41803</v>
      </c>
      <c r="I37" s="11">
        <f>'[1]MASTER'!M42</f>
        <v>41803</v>
      </c>
      <c r="J37" s="11">
        <f t="shared" si="3"/>
        <v>41803</v>
      </c>
      <c r="K37" s="13">
        <f>IF('[1]MASTER'!N42=0,0,'[1]MASTER'!N42)</f>
        <v>150000</v>
      </c>
      <c r="L37" s="13">
        <f>'[1]MASTER'!R42</f>
        <v>16576551.78</v>
      </c>
      <c r="M37" s="14">
        <f>'[1]MASTER'!O42</f>
        <v>99.9624</v>
      </c>
      <c r="N37" s="13">
        <f>'[1]MASTER'!AB42</f>
        <v>10.9937</v>
      </c>
      <c r="O37" s="13" t="str">
        <f t="shared" si="4"/>
        <v>MARKET TRADE</v>
      </c>
    </row>
    <row r="38" spans="1:15" s="2" customFormat="1" ht="11.25">
      <c r="A38" s="2">
        <f t="shared" si="0"/>
        <v>35</v>
      </c>
      <c r="B38" s="2" t="str">
        <f>'[1]MASTER'!C43</f>
        <v>Bajaj Electricals - CP - 0% - 05-Dec-2014</v>
      </c>
      <c r="C38" s="2" t="str">
        <f>'[1]MASTER'!D43</f>
        <v>INE193E14267</v>
      </c>
      <c r="D38" s="2" t="str">
        <f>'[1]MASTER'!A43</f>
        <v> PRAMERICA ULTRA SHORT TERM BOND FUND</v>
      </c>
      <c r="E38" s="11">
        <f>'[1]MASTER'!J43</f>
        <v>41978</v>
      </c>
      <c r="F38" s="12">
        <f t="shared" si="1"/>
        <v>175</v>
      </c>
      <c r="G38" s="2" t="str">
        <f t="shared" si="2"/>
        <v>T+0</v>
      </c>
      <c r="H38" s="11">
        <f>'[1]MASTER'!L43</f>
        <v>41803</v>
      </c>
      <c r="I38" s="11">
        <f>'[1]MASTER'!M43</f>
        <v>41803</v>
      </c>
      <c r="J38" s="11">
        <f t="shared" si="3"/>
        <v>41803</v>
      </c>
      <c r="K38" s="13">
        <f>IF('[1]MASTER'!N43=0,0,'[1]MASTER'!N43)</f>
        <v>600000</v>
      </c>
      <c r="L38" s="13">
        <f>'[1]MASTER'!R43</f>
        <v>57412500</v>
      </c>
      <c r="M38" s="14">
        <f>'[1]MASTER'!O43</f>
        <v>95.6875</v>
      </c>
      <c r="N38" s="13">
        <f>'[1]MASTER'!AB43</f>
        <v>9.4</v>
      </c>
      <c r="O38" s="13" t="str">
        <f t="shared" si="4"/>
        <v>MARKET TRADE</v>
      </c>
    </row>
    <row r="39" spans="1:15" s="2" customFormat="1" ht="11.25">
      <c r="A39" s="2">
        <f t="shared" si="0"/>
        <v>36</v>
      </c>
      <c r="B39" s="2" t="str">
        <f>'[1]MASTER'!C44</f>
        <v>91 DAY TBILL - 0% - 21-Aug-2014</v>
      </c>
      <c r="C39" s="2" t="str">
        <f>'[1]MASTER'!D44</f>
        <v>REVERSEREPO</v>
      </c>
      <c r="D39" s="2" t="str">
        <f>'[1]MASTER'!A44</f>
        <v> PRAMERICA ULTRA SHORT TERM BOND FUND</v>
      </c>
      <c r="E39" s="11">
        <f>'[1]MASTER'!J44</f>
        <v>41806</v>
      </c>
      <c r="F39" s="12">
        <f t="shared" si="1"/>
        <v>3</v>
      </c>
      <c r="G39" s="2" t="str">
        <f t="shared" si="2"/>
        <v>T+0</v>
      </c>
      <c r="H39" s="11">
        <f>'[1]MASTER'!L44</f>
        <v>41803</v>
      </c>
      <c r="I39" s="11">
        <f>'[1]MASTER'!M44</f>
        <v>41803</v>
      </c>
      <c r="J39" s="11">
        <f t="shared" si="3"/>
        <v>41803</v>
      </c>
      <c r="K39" s="13">
        <f>IF('[1]MASTER'!N44=0,0,'[1]MASTER'!N44)</f>
        <v>2926000</v>
      </c>
      <c r="L39" s="13">
        <f>'[1]MASTER'!R44</f>
        <v>288002083.6</v>
      </c>
      <c r="M39" s="14">
        <f>'[1]MASTER'!O44</f>
        <v>98.4286</v>
      </c>
      <c r="N39" s="13">
        <f>'[1]MASTER'!AB44</f>
        <v>8.05</v>
      </c>
      <c r="O39" s="13" t="str">
        <f t="shared" si="4"/>
        <v>MARKET TRADE</v>
      </c>
    </row>
    <row r="40" spans="5:15" s="2" customFormat="1" ht="11.25">
      <c r="E40" s="11"/>
      <c r="F40" s="12"/>
      <c r="H40" s="11"/>
      <c r="I40" s="11"/>
      <c r="J40" s="11"/>
      <c r="K40" s="13"/>
      <c r="L40" s="13"/>
      <c r="M40" s="14"/>
      <c r="N40" s="13"/>
      <c r="O40" s="13"/>
    </row>
    <row r="41" spans="5:15" s="2" customFormat="1" ht="11.25">
      <c r="E41" s="11"/>
      <c r="F41" s="12"/>
      <c r="H41" s="11"/>
      <c r="I41" s="11"/>
      <c r="J41" s="11"/>
      <c r="K41" s="13"/>
      <c r="L41" s="13"/>
      <c r="M41" s="14"/>
      <c r="N41" s="13"/>
      <c r="O41" s="13"/>
    </row>
    <row r="42" spans="5:15" s="2" customFormat="1" ht="11.25">
      <c r="E42" s="11"/>
      <c r="F42" s="12"/>
      <c r="H42" s="11"/>
      <c r="I42" s="11"/>
      <c r="J42" s="11"/>
      <c r="K42" s="13"/>
      <c r="L42" s="13"/>
      <c r="M42" s="14"/>
      <c r="N42" s="13"/>
      <c r="O42" s="13"/>
    </row>
    <row r="43" spans="5:15" s="2" customFormat="1" ht="11.25">
      <c r="E43" s="11"/>
      <c r="F43" s="12"/>
      <c r="H43" s="11"/>
      <c r="I43" s="11"/>
      <c r="J43" s="11"/>
      <c r="K43" s="13"/>
      <c r="L43" s="13"/>
      <c r="M43" s="14"/>
      <c r="N43" s="13"/>
      <c r="O43" s="13"/>
    </row>
    <row r="44" spans="5:15" s="2" customFormat="1" ht="11.25">
      <c r="E44" s="11"/>
      <c r="F44" s="12"/>
      <c r="H44" s="11"/>
      <c r="I44" s="11"/>
      <c r="J44" s="11"/>
      <c r="K44" s="13"/>
      <c r="L44" s="13"/>
      <c r="M44" s="14"/>
      <c r="N44" s="13"/>
      <c r="O44" s="13"/>
    </row>
    <row r="45" spans="5:15" s="2" customFormat="1" ht="11.25">
      <c r="E45" s="11"/>
      <c r="F45" s="12"/>
      <c r="H45" s="11"/>
      <c r="I45" s="11"/>
      <c r="J45" s="11"/>
      <c r="K45" s="13"/>
      <c r="L45" s="13"/>
      <c r="M45" s="14"/>
      <c r="N45" s="13"/>
      <c r="O45" s="13"/>
    </row>
    <row r="46" spans="5:15" s="2" customFormat="1" ht="11.25">
      <c r="E46" s="11"/>
      <c r="F46" s="12"/>
      <c r="H46" s="11"/>
      <c r="I46" s="11"/>
      <c r="J46" s="11"/>
      <c r="K46" s="13"/>
      <c r="L46" s="13"/>
      <c r="M46" s="14"/>
      <c r="N46" s="13"/>
      <c r="O46" s="13"/>
    </row>
    <row r="47" spans="5:15" s="2" customFormat="1" ht="11.25">
      <c r="E47" s="11"/>
      <c r="F47" s="12"/>
      <c r="H47" s="11"/>
      <c r="I47" s="11"/>
      <c r="J47" s="11"/>
      <c r="K47" s="13"/>
      <c r="L47" s="13"/>
      <c r="M47" s="14"/>
      <c r="N47" s="13"/>
      <c r="O47" s="13"/>
    </row>
    <row r="48" spans="5:15" s="2" customFormat="1" ht="11.25">
      <c r="E48" s="11"/>
      <c r="F48" s="12"/>
      <c r="H48" s="11"/>
      <c r="I48" s="11"/>
      <c r="J48" s="11"/>
      <c r="K48" s="13"/>
      <c r="L48" s="13"/>
      <c r="M48" s="14"/>
      <c r="N48" s="13"/>
      <c r="O48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2014-07-04T10:29:11Z</dcterms:modified>
  <cp:category/>
  <cp:version/>
  <cp:contentType/>
  <cp:contentStatus/>
</cp:coreProperties>
</file>