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<sst xmlns="http://schemas.openxmlformats.org/spreadsheetml/2006/main" count="150" uniqueCount="59">
  <si>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</si>
  <si>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</si>
  <si>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</si>
  <si>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</si>
  <si>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</si>
  <si>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</si>
  <si>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</si>
  <si>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</si>
  <si>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</si>
  <si>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</si>
  <si>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</si>
  <si>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</si>
  <si>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</si>
  <si>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</si>
  <si>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</si>
  <si>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</si>
  <si>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</si>
  <si>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</si>
  <si>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</si>
  <si>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</si>
  <si>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</si>
  <si>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</si>
  <si>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</si>
  <si>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</si>
  <si>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</si>
  <si>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</si>
  <si>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</si>
  <si>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</si>
  <si>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0% Punjab and Sind Bank - 06-Nov-2012</t>
  </si>
  <si>
    <t>0% IOCL - 23-Nov-2012</t>
  </si>
  <si>
    <t>0% Oriental Bank - 06-Dec-2012</t>
  </si>
  <si>
    <t>INE608A16DQ0</t>
  </si>
  <si>
    <t>INE242A14CV5</t>
  </si>
  <si>
    <t>INE141A16FL8</t>
  </si>
  <si>
    <t>T+1</t>
  </si>
  <si>
    <t>INTER SCHEME</t>
  </si>
  <si>
    <t>CBLO 17-SEP-2012</t>
  </si>
  <si>
    <t>0% Canara Bank - 23-Nov-2012</t>
  </si>
  <si>
    <t>0% UCO Bank - 17-Sep-2012</t>
  </si>
  <si>
    <t>0% ING Vysya Bank - 17-Sep-2012</t>
  </si>
  <si>
    <t>0% Punjab and Sind Bank - 17-Sep-2012</t>
  </si>
  <si>
    <t>0% Punjab Natl Bank - 17-Sep-2012</t>
  </si>
  <si>
    <t>0% HDFC - 08-Oct-2012</t>
  </si>
  <si>
    <t>0% HDFC - 05-Oct-2012</t>
  </si>
  <si>
    <t>0% Godrej Agrovet Ltd - 28-Sep-2012</t>
  </si>
  <si>
    <t>Kotak Mah. Bank-BRDS - 12-Nov-2012</t>
  </si>
  <si>
    <t>0% Allahabad Bank - 30-Oct-2012</t>
  </si>
  <si>
    <t>0% Oriental Bank - 05-Aug-2013</t>
  </si>
  <si>
    <t>INE476A16IP3</t>
  </si>
  <si>
    <t>INE691A16GH8</t>
  </si>
  <si>
    <t>INE166A16FQ4</t>
  </si>
  <si>
    <t>INE608A16BS0</t>
  </si>
  <si>
    <t>INE160A16GF8</t>
  </si>
  <si>
    <t>INE001A14GL7</t>
  </si>
  <si>
    <t>INE001A14GN3</t>
  </si>
  <si>
    <t>INE850D14611</t>
  </si>
  <si>
    <t>IDIA00083085</t>
  </si>
  <si>
    <t>INE428A16HI1</t>
  </si>
  <si>
    <t>INE141A16IF4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</si>
</sst>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30912\Citi%20Valuation\MD-BUCKET13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140912\Citi%20Valuation\MD-BUCKET14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13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4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107.38218129</v>
          </cell>
          <cell r="F2">
            <v>7.44672131</v>
          </cell>
          <cell r="G2">
            <v>99.9355</v>
          </cell>
          <cell r="H2">
            <v>0</v>
          </cell>
          <cell r="I2">
            <v>0.08403758785141076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106.65425806</v>
          </cell>
          <cell r="F3">
            <v>6.81639344</v>
          </cell>
          <cell r="G3">
            <v>99.8379</v>
          </cell>
          <cell r="H3">
            <v>0</v>
          </cell>
          <cell r="I3">
            <v>0.08682102223657988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98.979851851852</v>
          </cell>
          <cell r="F4">
            <v>0</v>
          </cell>
          <cell r="G4">
            <v>98.9799</v>
          </cell>
          <cell r="H4">
            <v>0</v>
          </cell>
          <cell r="I4">
            <v>0.08549813355204558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99.8035631578949</v>
          </cell>
          <cell r="F5">
            <v>0</v>
          </cell>
          <cell r="G5">
            <v>99.8036</v>
          </cell>
          <cell r="H5">
            <v>0</v>
          </cell>
          <cell r="I5">
            <v>0.07982285412543519</v>
          </cell>
        </row>
        <row r="6">
          <cell r="A6" t="str">
            <v>INE428A16HE0</v>
          </cell>
          <cell r="B6" t="str">
            <v>ALLAHABAD BANK 26SEP12 CD</v>
          </cell>
          <cell r="C6">
            <v>0</v>
          </cell>
          <cell r="D6" t="str">
            <v>A</v>
          </cell>
          <cell r="E6">
            <v>99.7551714285714</v>
          </cell>
          <cell r="F6">
            <v>0</v>
          </cell>
          <cell r="G6">
            <v>99.7552</v>
          </cell>
          <cell r="H6">
            <v>0</v>
          </cell>
          <cell r="I6">
            <v>0.08143795480994233</v>
          </cell>
        </row>
        <row r="7">
          <cell r="A7" t="str">
            <v>INE428A16HI1</v>
          </cell>
          <cell r="B7" t="str">
            <v>ALLAHABAD BANK 30OCT2012 CD</v>
          </cell>
          <cell r="C7">
            <v>0</v>
          </cell>
          <cell r="D7" t="str">
            <v>A</v>
          </cell>
          <cell r="E7">
            <v>98.9873043478261</v>
          </cell>
          <cell r="F7">
            <v>0</v>
          </cell>
          <cell r="G7">
            <v>98.9873</v>
          </cell>
          <cell r="H7">
            <v>0</v>
          </cell>
          <cell r="I7">
            <v>0.08298121673925604</v>
          </cell>
        </row>
        <row r="8">
          <cell r="A8" t="str">
            <v>INE476A16IP3</v>
          </cell>
          <cell r="B8" t="str">
            <v>CANARA BANK 23NOV2012  CD</v>
          </cell>
          <cell r="C8">
            <v>0</v>
          </cell>
          <cell r="D8" t="str">
            <v>A</v>
          </cell>
          <cell r="E8">
            <v>98.4405</v>
          </cell>
          <cell r="F8">
            <v>0</v>
          </cell>
          <cell r="G8">
            <v>98.4405</v>
          </cell>
          <cell r="H8">
            <v>0</v>
          </cell>
          <cell r="I8">
            <v>0.08380218492904086</v>
          </cell>
        </row>
        <row r="9">
          <cell r="A9" t="str">
            <v>INE476A16HQ3</v>
          </cell>
          <cell r="B9" t="str">
            <v>CANARA BANK 24SEP12 CD</v>
          </cell>
          <cell r="C9">
            <v>0</v>
          </cell>
          <cell r="D9" t="str">
            <v>A</v>
          </cell>
          <cell r="E9">
            <v>99.7996</v>
          </cell>
          <cell r="F9">
            <v>0</v>
          </cell>
          <cell r="G9">
            <v>99.7996</v>
          </cell>
          <cell r="H9">
            <v>0</v>
          </cell>
          <cell r="I9">
            <v>0.08143653214375018</v>
          </cell>
        </row>
        <row r="10">
          <cell r="A10" t="str">
            <v>INE476A16HS9</v>
          </cell>
          <cell r="B10" t="str">
            <v>CANARA BANK 27SEP2012 CD</v>
          </cell>
          <cell r="C10">
            <v>0</v>
          </cell>
          <cell r="D10" t="str">
            <v>A</v>
          </cell>
          <cell r="E10">
            <v>99.7350608695654</v>
          </cell>
          <cell r="F10">
            <v>0</v>
          </cell>
          <cell r="G10">
            <v>99.7351</v>
          </cell>
          <cell r="H10">
            <v>0</v>
          </cell>
          <cell r="I10">
            <v>0.08079972225539399</v>
          </cell>
        </row>
        <row r="11">
          <cell r="A11" t="str">
            <v>INE483A16DQ8</v>
          </cell>
          <cell r="B11" t="str">
            <v>CENTRAL BANK OF INDIA 26NOV2012 CD</v>
          </cell>
          <cell r="C11">
            <v>0</v>
          </cell>
          <cell r="D11" t="str">
            <v>A</v>
          </cell>
          <cell r="E11">
            <v>98.38819</v>
          </cell>
          <cell r="F11">
            <v>0</v>
          </cell>
          <cell r="G11">
            <v>98.3882</v>
          </cell>
          <cell r="H11">
            <v>0</v>
          </cell>
          <cell r="I11">
            <v>0.0830483948327541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99.5889647058823</v>
          </cell>
          <cell r="F12">
            <v>0</v>
          </cell>
          <cell r="G12">
            <v>99.589</v>
          </cell>
          <cell r="H12">
            <v>0</v>
          </cell>
          <cell r="I12">
            <v>0.08369283060184131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98.8674918367347</v>
          </cell>
          <cell r="F13">
            <v>0</v>
          </cell>
          <cell r="G13">
            <v>98.8675</v>
          </cell>
          <cell r="H13">
            <v>0</v>
          </cell>
          <cell r="I13">
            <v>0.08895755359714459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99.712218181818</v>
          </cell>
          <cell r="F14">
            <v>0</v>
          </cell>
          <cell r="G14">
            <v>99.7122</v>
          </cell>
          <cell r="H14">
            <v>0</v>
          </cell>
          <cell r="I14">
            <v>0.08778626928555504</v>
          </cell>
        </row>
        <row r="15">
          <cell r="A15" t="str">
            <v>INE514E14DY1</v>
          </cell>
          <cell r="B15" t="str">
            <v>EXIM BANK 25OCT2012 CP</v>
          </cell>
          <cell r="C15">
            <v>0</v>
          </cell>
          <cell r="D15" t="str">
            <v>A</v>
          </cell>
          <cell r="E15">
            <v>99.0882857142858</v>
          </cell>
          <cell r="F15">
            <v>0</v>
          </cell>
          <cell r="G15">
            <v>99.0883</v>
          </cell>
          <cell r="H15">
            <v>0</v>
          </cell>
          <cell r="I15">
            <v>0.08395939840084064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98.3261166666664</v>
          </cell>
          <cell r="F16">
            <v>0</v>
          </cell>
          <cell r="G16">
            <v>98.3261</v>
          </cell>
          <cell r="H16">
            <v>0</v>
          </cell>
          <cell r="I16">
            <v>0.09274155204951323</v>
          </cell>
        </row>
        <row r="17">
          <cell r="A17" t="str">
            <v>INE688I14754</v>
          </cell>
          <cell r="B17" t="str">
            <v>FUTURE CAPITAL HOLDINGS 17SEP12 CP</v>
          </cell>
          <cell r="C17">
            <v>0</v>
          </cell>
          <cell r="D17" t="str">
            <v>A</v>
          </cell>
          <cell r="E17">
            <v>99.9439340659341</v>
          </cell>
          <cell r="F17">
            <v>0</v>
          </cell>
          <cell r="G17">
            <v>99.9439</v>
          </cell>
          <cell r="H17">
            <v>0</v>
          </cell>
          <cell r="I17">
            <v>0.10237772870013623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98.9041106123156</v>
          </cell>
          <cell r="F18">
            <v>0</v>
          </cell>
          <cell r="G18">
            <v>98.9041</v>
          </cell>
          <cell r="H18">
            <v>0</v>
          </cell>
          <cell r="I18">
            <v>0.10642940819632621</v>
          </cell>
        </row>
        <row r="19">
          <cell r="A19" t="str">
            <v>INE850D14611</v>
          </cell>
          <cell r="B19" t="str">
            <v>Godrej Agrovet Ltd. CP 28-Sep-2012</v>
          </cell>
          <cell r="C19">
            <v>0</v>
          </cell>
          <cell r="D19" t="str">
            <v>A</v>
          </cell>
          <cell r="E19">
            <v>99.6968214285714</v>
          </cell>
          <cell r="F19">
            <v>0</v>
          </cell>
          <cell r="G19">
            <v>99.6968</v>
          </cell>
          <cell r="H19">
            <v>0</v>
          </cell>
          <cell r="I19">
            <v>0.08538207443926422</v>
          </cell>
        </row>
        <row r="20">
          <cell r="A20" t="str">
            <v>INE001A14GN3</v>
          </cell>
          <cell r="B20" t="str">
            <v>HDFC Ltd - CP - 05 Oct 12</v>
          </cell>
          <cell r="C20">
            <v>0</v>
          </cell>
          <cell r="D20" t="str">
            <v>A</v>
          </cell>
          <cell r="E20">
            <v>99.5388888888889</v>
          </cell>
          <cell r="F20">
            <v>0</v>
          </cell>
          <cell r="G20">
            <v>99.5389</v>
          </cell>
          <cell r="H20">
            <v>0</v>
          </cell>
          <cell r="I20">
            <v>0.0845426131606823</v>
          </cell>
        </row>
        <row r="21">
          <cell r="A21" t="str">
            <v>INE001A14GL7</v>
          </cell>
          <cell r="B21" t="str">
            <v>HDFC Ltd - CP - 08 Oct 12</v>
          </cell>
          <cell r="C21">
            <v>0</v>
          </cell>
          <cell r="D21" t="str">
            <v>A</v>
          </cell>
          <cell r="E21">
            <v>99.4701238095238</v>
          </cell>
          <cell r="F21">
            <v>0</v>
          </cell>
          <cell r="G21">
            <v>99.4701</v>
          </cell>
          <cell r="H21">
            <v>0</v>
          </cell>
          <cell r="I21">
            <v>0.08453698899588408</v>
          </cell>
        </row>
        <row r="22">
          <cell r="A22" t="str">
            <v>INE008A16LM5</v>
          </cell>
          <cell r="B22" t="str">
            <v>IDBI BANK LTD 18SEP12 CD</v>
          </cell>
          <cell r="C22">
            <v>0</v>
          </cell>
          <cell r="D22" t="str">
            <v>A</v>
          </cell>
          <cell r="E22">
            <v>99.9331</v>
          </cell>
          <cell r="F22">
            <v>0</v>
          </cell>
          <cell r="G22">
            <v>99.9331</v>
          </cell>
          <cell r="H22">
            <v>0</v>
          </cell>
          <cell r="I22">
            <v>0.08144948970861988</v>
          </cell>
        </row>
        <row r="23">
          <cell r="A23" t="str">
            <v>INE494M14064</v>
          </cell>
          <cell r="B23" t="str">
            <v>IFCI FACTORS LTD 16NOV12 CP</v>
          </cell>
          <cell r="C23">
            <v>0</v>
          </cell>
          <cell r="D23" t="str">
            <v>A</v>
          </cell>
          <cell r="E23">
            <v>98.2921963556835</v>
          </cell>
          <cell r="F23">
            <v>0</v>
          </cell>
          <cell r="G23">
            <v>98.2922</v>
          </cell>
          <cell r="H23">
            <v>0</v>
          </cell>
          <cell r="I23">
            <v>0.1022869128799389</v>
          </cell>
        </row>
        <row r="24">
          <cell r="A24" t="str">
            <v>INE494M14056</v>
          </cell>
          <cell r="B24" t="str">
            <v>IFCI FACTORS LTD 22OCT12 CP</v>
          </cell>
          <cell r="C24">
            <v>0</v>
          </cell>
          <cell r="D24" t="str">
            <v>A</v>
          </cell>
          <cell r="E24">
            <v>98.9529045609512</v>
          </cell>
          <cell r="F24">
            <v>0</v>
          </cell>
          <cell r="G24">
            <v>98.9529</v>
          </cell>
          <cell r="H24">
            <v>0</v>
          </cell>
          <cell r="I24">
            <v>0.10438758773847047</v>
          </cell>
        </row>
        <row r="25">
          <cell r="A25" t="str">
            <v>INE727M14018</v>
          </cell>
          <cell r="B25" t="str">
            <v>IFCI VENTURES LTD 07NOV12 CP</v>
          </cell>
          <cell r="C25">
            <v>0</v>
          </cell>
          <cell r="D25" t="str">
            <v>A</v>
          </cell>
          <cell r="E25">
            <v>98.507687803379</v>
          </cell>
          <cell r="F25">
            <v>0</v>
          </cell>
          <cell r="G25">
            <v>98.5077</v>
          </cell>
          <cell r="H25">
            <v>0</v>
          </cell>
          <cell r="I25">
            <v>0.10432936354641975</v>
          </cell>
        </row>
        <row r="26">
          <cell r="A26" t="str">
            <v>INE121H14AE6</v>
          </cell>
          <cell r="B26" t="str">
            <v>IL&amp;FS FINANCIAL SERVICES 22OCT2012 CP</v>
          </cell>
          <cell r="C26">
            <v>0</v>
          </cell>
          <cell r="D26" t="str">
            <v>A</v>
          </cell>
          <cell r="E26">
            <v>99.0961289473684</v>
          </cell>
          <cell r="F26">
            <v>0</v>
          </cell>
          <cell r="G26">
            <v>99.0961</v>
          </cell>
          <cell r="H26">
            <v>0</v>
          </cell>
          <cell r="I26">
            <v>0.08997895159163723</v>
          </cell>
        </row>
        <row r="27">
          <cell r="A27" t="str">
            <v>INE166A16FQ4</v>
          </cell>
          <cell r="B27" t="str">
            <v>ING VYSYA BANK 17SEP2012 CD</v>
          </cell>
          <cell r="C27">
            <v>0</v>
          </cell>
          <cell r="D27" t="str">
            <v>A</v>
          </cell>
          <cell r="E27">
            <v>99.9559333333333</v>
          </cell>
          <cell r="F27">
            <v>0</v>
          </cell>
          <cell r="G27">
            <v>99.9559</v>
          </cell>
          <cell r="H27">
            <v>0</v>
          </cell>
          <cell r="I27">
            <v>0.08045712143823078</v>
          </cell>
        </row>
        <row r="28">
          <cell r="A28" t="str">
            <v>INE523H14IB2</v>
          </cell>
          <cell r="B28" t="str">
            <v>JM Financial Products CP 28-Sep-2012</v>
          </cell>
          <cell r="C28">
            <v>0</v>
          </cell>
          <cell r="D28" t="str">
            <v>A</v>
          </cell>
          <cell r="E28">
            <v>99.6988136363638</v>
          </cell>
          <cell r="F28">
            <v>0</v>
          </cell>
          <cell r="G28">
            <v>99.6988</v>
          </cell>
          <cell r="H28">
            <v>0</v>
          </cell>
          <cell r="I28">
            <v>0.08481932788563855</v>
          </cell>
        </row>
        <row r="29">
          <cell r="A29" t="str">
            <v>INE036D16CE6</v>
          </cell>
          <cell r="B29" t="str">
            <v>KARUR VYSYA BANK 24SEP12 CD</v>
          </cell>
          <cell r="C29">
            <v>0</v>
          </cell>
          <cell r="D29" t="str">
            <v>A</v>
          </cell>
          <cell r="E29">
            <v>99.7996</v>
          </cell>
          <cell r="F29">
            <v>0</v>
          </cell>
          <cell r="G29">
            <v>99.7996</v>
          </cell>
          <cell r="H29">
            <v>0</v>
          </cell>
          <cell r="I29">
            <v>0.08143653214375018</v>
          </cell>
        </row>
        <row r="30">
          <cell r="A30" t="str">
            <v>INE389H14363</v>
          </cell>
          <cell r="B30" t="str">
            <v>KEC INTERNATIONAL LTD 11DEC2012 CP</v>
          </cell>
          <cell r="C30">
            <v>0</v>
          </cell>
          <cell r="D30" t="str">
            <v>A</v>
          </cell>
          <cell r="E30">
            <v>97.8676395604396</v>
          </cell>
          <cell r="F30">
            <v>0</v>
          </cell>
          <cell r="G30">
            <v>97.8676</v>
          </cell>
          <cell r="H30">
            <v>0</v>
          </cell>
          <cell r="I30">
            <v>0.0914102958883046</v>
          </cell>
        </row>
        <row r="31">
          <cell r="A31" t="str">
            <v>INE087A14AC8</v>
          </cell>
          <cell r="B31" t="str">
            <v>KESORAM INDUSTRIES 25SEP2012</v>
          </cell>
          <cell r="C31">
            <v>0</v>
          </cell>
          <cell r="D31" t="str">
            <v>A</v>
          </cell>
          <cell r="E31">
            <v>99.7170659340655</v>
          </cell>
          <cell r="F31">
            <v>0</v>
          </cell>
          <cell r="G31">
            <v>99.7171</v>
          </cell>
          <cell r="H31">
            <v>0</v>
          </cell>
          <cell r="I31">
            <v>0.10356395176566477</v>
          </cell>
        </row>
        <row r="32">
          <cell r="A32" t="str">
            <v>INE414G14866</v>
          </cell>
          <cell r="B32" t="str">
            <v>MUTHOOT FINANCE LTD 01NOV12 CP</v>
          </cell>
          <cell r="C32">
            <v>0</v>
          </cell>
          <cell r="D32" t="str">
            <v>A</v>
          </cell>
          <cell r="E32">
            <v>98.6393692683933</v>
          </cell>
          <cell r="F32">
            <v>0</v>
          </cell>
          <cell r="G32">
            <v>98.6394</v>
          </cell>
          <cell r="H32">
            <v>0</v>
          </cell>
          <cell r="I32">
            <v>0.10712355969882932</v>
          </cell>
        </row>
        <row r="33">
          <cell r="A33" t="str">
            <v>INE414G14932</v>
          </cell>
          <cell r="B33" t="str">
            <v>MUTHOOT FINANCE LTD 04DEC12 CP</v>
          </cell>
          <cell r="C33">
            <v>0</v>
          </cell>
          <cell r="D33" t="str">
            <v>A</v>
          </cell>
          <cell r="E33">
            <v>97.7693083233647</v>
          </cell>
          <cell r="F33">
            <v>0</v>
          </cell>
          <cell r="G33">
            <v>97.7693</v>
          </cell>
          <cell r="H33">
            <v>0</v>
          </cell>
          <cell r="I33">
            <v>0.10409739977894845</v>
          </cell>
        </row>
        <row r="34">
          <cell r="A34" t="str">
            <v>INE492E14503</v>
          </cell>
          <cell r="B34" t="str">
            <v>NATIONAL ENGINEERING IND 28SEP2012 CP</v>
          </cell>
          <cell r="C34">
            <v>0</v>
          </cell>
          <cell r="D34" t="str">
            <v>A</v>
          </cell>
          <cell r="E34">
            <v>99.6538264367821</v>
          </cell>
          <cell r="F34">
            <v>0</v>
          </cell>
          <cell r="G34">
            <v>99.6538</v>
          </cell>
          <cell r="H34">
            <v>0</v>
          </cell>
          <cell r="I34">
            <v>0.09753251684619683</v>
          </cell>
        </row>
        <row r="35">
          <cell r="A35" t="str">
            <v>INE557F14AU1</v>
          </cell>
          <cell r="B35" t="str">
            <v>NATIONAL HOUSING BANK 27SEP12 CP</v>
          </cell>
          <cell r="C35">
            <v>0</v>
          </cell>
          <cell r="D35" t="str">
            <v>A</v>
          </cell>
          <cell r="E35">
            <v>99.7289714285714</v>
          </cell>
          <cell r="F35">
            <v>0</v>
          </cell>
          <cell r="G35">
            <v>99.729</v>
          </cell>
          <cell r="H35">
            <v>0</v>
          </cell>
          <cell r="I35">
            <v>0.08266189449463093</v>
          </cell>
        </row>
        <row r="36">
          <cell r="A36" t="str">
            <v>INE141A16EY4</v>
          </cell>
          <cell r="B36" t="str">
            <v>ORIENTAL BANK OF COMMERCE 27SEP12  CD</v>
          </cell>
          <cell r="C36">
            <v>0</v>
          </cell>
          <cell r="D36" t="str">
            <v>A</v>
          </cell>
          <cell r="E36">
            <v>99.73296</v>
          </cell>
          <cell r="F36">
            <v>0</v>
          </cell>
          <cell r="G36">
            <v>99.733</v>
          </cell>
          <cell r="H36">
            <v>0</v>
          </cell>
          <cell r="I36">
            <v>0.08144214978344667</v>
          </cell>
        </row>
        <row r="37">
          <cell r="A37" t="str">
            <v>INE141A16FR5</v>
          </cell>
          <cell r="B37" t="str">
            <v>ORIENTAL BANK OF COMMMERCE 14DEC2012 CD</v>
          </cell>
          <cell r="C37">
            <v>0</v>
          </cell>
          <cell r="D37" t="str">
            <v>A</v>
          </cell>
          <cell r="E37">
            <v>97.9351916139366</v>
          </cell>
          <cell r="F37">
            <v>0</v>
          </cell>
          <cell r="G37">
            <v>97.9352</v>
          </cell>
          <cell r="H37">
            <v>0</v>
          </cell>
          <cell r="I37">
            <v>0.0855049648982919</v>
          </cell>
        </row>
        <row r="38">
          <cell r="A38" t="str">
            <v>INE608A16BS0</v>
          </cell>
          <cell r="B38" t="str">
            <v>PUNJAB AND SIND BANK 17SEP2012 CD</v>
          </cell>
          <cell r="C38">
            <v>0</v>
          </cell>
          <cell r="D38" t="str">
            <v>A</v>
          </cell>
          <cell r="E38">
            <v>99.9559333333333</v>
          </cell>
          <cell r="F38">
            <v>0</v>
          </cell>
          <cell r="G38">
            <v>99.9559</v>
          </cell>
          <cell r="H38">
            <v>0</v>
          </cell>
          <cell r="I38">
            <v>0.08045712143823078</v>
          </cell>
        </row>
        <row r="39">
          <cell r="A39" t="str">
            <v>INE160A16HY7</v>
          </cell>
          <cell r="B39" t="str">
            <v>PUNJAB NATIONAL 26SEP12 CD</v>
          </cell>
          <cell r="C39">
            <v>0</v>
          </cell>
          <cell r="D39" t="str">
            <v>A</v>
          </cell>
          <cell r="E39">
            <v>99.75822</v>
          </cell>
          <cell r="F39">
            <v>0</v>
          </cell>
          <cell r="G39">
            <v>99.7582</v>
          </cell>
          <cell r="H39">
            <v>0</v>
          </cell>
          <cell r="I39">
            <v>0.08042144296480216</v>
          </cell>
        </row>
        <row r="40">
          <cell r="A40" t="str">
            <v>INE160A16IF4</v>
          </cell>
          <cell r="B40" t="str">
            <v>PUNJAB NATIONAL BANK 15OCT2012 CD</v>
          </cell>
          <cell r="C40">
            <v>0</v>
          </cell>
          <cell r="D40" t="str">
            <v>A</v>
          </cell>
          <cell r="E40">
            <v>99.3281463414632</v>
          </cell>
          <cell r="F40">
            <v>0</v>
          </cell>
          <cell r="G40">
            <v>99.3281</v>
          </cell>
          <cell r="H40">
            <v>0</v>
          </cell>
          <cell r="I40">
            <v>0.08229509774698741</v>
          </cell>
        </row>
        <row r="41">
          <cell r="A41" t="str">
            <v>INE160A16GF8</v>
          </cell>
          <cell r="B41" t="str">
            <v>PUNJAB NATIONAL BANK 17SEP12 CD</v>
          </cell>
          <cell r="C41">
            <v>0</v>
          </cell>
          <cell r="D41" t="str">
            <v>A</v>
          </cell>
          <cell r="E41">
            <v>99.956</v>
          </cell>
          <cell r="F41">
            <v>0</v>
          </cell>
          <cell r="G41">
            <v>99.956</v>
          </cell>
          <cell r="H41">
            <v>0</v>
          </cell>
          <cell r="I41">
            <v>0.08033534755291767</v>
          </cell>
        </row>
        <row r="42">
          <cell r="A42" t="str">
            <v>INE013A14HK2</v>
          </cell>
          <cell r="B42" t="str">
            <v>RELIANCE CAPITAL 07DEC2012 CP</v>
          </cell>
          <cell r="C42">
            <v>0</v>
          </cell>
          <cell r="D42" t="str">
            <v>A</v>
          </cell>
          <cell r="E42">
            <v>97.9412746269287</v>
          </cell>
          <cell r="F42">
            <v>0</v>
          </cell>
          <cell r="G42">
            <v>97.9413</v>
          </cell>
          <cell r="H42">
            <v>0</v>
          </cell>
          <cell r="I42">
            <v>0.09243733953808472</v>
          </cell>
        </row>
        <row r="43">
          <cell r="A43" t="str">
            <v>INE018E14BS9</v>
          </cell>
          <cell r="B43" t="str">
            <v>SBI CARD AND PAYMENT SERVICE 20NOV12 CP</v>
          </cell>
          <cell r="C43">
            <v>0</v>
          </cell>
          <cell r="D43" t="str">
            <v>A</v>
          </cell>
          <cell r="E43">
            <v>98.48068</v>
          </cell>
          <cell r="F43">
            <v>0</v>
          </cell>
          <cell r="G43">
            <v>98.4807</v>
          </cell>
          <cell r="H43">
            <v>0</v>
          </cell>
          <cell r="I43">
            <v>0.08531927277512669</v>
          </cell>
        </row>
        <row r="44">
          <cell r="A44" t="str">
            <v>INE912E14CR3</v>
          </cell>
          <cell r="B44" t="str">
            <v>SBI GLOBAL FACTORS 25SEP2012 CP</v>
          </cell>
          <cell r="C44">
            <v>0</v>
          </cell>
          <cell r="D44" t="str">
            <v>A</v>
          </cell>
          <cell r="E44">
            <v>99.7789444444445</v>
          </cell>
          <cell r="F44">
            <v>0</v>
          </cell>
          <cell r="G44">
            <v>99.7789</v>
          </cell>
          <cell r="H44">
            <v>0</v>
          </cell>
          <cell r="I44">
            <v>0.0808640322134095</v>
          </cell>
        </row>
        <row r="45">
          <cell r="A45" t="str">
            <v>INE498B14AF8</v>
          </cell>
          <cell r="B45" t="str">
            <v>SHOPPERS STOP 20NOV2012 CP</v>
          </cell>
          <cell r="C45">
            <v>0</v>
          </cell>
          <cell r="D45" t="str">
            <v>A</v>
          </cell>
          <cell r="E45">
            <v>98.2343500000005</v>
          </cell>
          <cell r="F45">
            <v>0</v>
          </cell>
          <cell r="G45">
            <v>98.2344</v>
          </cell>
          <cell r="H45">
            <v>0</v>
          </cell>
          <cell r="I45">
            <v>0.09940086686023483</v>
          </cell>
        </row>
        <row r="46">
          <cell r="A46" t="str">
            <v>INE468M14191</v>
          </cell>
          <cell r="B46" t="str">
            <v>SHRIRAM EQUIPMENT FINANCE 24SEP2012 CP</v>
          </cell>
          <cell r="C46">
            <v>0</v>
          </cell>
          <cell r="D46" t="str">
            <v>A</v>
          </cell>
          <cell r="E46">
            <v>99.7819230769233</v>
          </cell>
          <cell r="F46">
            <v>0</v>
          </cell>
          <cell r="G46">
            <v>99.7819</v>
          </cell>
          <cell r="H46">
            <v>0</v>
          </cell>
          <cell r="I46">
            <v>0.08863560148468316</v>
          </cell>
        </row>
        <row r="47">
          <cell r="A47" t="str">
            <v>INE872A14EN2</v>
          </cell>
          <cell r="B47" t="str">
            <v>SREI INFRA FINANCE LTD 28SEP2012 CP</v>
          </cell>
          <cell r="C47">
            <v>0</v>
          </cell>
          <cell r="D47" t="str">
            <v>A</v>
          </cell>
          <cell r="E47">
            <v>99.6453390804596</v>
          </cell>
          <cell r="F47">
            <v>0</v>
          </cell>
          <cell r="G47">
            <v>99.6453</v>
          </cell>
          <cell r="H47">
            <v>0</v>
          </cell>
          <cell r="I47">
            <v>0.09993229435734981</v>
          </cell>
        </row>
        <row r="48">
          <cell r="A48" t="str">
            <v>INE648A16EG5</v>
          </cell>
          <cell r="B48" t="str">
            <v>STATE BANK OF BIKANER AND JAIPUR 25OCT2012</v>
          </cell>
          <cell r="C48">
            <v>0</v>
          </cell>
          <cell r="D48" t="str">
            <v>A</v>
          </cell>
          <cell r="E48">
            <v>99.092387096774</v>
          </cell>
          <cell r="F48">
            <v>0</v>
          </cell>
          <cell r="G48">
            <v>99.0924</v>
          </cell>
          <cell r="H48">
            <v>0</v>
          </cell>
          <cell r="I48">
            <v>0.0835782443493768</v>
          </cell>
        </row>
        <row r="49">
          <cell r="A49" t="str">
            <v>INE306N14290</v>
          </cell>
          <cell r="B49" t="str">
            <v>TATA CAPITAL FINANCIAL SERVICES 18OCT2012 CP</v>
          </cell>
          <cell r="C49">
            <v>0</v>
          </cell>
          <cell r="D49" t="str">
            <v>A</v>
          </cell>
          <cell r="E49">
            <v>99.2110171428571</v>
          </cell>
          <cell r="F49">
            <v>0</v>
          </cell>
          <cell r="G49">
            <v>99.211</v>
          </cell>
          <cell r="H49">
            <v>0</v>
          </cell>
          <cell r="I49">
            <v>0.08796027722267247</v>
          </cell>
        </row>
        <row r="50">
          <cell r="A50" t="str">
            <v>INE306N14233</v>
          </cell>
          <cell r="B50" t="str">
            <v>TATA CAPITAL FINANCIAL SERVICES 25SEP2012 CP</v>
          </cell>
          <cell r="C50">
            <v>0</v>
          </cell>
          <cell r="D50" t="str">
            <v>A</v>
          </cell>
          <cell r="E50">
            <v>99.7745833333333</v>
          </cell>
          <cell r="F50">
            <v>0</v>
          </cell>
          <cell r="G50">
            <v>99.7746</v>
          </cell>
          <cell r="H50">
            <v>0</v>
          </cell>
          <cell r="I50">
            <v>0.08246296860841819</v>
          </cell>
        </row>
        <row r="51">
          <cell r="A51" t="str">
            <v>INE306N14407</v>
          </cell>
          <cell r="B51" t="str">
            <v>TATA CAPITAL FINANCIAL SERVICES 28SEP2012 CP</v>
          </cell>
          <cell r="C51">
            <v>0</v>
          </cell>
          <cell r="D51" t="str">
            <v>A</v>
          </cell>
          <cell r="E51">
            <v>99.703964</v>
          </cell>
          <cell r="F51">
            <v>0</v>
          </cell>
          <cell r="G51">
            <v>99.704</v>
          </cell>
          <cell r="H51">
            <v>0</v>
          </cell>
          <cell r="I51">
            <v>0.08336458919527036</v>
          </cell>
        </row>
        <row r="52">
          <cell r="A52" t="str">
            <v>INE691A16GH8</v>
          </cell>
          <cell r="B52" t="str">
            <v>UCO BANK 17SEP12 CD</v>
          </cell>
          <cell r="C52">
            <v>0</v>
          </cell>
          <cell r="D52" t="str">
            <v>A</v>
          </cell>
          <cell r="E52">
            <v>99.9559333333333</v>
          </cell>
          <cell r="F52">
            <v>0</v>
          </cell>
          <cell r="G52">
            <v>99.9559</v>
          </cell>
          <cell r="H52">
            <v>0</v>
          </cell>
          <cell r="I52">
            <v>0.08045712143823078</v>
          </cell>
        </row>
        <row r="53">
          <cell r="A53" t="str">
            <v>INE691A16GK2</v>
          </cell>
          <cell r="B53" t="str">
            <v>UCO BANK 26SEP2012 CD</v>
          </cell>
          <cell r="C53">
            <v>0</v>
          </cell>
          <cell r="D53" t="str">
            <v>A</v>
          </cell>
          <cell r="E53">
            <v>99.757004761905</v>
          </cell>
          <cell r="F53">
            <v>0</v>
          </cell>
          <cell r="G53">
            <v>99.757</v>
          </cell>
          <cell r="H53">
            <v>0</v>
          </cell>
          <cell r="I53">
            <v>0.08082664298873561</v>
          </cell>
        </row>
        <row r="54">
          <cell r="A54" t="str">
            <v>INE705A16FI6</v>
          </cell>
          <cell r="B54" t="str">
            <v>VIJAYA BANK 30NOV2012 CD</v>
          </cell>
          <cell r="C54">
            <v>0</v>
          </cell>
          <cell r="D54" t="str">
            <v>A</v>
          </cell>
          <cell r="E54">
            <v>98.2713454545455</v>
          </cell>
          <cell r="F54">
            <v>0</v>
          </cell>
          <cell r="G54">
            <v>98.2713</v>
          </cell>
          <cell r="H54">
            <v>0</v>
          </cell>
          <cell r="I54">
            <v>0.08448129890447834</v>
          </cell>
        </row>
        <row r="55">
          <cell r="A55" t="str">
            <v>INE528G16PU3</v>
          </cell>
          <cell r="B55" t="str">
            <v>YES BANK 05OCT2012 CD</v>
          </cell>
          <cell r="C55">
            <v>0</v>
          </cell>
          <cell r="D55" t="str">
            <v>A</v>
          </cell>
          <cell r="E55">
            <v>99.5392380952381</v>
          </cell>
          <cell r="F55">
            <v>0</v>
          </cell>
          <cell r="G55">
            <v>99.5392</v>
          </cell>
          <cell r="H55">
            <v>0</v>
          </cell>
          <cell r="I55">
            <v>0.08447829140362757</v>
          </cell>
        </row>
        <row r="56">
          <cell r="A56" t="str">
            <v>INE308L14209</v>
          </cell>
          <cell r="B56" t="str">
            <v>0.00%KARVY FINANCE 14JUN13</v>
          </cell>
          <cell r="C56">
            <v>0</v>
          </cell>
          <cell r="D56" t="str">
            <v>N</v>
          </cell>
          <cell r="E56">
            <v>91.6527036492943</v>
          </cell>
          <cell r="F56">
            <v>0</v>
          </cell>
          <cell r="G56">
            <v>91.6527</v>
          </cell>
          <cell r="H56">
            <v>0</v>
          </cell>
          <cell r="I56">
            <v>0.122215</v>
          </cell>
        </row>
        <row r="57">
          <cell r="A57" t="str">
            <v>INE001A07HD6</v>
          </cell>
          <cell r="B57" t="str">
            <v>09.65% HDFC LTD (SR I-015) 16AUG14 NCD</v>
          </cell>
          <cell r="C57">
            <v>0</v>
          </cell>
          <cell r="D57" t="str">
            <v>N</v>
          </cell>
          <cell r="E57">
            <v>101.10567671</v>
          </cell>
          <cell r="F57">
            <v>0.79315068</v>
          </cell>
          <cell r="G57">
            <v>100.3125</v>
          </cell>
          <cell r="H57">
            <v>1.67202796</v>
          </cell>
          <cell r="I57">
            <v>0.09445</v>
          </cell>
        </row>
        <row r="58">
          <cell r="A58" t="str">
            <v>INE296A07773</v>
          </cell>
          <cell r="B58" t="str">
            <v>10.05% BAJAJ FINANCE 11AUG2014 NCD</v>
          </cell>
          <cell r="C58">
            <v>0</v>
          </cell>
          <cell r="D58" t="str">
            <v>N</v>
          </cell>
          <cell r="E58">
            <v>101.14770937</v>
          </cell>
          <cell r="F58">
            <v>0.99123288</v>
          </cell>
          <cell r="G58">
            <v>100.1565</v>
          </cell>
          <cell r="H58">
            <v>1.64889224</v>
          </cell>
          <cell r="I58">
            <v>0.0993</v>
          </cell>
        </row>
        <row r="59">
          <cell r="A59" t="str">
            <v>INE667F07AA4</v>
          </cell>
          <cell r="B59" t="str">
            <v>10.07% SUNDARAM BNP HOME FIN 08AUG2014 NCD</v>
          </cell>
          <cell r="C59">
            <v>0</v>
          </cell>
          <cell r="D59" t="str">
            <v>N</v>
          </cell>
          <cell r="E59">
            <v>101.11161539</v>
          </cell>
          <cell r="F59">
            <v>1.04838356</v>
          </cell>
          <cell r="G59">
            <v>100.0632</v>
          </cell>
          <cell r="H59">
            <v>1.64033659</v>
          </cell>
          <cell r="I59">
            <v>0.10005</v>
          </cell>
        </row>
        <row r="60">
          <cell r="A60" t="str">
            <v>INE115A07AS7</v>
          </cell>
          <cell r="B60" t="str">
            <v>10.20% LIC HOUSING FINANCE 07JUN2013 NCD</v>
          </cell>
          <cell r="C60">
            <v>0</v>
          </cell>
          <cell r="D60" t="str">
            <v>N</v>
          </cell>
          <cell r="E60">
            <v>103.22257765</v>
          </cell>
          <cell r="F60">
            <v>2.79452055</v>
          </cell>
          <cell r="G60">
            <v>100.4281</v>
          </cell>
          <cell r="H60">
            <v>0.66347801</v>
          </cell>
          <cell r="I60">
            <v>0.094275</v>
          </cell>
        </row>
        <row r="61">
          <cell r="A61" t="str">
            <v>INE657I08017</v>
          </cell>
          <cell r="B61" t="str">
            <v>10.25% RELIANCE GAS TRANS &amp; INFRA LTD 22AUG2021 NCD</v>
          </cell>
          <cell r="C61">
            <v>0</v>
          </cell>
          <cell r="D61" t="str">
            <v>N</v>
          </cell>
          <cell r="E61">
            <v>102.54228135</v>
          </cell>
          <cell r="F61">
            <v>0.6739726</v>
          </cell>
          <cell r="G61">
            <v>101.8683</v>
          </cell>
          <cell r="H61">
            <v>5.6839742</v>
          </cell>
          <cell r="I61">
            <v>0.0992</v>
          </cell>
        </row>
        <row r="62">
          <cell r="A62" t="str">
            <v>INE535H07183</v>
          </cell>
          <cell r="B62" t="str">
            <v>10.75% FULLERTON INDIA CREDIT 28AUG14 NCD</v>
          </cell>
          <cell r="C62">
            <v>0</v>
          </cell>
          <cell r="D62" t="str">
            <v>N</v>
          </cell>
          <cell r="E62">
            <v>100.62266071</v>
          </cell>
          <cell r="F62">
            <v>0.53013699</v>
          </cell>
          <cell r="G62">
            <v>100.0925</v>
          </cell>
          <cell r="H62">
            <v>1.67480563</v>
          </cell>
          <cell r="I62">
            <v>0.1068</v>
          </cell>
        </row>
        <row r="63">
          <cell r="A63" t="str">
            <v>INE721A07986</v>
          </cell>
          <cell r="B63" t="str">
            <v>11.00% SHRIRAM TRANSPORT FINANCE 26AUG2014</v>
          </cell>
          <cell r="C63">
            <v>0</v>
          </cell>
          <cell r="D63" t="str">
            <v>N</v>
          </cell>
          <cell r="E63">
            <v>105.86079611</v>
          </cell>
          <cell r="F63">
            <v>5.03287671</v>
          </cell>
          <cell r="G63">
            <v>100.8279</v>
          </cell>
          <cell r="H63">
            <v>0.82299523</v>
          </cell>
          <cell r="I63">
            <v>0.1002125</v>
          </cell>
        </row>
        <row r="64">
          <cell r="A64" t="str">
            <v>INE866I07206</v>
          </cell>
          <cell r="B64" t="str">
            <v>11.70% INDIA INFOLINE 18AUG14 NCD</v>
          </cell>
          <cell r="C64">
            <v>0</v>
          </cell>
          <cell r="D64" t="str">
            <v>N</v>
          </cell>
          <cell r="E64">
            <v>101.62880368</v>
          </cell>
          <cell r="F64">
            <v>0.89753425</v>
          </cell>
          <cell r="G64">
            <v>100.7313</v>
          </cell>
          <cell r="H64">
            <v>1.63529404</v>
          </cell>
          <cell r="I64">
            <v>0.1123</v>
          </cell>
        </row>
        <row r="65">
          <cell r="A65" t="str">
            <v>INE414G07068</v>
          </cell>
          <cell r="B65" t="str">
            <v>12.00% MUTHOOT FINANCE 14SEP2013 NCD</v>
          </cell>
          <cell r="C65">
            <v>0</v>
          </cell>
          <cell r="D65" t="str">
            <v>N</v>
          </cell>
          <cell r="E65">
            <v>101.68182423</v>
          </cell>
          <cell r="F65">
            <v>0.03287671</v>
          </cell>
          <cell r="G65">
            <v>101.6489</v>
          </cell>
          <cell r="H65">
            <v>0.90514574</v>
          </cell>
          <cell r="I65">
            <v>0.10176763</v>
          </cell>
        </row>
        <row r="66">
          <cell r="A66" t="str">
            <v>INE522D07321</v>
          </cell>
          <cell r="B66" t="str">
            <v>12.20% MANAPPURAM FIN 08SEP2013 NCD</v>
          </cell>
          <cell r="C66">
            <v>0</v>
          </cell>
          <cell r="D66" t="str">
            <v>N</v>
          </cell>
          <cell r="E66">
            <v>98.55667777</v>
          </cell>
          <cell r="F66">
            <v>0.2339726</v>
          </cell>
          <cell r="G66">
            <v>98.3227</v>
          </cell>
          <cell r="H66">
            <v>0.88691842</v>
          </cell>
          <cell r="I66">
            <v>0.14581445</v>
          </cell>
        </row>
        <row r="67">
          <cell r="A67" t="str">
            <v>INE089A08051</v>
          </cell>
          <cell r="B67" t="str">
            <v>9.25% DR. REDDYS LAB 24MAR14 NCD</v>
          </cell>
          <cell r="C67">
            <v>0</v>
          </cell>
          <cell r="D67" t="str">
            <v>N</v>
          </cell>
          <cell r="E67">
            <v>104.29861929</v>
          </cell>
          <cell r="F67">
            <v>4.43493151</v>
          </cell>
          <cell r="G67">
            <v>99.8637</v>
          </cell>
          <cell r="H67">
            <v>1.31398949</v>
          </cell>
          <cell r="I67">
            <v>0.09275</v>
          </cell>
        </row>
        <row r="68">
          <cell r="A68" t="str">
            <v>INE020B08773</v>
          </cell>
          <cell r="B68" t="str">
            <v>9.25% REC 27AUG17 NCD</v>
          </cell>
          <cell r="C68">
            <v>0</v>
          </cell>
          <cell r="D68" t="str">
            <v>N</v>
          </cell>
          <cell r="E68">
            <v>100.96173705</v>
          </cell>
          <cell r="F68">
            <v>0.48150685</v>
          </cell>
          <cell r="G68">
            <v>100.4802</v>
          </cell>
          <cell r="H68">
            <v>3.82340759</v>
          </cell>
          <cell r="I68">
            <v>0.0912</v>
          </cell>
        </row>
        <row r="69">
          <cell r="A69" t="str">
            <v>INE001A07JG5</v>
          </cell>
          <cell r="B69" t="str">
            <v>9.58% HDFC NCD 29-08-2015</v>
          </cell>
          <cell r="C69">
            <v>0</v>
          </cell>
          <cell r="D69" t="str">
            <v>N</v>
          </cell>
          <cell r="E69">
            <v>100.69959711</v>
          </cell>
          <cell r="F69">
            <v>0.44619178</v>
          </cell>
          <cell r="G69">
            <v>100.2534</v>
          </cell>
          <cell r="H69">
            <v>2.46566144</v>
          </cell>
          <cell r="I69">
            <v>0.0947</v>
          </cell>
        </row>
        <row r="70">
          <cell r="A70" t="str">
            <v>INE115A07CJ2</v>
          </cell>
          <cell r="B70" t="str">
            <v>9.90% LIC Housing Fin. - 17-May-2014</v>
          </cell>
          <cell r="C70">
            <v>0</v>
          </cell>
          <cell r="D70" t="str">
            <v>N</v>
          </cell>
          <cell r="E70">
            <v>103.73713882</v>
          </cell>
          <cell r="F70">
            <v>3.28191781</v>
          </cell>
          <cell r="G70">
            <v>100.4552</v>
          </cell>
          <cell r="H70">
            <v>1.44139788</v>
          </cell>
          <cell r="I70">
            <v>0.09525</v>
          </cell>
        </row>
        <row r="71">
          <cell r="A71" t="str">
            <v>INE238A16QK1</v>
          </cell>
          <cell r="B71" t="str">
            <v>AXIS BANK 27JUN13 CD</v>
          </cell>
          <cell r="C71">
            <v>0</v>
          </cell>
          <cell r="D71" t="str">
            <v>N</v>
          </cell>
          <cell r="E71">
            <v>93.4595891298816</v>
          </cell>
          <cell r="F71">
            <v>0</v>
          </cell>
          <cell r="G71">
            <v>93.4596</v>
          </cell>
          <cell r="H71">
            <v>0</v>
          </cell>
          <cell r="I71">
            <v>0.089625</v>
          </cell>
        </row>
        <row r="72">
          <cell r="A72" t="str">
            <v>INE193E14143</v>
          </cell>
          <cell r="B72" t="str">
            <v>BAJAJ ELECTRICALS 24DEC2012 CP</v>
          </cell>
          <cell r="C72">
            <v>0</v>
          </cell>
          <cell r="D72" t="str">
            <v>N</v>
          </cell>
          <cell r="E72">
            <v>97.562279482519</v>
          </cell>
          <cell r="F72">
            <v>0</v>
          </cell>
          <cell r="G72">
            <v>97.5623</v>
          </cell>
          <cell r="H72">
            <v>0</v>
          </cell>
          <cell r="I72">
            <v>0.0912</v>
          </cell>
        </row>
        <row r="73">
          <cell r="A73" t="str">
            <v>INE483A16CJ5</v>
          </cell>
          <cell r="B73" t="str">
            <v>CENTRAL BANK OF INDIA 11MAR13 CD</v>
          </cell>
          <cell r="C73">
            <v>0</v>
          </cell>
          <cell r="D73" t="str">
            <v>N</v>
          </cell>
          <cell r="E73">
            <v>95.9909636999651</v>
          </cell>
          <cell r="F73">
            <v>0</v>
          </cell>
          <cell r="G73">
            <v>95.991</v>
          </cell>
          <cell r="H73">
            <v>0</v>
          </cell>
          <cell r="I73">
            <v>0.086125</v>
          </cell>
        </row>
        <row r="74">
          <cell r="A74" t="str">
            <v>INE476A16GN2</v>
          </cell>
          <cell r="B74" t="str">
            <v>Canara Bank - CD - 04 Mar 13</v>
          </cell>
          <cell r="C74">
            <v>0</v>
          </cell>
          <cell r="D74" t="str">
            <v>N</v>
          </cell>
          <cell r="E74">
            <v>96.124459316376</v>
          </cell>
          <cell r="F74">
            <v>0</v>
          </cell>
          <cell r="G74">
            <v>96.1245</v>
          </cell>
          <cell r="H74">
            <v>0</v>
          </cell>
          <cell r="I74">
            <v>0.086565</v>
          </cell>
        </row>
        <row r="75">
          <cell r="A75" t="str">
            <v>INE535H14BN6</v>
          </cell>
          <cell r="B75" t="str">
            <v>FULLERTON INDIA CREDIT CO.LTD 21MAR13 CP</v>
          </cell>
          <cell r="C75">
            <v>0</v>
          </cell>
          <cell r="D75" t="str">
            <v>N</v>
          </cell>
          <cell r="E75">
            <v>94.9297747238421</v>
          </cell>
          <cell r="F75">
            <v>0</v>
          </cell>
          <cell r="G75">
            <v>94.9298</v>
          </cell>
          <cell r="H75">
            <v>0</v>
          </cell>
          <cell r="I75">
            <v>0.10425</v>
          </cell>
        </row>
        <row r="76">
          <cell r="A76" t="str">
            <v>INE688I14622</v>
          </cell>
          <cell r="B76" t="str">
            <v>FUTURE CAP HOLDINGS LTD 20DEC12 CP</v>
          </cell>
          <cell r="C76">
            <v>0</v>
          </cell>
          <cell r="D76" t="str">
            <v>N</v>
          </cell>
          <cell r="E76">
            <v>97.3362404423812</v>
          </cell>
          <cell r="F76">
            <v>0</v>
          </cell>
          <cell r="G76">
            <v>97.3362</v>
          </cell>
          <cell r="H76">
            <v>0</v>
          </cell>
          <cell r="I76">
            <v>0.10405</v>
          </cell>
        </row>
        <row r="77">
          <cell r="A77" t="str">
            <v>INE001A14GU8</v>
          </cell>
          <cell r="B77" t="str">
            <v>HDFC LTD 08FEB13 CP</v>
          </cell>
          <cell r="C77">
            <v>0</v>
          </cell>
          <cell r="D77" t="str">
            <v>N</v>
          </cell>
          <cell r="E77">
            <v>96.4748104269975</v>
          </cell>
          <cell r="F77">
            <v>0</v>
          </cell>
          <cell r="G77">
            <v>96.4748</v>
          </cell>
          <cell r="H77">
            <v>0</v>
          </cell>
          <cell r="I77">
            <v>0.09135</v>
          </cell>
        </row>
        <row r="78">
          <cell r="A78" t="str">
            <v>INE090A16RZ2</v>
          </cell>
          <cell r="B78" t="str">
            <v>ICICI BANK  23JAN2013 CD</v>
          </cell>
          <cell r="C78">
            <v>0</v>
          </cell>
          <cell r="D78" t="str">
            <v>N</v>
          </cell>
          <cell r="E78">
            <v>96.9300397479553</v>
          </cell>
          <cell r="F78">
            <v>0</v>
          </cell>
          <cell r="G78">
            <v>96.93</v>
          </cell>
          <cell r="H78">
            <v>0</v>
          </cell>
          <cell r="I78">
            <v>0.088925</v>
          </cell>
        </row>
        <row r="79">
          <cell r="A79" t="str">
            <v>INE090A16TF0</v>
          </cell>
          <cell r="B79" t="str">
            <v>ICICI BANK 21MAR2013 CD</v>
          </cell>
          <cell r="C79">
            <v>0</v>
          </cell>
          <cell r="D79" t="str">
            <v>N</v>
          </cell>
          <cell r="E79">
            <v>95.670760479667</v>
          </cell>
          <cell r="F79">
            <v>0</v>
          </cell>
          <cell r="G79">
            <v>95.6708</v>
          </cell>
          <cell r="H79">
            <v>0</v>
          </cell>
          <cell r="I79">
            <v>0.088325</v>
          </cell>
        </row>
        <row r="80">
          <cell r="A80" t="str">
            <v>INE008A16JB2</v>
          </cell>
          <cell r="B80" t="str">
            <v>IDBI BANK 19FEB2013 CD</v>
          </cell>
          <cell r="C80">
            <v>0</v>
          </cell>
          <cell r="D80" t="str">
            <v>N</v>
          </cell>
          <cell r="E80">
            <v>96.4467816567734</v>
          </cell>
          <cell r="F80">
            <v>0</v>
          </cell>
          <cell r="G80">
            <v>96.4468</v>
          </cell>
          <cell r="H80">
            <v>0</v>
          </cell>
          <cell r="I80">
            <v>0.08565</v>
          </cell>
        </row>
        <row r="81">
          <cell r="A81" t="str">
            <v>INE008A16JP2</v>
          </cell>
          <cell r="B81" t="str">
            <v>IDBI BANK 28MAR13 CD</v>
          </cell>
          <cell r="C81">
            <v>0</v>
          </cell>
          <cell r="D81" t="str">
            <v>N</v>
          </cell>
          <cell r="E81">
            <v>95.5305195800269</v>
          </cell>
          <cell r="F81">
            <v>0</v>
          </cell>
          <cell r="G81">
            <v>95.5305</v>
          </cell>
          <cell r="H81">
            <v>0</v>
          </cell>
          <cell r="I81">
            <v>0.088025</v>
          </cell>
        </row>
        <row r="82">
          <cell r="A82" t="str">
            <v>INE121H14AP2</v>
          </cell>
          <cell r="B82" t="str">
            <v>IL&amp;FS FINANCIAL SERVICES 29AUG2013 CP</v>
          </cell>
          <cell r="C82">
            <v>0</v>
          </cell>
          <cell r="D82" t="str">
            <v>N</v>
          </cell>
          <cell r="E82">
            <v>91.644644751461</v>
          </cell>
          <cell r="F82">
            <v>0</v>
          </cell>
          <cell r="G82">
            <v>91.6446</v>
          </cell>
          <cell r="H82">
            <v>0</v>
          </cell>
          <cell r="I82">
            <v>0.095625</v>
          </cell>
        </row>
        <row r="83">
          <cell r="A83" t="str">
            <v>INE866I07230</v>
          </cell>
          <cell r="B83" t="str">
            <v>INDIA INFOLINE 11.90% 18AUG16 OPT 3 NCD</v>
          </cell>
          <cell r="C83">
            <v>0</v>
          </cell>
          <cell r="D83" t="str">
            <v>N</v>
          </cell>
          <cell r="E83">
            <v>107.17534008</v>
          </cell>
          <cell r="F83">
            <v>5.44465753</v>
          </cell>
          <cell r="G83">
            <v>101.7307</v>
          </cell>
          <cell r="H83">
            <v>2.87425947</v>
          </cell>
          <cell r="I83">
            <v>0.1131</v>
          </cell>
        </row>
        <row r="84">
          <cell r="A84" t="str">
            <v>INE866I14CG5</v>
          </cell>
          <cell r="B84" t="str">
            <v>INDIA INFOLINE FINANCE LTD 12APR13 CP</v>
          </cell>
          <cell r="C84">
            <v>0</v>
          </cell>
          <cell r="D84" t="str">
            <v>N</v>
          </cell>
          <cell r="E84">
            <v>94.2688235631769</v>
          </cell>
          <cell r="F84">
            <v>0</v>
          </cell>
          <cell r="G84">
            <v>94.2688</v>
          </cell>
          <cell r="H84">
            <v>0</v>
          </cell>
          <cell r="I84">
            <v>0.106175</v>
          </cell>
        </row>
        <row r="85">
          <cell r="A85" t="str">
            <v>INE846E14187</v>
          </cell>
          <cell r="B85" t="str">
            <v>KARVY STOCK BROKING LTD 27DEC12 CP</v>
          </cell>
          <cell r="C85">
            <v>0</v>
          </cell>
          <cell r="D85" t="str">
            <v>N</v>
          </cell>
          <cell r="E85">
            <v>97.1475483618461</v>
          </cell>
          <cell r="F85">
            <v>0</v>
          </cell>
          <cell r="G85">
            <v>97.1475</v>
          </cell>
          <cell r="H85">
            <v>0</v>
          </cell>
          <cell r="I85">
            <v>0.10405</v>
          </cell>
        </row>
        <row r="86">
          <cell r="A86" t="str">
            <v>INE237A16QD8</v>
          </cell>
          <cell r="B86" t="str">
            <v>KOTAK MAHINDRA BANK 08AUG2013 CD</v>
          </cell>
          <cell r="C86">
            <v>0</v>
          </cell>
          <cell r="D86" t="str">
            <v>N</v>
          </cell>
          <cell r="E86">
            <v>92.5788948147132</v>
          </cell>
          <cell r="F86">
            <v>0</v>
          </cell>
          <cell r="G86">
            <v>92.5789</v>
          </cell>
          <cell r="H86">
            <v>0</v>
          </cell>
          <cell r="I86">
            <v>0.089475</v>
          </cell>
        </row>
        <row r="87">
          <cell r="A87" t="str">
            <v>INE549K07030</v>
          </cell>
          <cell r="B87" t="str">
            <v>MUTHOOT FINCORP LTD 12.75% 25JAN13 NCD</v>
          </cell>
          <cell r="C87">
            <v>0</v>
          </cell>
          <cell r="D87" t="str">
            <v>N</v>
          </cell>
          <cell r="E87">
            <v>111.9438273</v>
          </cell>
          <cell r="F87">
            <v>11.35655738</v>
          </cell>
          <cell r="G87">
            <v>100.5873</v>
          </cell>
          <cell r="H87">
            <v>0.29982142</v>
          </cell>
          <cell r="I87">
            <v>0.11155</v>
          </cell>
        </row>
        <row r="88">
          <cell r="A88" t="str">
            <v>INE141A16IF4</v>
          </cell>
          <cell r="B88" t="str">
            <v>ORIENTAL BANK OF COMMERCE 05AUG2013 CD</v>
          </cell>
          <cell r="C88">
            <v>0</v>
          </cell>
          <cell r="D88" t="str">
            <v>N</v>
          </cell>
          <cell r="E88">
            <v>92.668641058809</v>
          </cell>
          <cell r="F88">
            <v>0</v>
          </cell>
          <cell r="G88">
            <v>92.6686</v>
          </cell>
          <cell r="H88">
            <v>0</v>
          </cell>
          <cell r="I88">
            <v>0.089125</v>
          </cell>
        </row>
        <row r="89">
          <cell r="A89" t="str">
            <v>INE141A16GG6</v>
          </cell>
          <cell r="B89" t="str">
            <v>ORIENTAL BANK OF COMMERCE 18FEB2013 CD</v>
          </cell>
          <cell r="C89">
            <v>0</v>
          </cell>
          <cell r="D89" t="str">
            <v>N</v>
          </cell>
          <cell r="E89">
            <v>96.4686143988261</v>
          </cell>
          <cell r="F89">
            <v>0</v>
          </cell>
          <cell r="G89">
            <v>96.4686</v>
          </cell>
          <cell r="H89">
            <v>0</v>
          </cell>
          <cell r="I89">
            <v>0.08565</v>
          </cell>
        </row>
        <row r="90">
          <cell r="A90" t="str">
            <v>INE160A16HI0</v>
          </cell>
          <cell r="B90" t="str">
            <v>PUNJAB NATIONAL BANK 15MAR13 CD</v>
          </cell>
          <cell r="C90">
            <v>0</v>
          </cell>
          <cell r="D90" t="str">
            <v>N</v>
          </cell>
          <cell r="E90">
            <v>95.8595346549578</v>
          </cell>
          <cell r="F90">
            <v>0</v>
          </cell>
          <cell r="G90">
            <v>95.8595</v>
          </cell>
          <cell r="H90">
            <v>0</v>
          </cell>
          <cell r="I90">
            <v>0.087102</v>
          </cell>
        </row>
        <row r="91">
          <cell r="A91" t="str">
            <v>INE020B08757</v>
          </cell>
          <cell r="B91" t="str">
            <v>REC LTD. 9.40% 20JUL17 NCD</v>
          </cell>
          <cell r="C91">
            <v>0</v>
          </cell>
          <cell r="D91" t="str">
            <v>N</v>
          </cell>
          <cell r="E91">
            <v>102.32056987</v>
          </cell>
          <cell r="F91">
            <v>1.46794521</v>
          </cell>
          <cell r="G91">
            <v>100.8526</v>
          </cell>
          <cell r="H91">
            <v>3.71865769</v>
          </cell>
          <cell r="I91">
            <v>0.0916</v>
          </cell>
        </row>
        <row r="92">
          <cell r="A92" t="str">
            <v>INE013A07KX3</v>
          </cell>
          <cell r="B92" t="str">
            <v>RELIANCE CAPITAL LTD 08.25% 03MAY13 NCD</v>
          </cell>
          <cell r="C92">
            <v>0</v>
          </cell>
          <cell r="D92" t="str">
            <v>N</v>
          </cell>
          <cell r="E92">
            <v>101.64686846</v>
          </cell>
          <cell r="F92">
            <v>3.00616438</v>
          </cell>
          <cell r="G92">
            <v>98.6407</v>
          </cell>
          <cell r="H92">
            <v>0.57061756</v>
          </cell>
          <cell r="I92">
            <v>0.10430704</v>
          </cell>
        </row>
        <row r="93">
          <cell r="A93" t="str">
            <v>INE958G07643</v>
          </cell>
          <cell r="B93" t="str">
            <v>RELIGARE FINVEST 12.50% 06JUN13 NCD</v>
          </cell>
          <cell r="C93">
            <v>0</v>
          </cell>
          <cell r="D93" t="str">
            <v>N</v>
          </cell>
          <cell r="E93">
            <v>104.16944958</v>
          </cell>
          <cell r="F93">
            <v>3.42465753</v>
          </cell>
          <cell r="G93">
            <v>100.7448</v>
          </cell>
          <cell r="H93">
            <v>0.6505775</v>
          </cell>
          <cell r="I93">
            <v>0.1117625</v>
          </cell>
        </row>
        <row r="94">
          <cell r="A94" t="str">
            <v>INE657K07106</v>
          </cell>
          <cell r="B94" t="str">
            <v>RHC HOLDING PRVT LTD 12.50% 29JAN13 NCD</v>
          </cell>
          <cell r="C94">
            <v>0</v>
          </cell>
          <cell r="D94" t="str">
            <v>N</v>
          </cell>
          <cell r="E94">
            <v>108.2710467</v>
          </cell>
          <cell r="F94">
            <v>7.78688525</v>
          </cell>
          <cell r="G94">
            <v>100.4842</v>
          </cell>
          <cell r="H94">
            <v>0.33673994</v>
          </cell>
          <cell r="I94">
            <v>0.1065</v>
          </cell>
        </row>
        <row r="95">
          <cell r="A95" t="str">
            <v>INE722A07398</v>
          </cell>
          <cell r="B95" t="str">
            <v>SHRIRAM CITY UNION FINANCE 19JUL2013 ZCB</v>
          </cell>
          <cell r="C95">
            <v>0</v>
          </cell>
          <cell r="D95" t="str">
            <v>N</v>
          </cell>
          <cell r="E95">
            <v>101.8509071</v>
          </cell>
          <cell r="F95">
            <v>0</v>
          </cell>
          <cell r="G95">
            <v>101.8509</v>
          </cell>
          <cell r="H95">
            <v>0.763167</v>
          </cell>
          <cell r="I95">
            <v>0.1021125</v>
          </cell>
        </row>
        <row r="96">
          <cell r="A96" t="str">
            <v>INE155A14BO6</v>
          </cell>
          <cell r="B96" t="str">
            <v>TATA MOTORS 28DEC2012 CP</v>
          </cell>
          <cell r="C96">
            <v>0</v>
          </cell>
          <cell r="D96" t="str">
            <v>N</v>
          </cell>
          <cell r="E96">
            <v>97.5742767473815</v>
          </cell>
          <cell r="F96">
            <v>0</v>
          </cell>
          <cell r="G96">
            <v>97.5743</v>
          </cell>
          <cell r="H96">
            <v>0</v>
          </cell>
          <cell r="I96">
            <v>0.08725</v>
          </cell>
        </row>
        <row r="97">
          <cell r="A97" t="str">
            <v>INE691A16GG0</v>
          </cell>
          <cell r="B97" t="str">
            <v>UCO BANK 17JUN13 CD</v>
          </cell>
          <cell r="C97">
            <v>0</v>
          </cell>
          <cell r="D97" t="str">
            <v>N</v>
          </cell>
          <cell r="E97">
            <v>93.6415165436018</v>
          </cell>
          <cell r="F97">
            <v>0</v>
          </cell>
          <cell r="G97">
            <v>93.6415</v>
          </cell>
          <cell r="H97">
            <v>0</v>
          </cell>
          <cell r="I97">
            <v>0.090125</v>
          </cell>
        </row>
        <row r="98">
          <cell r="A98" t="str">
            <v>INE691A16FI8</v>
          </cell>
          <cell r="B98" t="str">
            <v>UCO BANK 19FEB2013 CD</v>
          </cell>
          <cell r="C98">
            <v>0</v>
          </cell>
          <cell r="D98" t="str">
            <v>N</v>
          </cell>
          <cell r="E98">
            <v>96.4467816567734</v>
          </cell>
          <cell r="F98">
            <v>0</v>
          </cell>
          <cell r="G98">
            <v>96.4468</v>
          </cell>
          <cell r="H98">
            <v>0</v>
          </cell>
          <cell r="I98">
            <v>0.08565</v>
          </cell>
        </row>
        <row r="99">
          <cell r="A99" t="str">
            <v>INE705A16EJ7</v>
          </cell>
          <cell r="B99" t="str">
            <v>VIJAYA BANK 06MAR2013 CD</v>
          </cell>
          <cell r="C99">
            <v>0</v>
          </cell>
          <cell r="D99" t="str">
            <v>N</v>
          </cell>
          <cell r="E99">
            <v>96.1204723965704</v>
          </cell>
          <cell r="F99">
            <v>0</v>
          </cell>
          <cell r="G99">
            <v>96.1205</v>
          </cell>
          <cell r="H99">
            <v>0</v>
          </cell>
          <cell r="I99">
            <v>0.08565</v>
          </cell>
        </row>
        <row r="100">
          <cell r="A100" t="str">
            <v>IDIA00084216</v>
          </cell>
          <cell r="B100" t="str">
            <v>9.80% SUNDARAM FINANACE 14MAR2014 NCD</v>
          </cell>
          <cell r="G10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36</v>
      </c>
      <c r="C4" s="2" t="s">
        <v>17</v>
      </c>
      <c r="D4" s="2" t="s">
        <v>18</v>
      </c>
      <c r="E4" s="6">
        <v>41169</v>
      </c>
      <c r="F4" s="7">
        <f>+E4-I4</f>
        <v>3</v>
      </c>
      <c r="G4" s="2" t="s">
        <v>15</v>
      </c>
      <c r="H4" s="6">
        <v>41166</v>
      </c>
      <c r="I4" s="6">
        <v>41166</v>
      </c>
      <c r="J4" s="6">
        <v>41166</v>
      </c>
      <c r="K4" s="8">
        <v>0</v>
      </c>
      <c r="L4" s="8">
        <v>27731841.04</v>
      </c>
      <c r="M4" s="4">
        <v>99.9345623</v>
      </c>
      <c r="N4" s="3">
        <v>7.9668</v>
      </c>
      <c r="O4" s="3" t="s">
        <v>16</v>
      </c>
    </row>
    <row r="5" spans="1:15" s="2" customFormat="1" ht="11.25">
      <c r="A5" s="2">
        <v>2</v>
      </c>
      <c r="B5" s="2" t="s">
        <v>36</v>
      </c>
      <c r="C5" s="2" t="s">
        <v>17</v>
      </c>
      <c r="D5" s="2" t="s">
        <v>19</v>
      </c>
      <c r="E5" s="6">
        <v>41169</v>
      </c>
      <c r="F5" s="7">
        <f>+E5-I5</f>
        <v>3</v>
      </c>
      <c r="G5" s="2" t="s">
        <v>15</v>
      </c>
      <c r="H5" s="6">
        <v>41166</v>
      </c>
      <c r="I5" s="6">
        <v>41166</v>
      </c>
      <c r="J5" s="6">
        <v>41166</v>
      </c>
      <c r="K5" s="8">
        <v>0</v>
      </c>
      <c r="L5" s="8">
        <v>292508463.85</v>
      </c>
      <c r="M5" s="4">
        <v>99.9345623</v>
      </c>
      <c r="N5" s="3">
        <v>7.9668</v>
      </c>
      <c r="O5" s="3" t="s">
        <v>16</v>
      </c>
    </row>
    <row r="6" spans="1:15" ht="11.25">
      <c r="A6" s="2">
        <v>3</v>
      </c>
      <c r="B6" s="1" t="s">
        <v>36</v>
      </c>
      <c r="C6" s="1" t="s">
        <v>17</v>
      </c>
      <c r="D6" s="1" t="s">
        <v>20</v>
      </c>
      <c r="E6" s="6">
        <v>41169</v>
      </c>
      <c r="F6" s="7">
        <f aca="true" t="shared" si="0" ref="F6:F30">+E6-I6</f>
        <v>3</v>
      </c>
      <c r="G6" s="2" t="s">
        <v>15</v>
      </c>
      <c r="H6" s="6">
        <v>41166</v>
      </c>
      <c r="I6" s="6">
        <v>41166</v>
      </c>
      <c r="J6" s="6">
        <v>41166</v>
      </c>
      <c r="K6" s="8">
        <v>0</v>
      </c>
      <c r="L6" s="8">
        <v>43471534.6</v>
      </c>
      <c r="M6" s="4">
        <v>99.9345623</v>
      </c>
      <c r="N6" s="3">
        <v>7.9668</v>
      </c>
      <c r="O6" s="3" t="s">
        <v>16</v>
      </c>
    </row>
    <row r="7" spans="1:15" ht="11.25">
      <c r="A7" s="2">
        <v>4</v>
      </c>
      <c r="B7" s="1" t="s">
        <v>36</v>
      </c>
      <c r="C7" s="1" t="s">
        <v>17</v>
      </c>
      <c r="D7" s="1" t="s">
        <v>21</v>
      </c>
      <c r="E7" s="6">
        <v>41169</v>
      </c>
      <c r="F7" s="7">
        <f t="shared" si="0"/>
        <v>3</v>
      </c>
      <c r="G7" s="2" t="s">
        <v>15</v>
      </c>
      <c r="H7" s="6">
        <v>41166</v>
      </c>
      <c r="I7" s="6">
        <v>41166</v>
      </c>
      <c r="J7" s="6">
        <v>41166</v>
      </c>
      <c r="K7" s="8">
        <v>0</v>
      </c>
      <c r="L7" s="8">
        <v>135511266.48</v>
      </c>
      <c r="M7" s="4">
        <v>99.9345623</v>
      </c>
      <c r="N7" s="3">
        <v>7.9668</v>
      </c>
      <c r="O7" s="3" t="s">
        <v>16</v>
      </c>
    </row>
    <row r="8" spans="1:15" ht="11.25">
      <c r="A8" s="2">
        <v>5</v>
      </c>
      <c r="B8" s="1" t="s">
        <v>36</v>
      </c>
      <c r="C8" s="1" t="s">
        <v>17</v>
      </c>
      <c r="D8" s="1" t="s">
        <v>22</v>
      </c>
      <c r="E8" s="6">
        <v>41169</v>
      </c>
      <c r="F8" s="7">
        <f t="shared" si="0"/>
        <v>3</v>
      </c>
      <c r="G8" s="2" t="s">
        <v>15</v>
      </c>
      <c r="H8" s="6">
        <v>41166</v>
      </c>
      <c r="I8" s="6">
        <v>41166</v>
      </c>
      <c r="J8" s="6">
        <v>41166</v>
      </c>
      <c r="K8" s="8">
        <v>0</v>
      </c>
      <c r="L8" s="8">
        <v>21485930.89</v>
      </c>
      <c r="M8" s="4">
        <v>99.9345623</v>
      </c>
      <c r="N8" s="3">
        <v>7.9668</v>
      </c>
      <c r="O8" s="3" t="s">
        <v>16</v>
      </c>
    </row>
    <row r="9" spans="1:15" ht="11.25">
      <c r="A9" s="2">
        <v>6</v>
      </c>
      <c r="B9" s="1" t="s">
        <v>36</v>
      </c>
      <c r="C9" s="1" t="s">
        <v>17</v>
      </c>
      <c r="D9" s="1" t="s">
        <v>23</v>
      </c>
      <c r="E9" s="6">
        <v>41169</v>
      </c>
      <c r="F9" s="7">
        <f t="shared" si="0"/>
        <v>3</v>
      </c>
      <c r="G9" s="2" t="s">
        <v>15</v>
      </c>
      <c r="H9" s="6">
        <v>41166</v>
      </c>
      <c r="I9" s="6">
        <v>41166</v>
      </c>
      <c r="J9" s="6">
        <v>41166</v>
      </c>
      <c r="K9" s="8">
        <v>0</v>
      </c>
      <c r="L9" s="8">
        <v>1929936267.16</v>
      </c>
      <c r="M9" s="4">
        <v>99.9345623</v>
      </c>
      <c r="N9" s="3">
        <v>7.9668</v>
      </c>
      <c r="O9" s="3" t="s">
        <v>16</v>
      </c>
    </row>
    <row r="10" spans="1:15" ht="11.25">
      <c r="A10" s="2">
        <v>7</v>
      </c>
      <c r="B10" s="1" t="s">
        <v>37</v>
      </c>
      <c r="C10" s="1" t="s">
        <v>48</v>
      </c>
      <c r="D10" s="1" t="s">
        <v>23</v>
      </c>
      <c r="E10" s="6">
        <v>41236</v>
      </c>
      <c r="F10" s="7">
        <f t="shared" si="0"/>
        <v>70</v>
      </c>
      <c r="G10" s="2" t="s">
        <v>15</v>
      </c>
      <c r="H10" s="6">
        <v>41166</v>
      </c>
      <c r="I10" s="6">
        <v>41166</v>
      </c>
      <c r="J10" s="6">
        <v>41166</v>
      </c>
      <c r="K10" s="8">
        <v>2500000</v>
      </c>
      <c r="L10" s="8">
        <v>246042250</v>
      </c>
      <c r="M10" s="4">
        <f>VLOOKUP($C10,'[2]MD1409-Final'!$A$1:$I$100,7,0)</f>
        <v>98.4405</v>
      </c>
      <c r="N10" s="3">
        <f>VLOOKUP($C10,'[2]MD1409-Final'!$A$1:$I$100,9,0)*100</f>
        <v>8.380218492904087</v>
      </c>
      <c r="O10" s="3" t="s">
        <v>16</v>
      </c>
    </row>
    <row r="11" spans="1:15" ht="11.25">
      <c r="A11" s="2">
        <v>8</v>
      </c>
      <c r="B11" s="1" t="s">
        <v>37</v>
      </c>
      <c r="C11" s="1" t="s">
        <v>48</v>
      </c>
      <c r="D11" s="1" t="s">
        <v>23</v>
      </c>
      <c r="E11" s="6">
        <v>41236</v>
      </c>
      <c r="F11" s="7">
        <f t="shared" si="0"/>
        <v>70</v>
      </c>
      <c r="G11" s="2" t="s">
        <v>15</v>
      </c>
      <c r="H11" s="6">
        <v>41166</v>
      </c>
      <c r="I11" s="6">
        <v>41166</v>
      </c>
      <c r="J11" s="6">
        <v>41166</v>
      </c>
      <c r="K11" s="8">
        <v>2500000</v>
      </c>
      <c r="L11" s="8">
        <v>246042250</v>
      </c>
      <c r="M11" s="4">
        <f>VLOOKUP($C11,'[2]MD1409-Final'!$A$1:$I$100,7,0)</f>
        <v>98.4405</v>
      </c>
      <c r="N11" s="3">
        <f>VLOOKUP($C11,'[2]MD1409-Final'!$A$1:$I$100,9,0)*100</f>
        <v>8.380218492904087</v>
      </c>
      <c r="O11" s="3" t="s">
        <v>16</v>
      </c>
    </row>
    <row r="12" spans="1:15" ht="11.25">
      <c r="A12" s="2">
        <v>9</v>
      </c>
      <c r="B12" s="1" t="s">
        <v>38</v>
      </c>
      <c r="C12" s="1" t="s">
        <v>49</v>
      </c>
      <c r="D12" s="1" t="s">
        <v>23</v>
      </c>
      <c r="E12" s="6">
        <v>41169</v>
      </c>
      <c r="F12" s="7">
        <f t="shared" si="0"/>
        <v>3</v>
      </c>
      <c r="G12" s="2" t="s">
        <v>15</v>
      </c>
      <c r="H12" s="6">
        <v>41166</v>
      </c>
      <c r="I12" s="6">
        <v>41166</v>
      </c>
      <c r="J12" s="6">
        <v>41166</v>
      </c>
      <c r="K12" s="8">
        <v>2500000</v>
      </c>
      <c r="L12" s="8">
        <v>249834750</v>
      </c>
      <c r="M12" s="4">
        <f>VLOOKUP($C12,'[2]MD1409-Final'!$A$1:$I$100,7,0)</f>
        <v>99.9559</v>
      </c>
      <c r="N12" s="3">
        <f>VLOOKUP($C12,'[2]MD1409-Final'!$A$1:$I$100,9,0)*100</f>
        <v>8.045712143823078</v>
      </c>
      <c r="O12" s="3" t="s">
        <v>16</v>
      </c>
    </row>
    <row r="13" spans="1:15" ht="11.25">
      <c r="A13" s="2">
        <v>10</v>
      </c>
      <c r="B13" s="1" t="s">
        <v>39</v>
      </c>
      <c r="C13" s="1" t="s">
        <v>50</v>
      </c>
      <c r="D13" s="1" t="s">
        <v>23</v>
      </c>
      <c r="E13" s="6">
        <v>41169</v>
      </c>
      <c r="F13" s="7">
        <f t="shared" si="0"/>
        <v>3</v>
      </c>
      <c r="G13" s="2" t="s">
        <v>15</v>
      </c>
      <c r="H13" s="6">
        <v>41166</v>
      </c>
      <c r="I13" s="6">
        <v>41166</v>
      </c>
      <c r="J13" s="6">
        <v>41166</v>
      </c>
      <c r="K13" s="8">
        <v>2500000</v>
      </c>
      <c r="L13" s="8">
        <v>249834750</v>
      </c>
      <c r="M13" s="4">
        <f>VLOOKUP($C13,'[2]MD1409-Final'!$A$1:$I$100,7,0)</f>
        <v>99.9559</v>
      </c>
      <c r="N13" s="3">
        <f>VLOOKUP($C13,'[2]MD1409-Final'!$A$1:$I$100,9,0)*100</f>
        <v>8.045712143823078</v>
      </c>
      <c r="O13" s="3" t="s">
        <v>16</v>
      </c>
    </row>
    <row r="14" spans="1:15" ht="11.25">
      <c r="A14" s="2">
        <v>11</v>
      </c>
      <c r="B14" s="1" t="s">
        <v>40</v>
      </c>
      <c r="C14" s="1" t="s">
        <v>51</v>
      </c>
      <c r="D14" s="1" t="s">
        <v>23</v>
      </c>
      <c r="E14" s="6">
        <v>41169</v>
      </c>
      <c r="F14" s="7">
        <f t="shared" si="0"/>
        <v>3</v>
      </c>
      <c r="G14" s="2" t="s">
        <v>15</v>
      </c>
      <c r="H14" s="6">
        <v>41166</v>
      </c>
      <c r="I14" s="6">
        <v>41166</v>
      </c>
      <c r="J14" s="6">
        <v>41166</v>
      </c>
      <c r="K14" s="8">
        <v>2500000</v>
      </c>
      <c r="L14" s="8">
        <v>249834750</v>
      </c>
      <c r="M14" s="4">
        <f>VLOOKUP($C14,'[2]MD1409-Final'!$A$1:$I$100,7,0)</f>
        <v>99.9559</v>
      </c>
      <c r="N14" s="3">
        <f>VLOOKUP($C14,'[2]MD1409-Final'!$A$1:$I$100,9,0)*100</f>
        <v>8.045712143823078</v>
      </c>
      <c r="O14" s="3" t="s">
        <v>16</v>
      </c>
    </row>
    <row r="15" spans="1:15" ht="11.25">
      <c r="A15" s="2">
        <v>12</v>
      </c>
      <c r="B15" s="1" t="s">
        <v>41</v>
      </c>
      <c r="C15" s="1" t="s">
        <v>52</v>
      </c>
      <c r="D15" s="1" t="s">
        <v>23</v>
      </c>
      <c r="E15" s="6">
        <v>41169</v>
      </c>
      <c r="F15" s="7">
        <f t="shared" si="0"/>
        <v>3</v>
      </c>
      <c r="G15" s="2" t="s">
        <v>15</v>
      </c>
      <c r="H15" s="6">
        <v>41166</v>
      </c>
      <c r="I15" s="6">
        <v>41166</v>
      </c>
      <c r="J15" s="6">
        <v>41166</v>
      </c>
      <c r="K15" s="8">
        <v>2500000</v>
      </c>
      <c r="L15" s="8">
        <v>249835250</v>
      </c>
      <c r="M15" s="4">
        <f>VLOOKUP($C15,'[2]MD1409-Final'!$A$1:$I$100,7,0)</f>
        <v>99.956</v>
      </c>
      <c r="N15" s="3">
        <f>VLOOKUP($C15,'[2]MD1409-Final'!$A$1:$I$100,9,0)*100</f>
        <v>8.033534755291766</v>
      </c>
      <c r="O15" s="3" t="s">
        <v>16</v>
      </c>
    </row>
    <row r="16" spans="1:15" ht="11.25">
      <c r="A16" s="2">
        <v>13</v>
      </c>
      <c r="B16" s="1" t="s">
        <v>42</v>
      </c>
      <c r="C16" s="1" t="s">
        <v>53</v>
      </c>
      <c r="D16" s="1" t="s">
        <v>23</v>
      </c>
      <c r="E16" s="6">
        <v>41190</v>
      </c>
      <c r="F16" s="7">
        <f t="shared" si="0"/>
        <v>21</v>
      </c>
      <c r="G16" s="2" t="s">
        <v>34</v>
      </c>
      <c r="H16" s="6">
        <v>41166</v>
      </c>
      <c r="I16" s="6">
        <v>41169</v>
      </c>
      <c r="J16" s="6">
        <v>41166</v>
      </c>
      <c r="K16" s="8">
        <v>1500000</v>
      </c>
      <c r="L16" s="8">
        <v>149274300</v>
      </c>
      <c r="M16" s="4">
        <f>VLOOKUP($C16,'[2]MD1409-Final'!$A$1:$I$100,7,0)</f>
        <v>99.4701</v>
      </c>
      <c r="N16" s="3">
        <f>VLOOKUP($C16,'[2]MD1409-Final'!$A$1:$I$100,9,0)*100</f>
        <v>8.453698899588408</v>
      </c>
      <c r="O16" s="3" t="s">
        <v>16</v>
      </c>
    </row>
    <row r="17" spans="1:15" ht="11.25">
      <c r="A17" s="2">
        <v>14</v>
      </c>
      <c r="B17" s="1" t="s">
        <v>42</v>
      </c>
      <c r="C17" s="1" t="s">
        <v>53</v>
      </c>
      <c r="D17" s="1" t="s">
        <v>23</v>
      </c>
      <c r="E17" s="6">
        <v>41190</v>
      </c>
      <c r="F17" s="7">
        <f t="shared" si="0"/>
        <v>21</v>
      </c>
      <c r="G17" s="2" t="s">
        <v>34</v>
      </c>
      <c r="H17" s="6">
        <v>41166</v>
      </c>
      <c r="I17" s="6">
        <v>41169</v>
      </c>
      <c r="J17" s="6">
        <v>41166</v>
      </c>
      <c r="K17" s="8">
        <v>1000000</v>
      </c>
      <c r="L17" s="8">
        <v>99516200</v>
      </c>
      <c r="M17" s="4">
        <f>VLOOKUP($C17,'[2]MD1409-Final'!$A$1:$I$100,7,0)</f>
        <v>99.4701</v>
      </c>
      <c r="N17" s="3">
        <f>VLOOKUP($C17,'[2]MD1409-Final'!$A$1:$I$100,9,0)*100</f>
        <v>8.453698899588408</v>
      </c>
      <c r="O17" s="3" t="s">
        <v>16</v>
      </c>
    </row>
    <row r="18" spans="1:15" ht="11.25">
      <c r="A18" s="2">
        <v>15</v>
      </c>
      <c r="B18" s="1" t="s">
        <v>43</v>
      </c>
      <c r="C18" s="1" t="s">
        <v>54</v>
      </c>
      <c r="D18" s="1" t="s">
        <v>23</v>
      </c>
      <c r="E18" s="6">
        <v>41187</v>
      </c>
      <c r="F18" s="7">
        <f t="shared" si="0"/>
        <v>18</v>
      </c>
      <c r="G18" s="2" t="s">
        <v>34</v>
      </c>
      <c r="H18" s="6">
        <v>41166</v>
      </c>
      <c r="I18" s="6">
        <v>41169</v>
      </c>
      <c r="J18" s="6">
        <v>41166</v>
      </c>
      <c r="K18" s="8">
        <v>1500000</v>
      </c>
      <c r="L18" s="8">
        <v>149377500</v>
      </c>
      <c r="M18" s="4">
        <f>VLOOKUP($C18,'[2]MD1409-Final'!$A$1:$I$100,7,0)</f>
        <v>99.5389</v>
      </c>
      <c r="N18" s="3">
        <f>VLOOKUP($C18,'[2]MD1409-Final'!$A$1:$I$100,9,0)*100</f>
        <v>8.45426131606823</v>
      </c>
      <c r="O18" s="3" t="s">
        <v>16</v>
      </c>
    </row>
    <row r="19" spans="1:15" ht="11.25">
      <c r="A19" s="2">
        <v>16</v>
      </c>
      <c r="B19" s="1" t="s">
        <v>44</v>
      </c>
      <c r="C19" s="1" t="s">
        <v>55</v>
      </c>
      <c r="D19" s="1" t="s">
        <v>23</v>
      </c>
      <c r="E19" s="6">
        <v>41180</v>
      </c>
      <c r="F19" s="7">
        <f t="shared" si="0"/>
        <v>14</v>
      </c>
      <c r="G19" s="2" t="s">
        <v>15</v>
      </c>
      <c r="H19" s="6">
        <v>41166</v>
      </c>
      <c r="I19" s="6">
        <v>41166</v>
      </c>
      <c r="J19" s="6">
        <v>41166</v>
      </c>
      <c r="K19" s="8">
        <v>2500000</v>
      </c>
      <c r="L19" s="5">
        <v>249183750</v>
      </c>
      <c r="M19" s="4">
        <f>VLOOKUP($C19,'[2]MD1409-Final'!$A$1:$I$100,7,0)</f>
        <v>99.6968</v>
      </c>
      <c r="N19" s="3">
        <f>VLOOKUP($C19,'[2]MD1409-Final'!$A$1:$I$100,9,0)*100</f>
        <v>8.538207443926423</v>
      </c>
      <c r="O19" s="3" t="s">
        <v>16</v>
      </c>
    </row>
    <row r="20" spans="1:15" ht="11.25">
      <c r="A20" s="2">
        <v>17</v>
      </c>
      <c r="B20" s="1" t="s">
        <v>29</v>
      </c>
      <c r="C20" s="1" t="s">
        <v>32</v>
      </c>
      <c r="D20" s="1" t="s">
        <v>23</v>
      </c>
      <c r="E20" s="6">
        <v>41236</v>
      </c>
      <c r="F20" s="7">
        <f t="shared" si="0"/>
        <v>70</v>
      </c>
      <c r="G20" s="2" t="s">
        <v>15</v>
      </c>
      <c r="H20" s="6">
        <v>41166</v>
      </c>
      <c r="I20" s="6">
        <v>41166</v>
      </c>
      <c r="J20" s="6">
        <v>41166</v>
      </c>
      <c r="K20" s="8">
        <v>500000</v>
      </c>
      <c r="L20" s="5">
        <v>49179450</v>
      </c>
      <c r="M20" s="4">
        <v>98.3589</v>
      </c>
      <c r="N20" s="3">
        <v>8.7</v>
      </c>
      <c r="O20" s="3" t="s">
        <v>16</v>
      </c>
    </row>
    <row r="21" spans="1:15" ht="11.25">
      <c r="A21" s="2">
        <v>18</v>
      </c>
      <c r="B21" s="1" t="s">
        <v>28</v>
      </c>
      <c r="C21" s="1" t="s">
        <v>31</v>
      </c>
      <c r="D21" s="1" t="s">
        <v>23</v>
      </c>
      <c r="E21" s="6">
        <v>41219</v>
      </c>
      <c r="F21" s="7">
        <f t="shared" si="0"/>
        <v>53</v>
      </c>
      <c r="G21" s="2" t="s">
        <v>15</v>
      </c>
      <c r="H21" s="6">
        <v>41166</v>
      </c>
      <c r="I21" s="6">
        <v>41166</v>
      </c>
      <c r="J21" s="6">
        <v>41166</v>
      </c>
      <c r="K21" s="8">
        <v>5000000</v>
      </c>
      <c r="L21" s="5">
        <v>494063500</v>
      </c>
      <c r="M21" s="4">
        <v>98.8127</v>
      </c>
      <c r="N21" s="3">
        <v>8.275</v>
      </c>
      <c r="O21" s="3" t="s">
        <v>16</v>
      </c>
    </row>
    <row r="22" spans="1:15" ht="11.25">
      <c r="A22" s="2">
        <v>19</v>
      </c>
      <c r="B22" s="1" t="s">
        <v>45</v>
      </c>
      <c r="C22" s="1" t="s">
        <v>56</v>
      </c>
      <c r="D22" s="1" t="s">
        <v>23</v>
      </c>
      <c r="E22" s="6">
        <v>41225</v>
      </c>
      <c r="F22" s="7">
        <f t="shared" si="0"/>
        <v>59</v>
      </c>
      <c r="G22" s="2" t="s">
        <v>15</v>
      </c>
      <c r="H22" s="6">
        <v>41166</v>
      </c>
      <c r="I22" s="6">
        <v>41166</v>
      </c>
      <c r="J22" s="6">
        <v>41166</v>
      </c>
      <c r="K22" s="8">
        <v>2500000</v>
      </c>
      <c r="L22" s="5">
        <v>246572250</v>
      </c>
      <c r="M22" s="4">
        <v>98.6289</v>
      </c>
      <c r="N22" s="3">
        <v>8.9163</v>
      </c>
      <c r="O22" s="3" t="s">
        <v>16</v>
      </c>
    </row>
    <row r="23" spans="1:15" ht="11.25">
      <c r="A23" s="2">
        <v>20</v>
      </c>
      <c r="B23" s="1" t="s">
        <v>46</v>
      </c>
      <c r="C23" s="1" t="s">
        <v>57</v>
      </c>
      <c r="D23" s="1" t="s">
        <v>23</v>
      </c>
      <c r="E23" s="6">
        <v>41212</v>
      </c>
      <c r="F23" s="7">
        <f t="shared" si="0"/>
        <v>46</v>
      </c>
      <c r="G23" s="2" t="s">
        <v>15</v>
      </c>
      <c r="H23" s="6">
        <v>41166</v>
      </c>
      <c r="I23" s="6">
        <v>41166</v>
      </c>
      <c r="J23" s="6">
        <v>41166</v>
      </c>
      <c r="K23" s="8">
        <v>500000</v>
      </c>
      <c r="L23" s="5">
        <v>49482400</v>
      </c>
      <c r="M23" s="4">
        <f>VLOOKUP($C23,'[2]MD1409-Final'!$A$1:$I$100,7,0)</f>
        <v>98.9873</v>
      </c>
      <c r="N23" s="3">
        <f>VLOOKUP($C23,'[2]MD1409-Final'!$A$1:$I$100,9,0)*100</f>
        <v>8.298121673925603</v>
      </c>
      <c r="O23" s="3" t="s">
        <v>16</v>
      </c>
    </row>
    <row r="24" spans="1:15" ht="11.25">
      <c r="A24" s="1">
        <v>21</v>
      </c>
      <c r="B24" s="1" t="s">
        <v>36</v>
      </c>
      <c r="C24" s="1" t="s">
        <v>17</v>
      </c>
      <c r="D24" s="1" t="s">
        <v>24</v>
      </c>
      <c r="E24" s="6">
        <v>41169</v>
      </c>
      <c r="F24" s="7">
        <f t="shared" si="0"/>
        <v>3</v>
      </c>
      <c r="G24" s="2" t="s">
        <v>15</v>
      </c>
      <c r="H24" s="6">
        <v>41166</v>
      </c>
      <c r="I24" s="6">
        <v>41166</v>
      </c>
      <c r="J24" s="6">
        <v>41166</v>
      </c>
      <c r="K24" s="8">
        <v>0</v>
      </c>
      <c r="L24" s="5">
        <v>198969713.54</v>
      </c>
      <c r="M24" s="4">
        <v>99.9345623</v>
      </c>
      <c r="N24" s="3">
        <v>7.9668</v>
      </c>
      <c r="O24" s="3" t="s">
        <v>16</v>
      </c>
    </row>
    <row r="25" spans="1:15" ht="11.25">
      <c r="A25" s="1">
        <v>22</v>
      </c>
      <c r="B25" s="1" t="s">
        <v>47</v>
      </c>
      <c r="C25" s="1" t="s">
        <v>58</v>
      </c>
      <c r="D25" s="1" t="s">
        <v>24</v>
      </c>
      <c r="E25" s="6">
        <v>41491</v>
      </c>
      <c r="F25" s="7">
        <f t="shared" si="0"/>
        <v>325</v>
      </c>
      <c r="G25" s="2" t="s">
        <v>15</v>
      </c>
      <c r="H25" s="6">
        <v>41166</v>
      </c>
      <c r="I25" s="6">
        <v>41166</v>
      </c>
      <c r="J25" s="6">
        <v>41166</v>
      </c>
      <c r="K25" s="8">
        <v>500000</v>
      </c>
      <c r="L25" s="5">
        <v>46308550</v>
      </c>
      <c r="M25" s="4">
        <f>VLOOKUP($C25,'[2]MD1409-Final'!$A$1:$I$100,7,0)</f>
        <v>92.6686</v>
      </c>
      <c r="N25" s="3">
        <f>VLOOKUP($C25,'[2]MD1409-Final'!$A$1:$I$100,9,0)*100</f>
        <v>8.9125</v>
      </c>
      <c r="O25" s="3" t="s">
        <v>35</v>
      </c>
    </row>
    <row r="26" spans="1:15" ht="11.25">
      <c r="A26" s="1">
        <v>23</v>
      </c>
      <c r="B26" s="1" t="s">
        <v>36</v>
      </c>
      <c r="C26" s="1" t="s">
        <v>17</v>
      </c>
      <c r="D26" s="1" t="s">
        <v>25</v>
      </c>
      <c r="E26" s="6">
        <v>41169</v>
      </c>
      <c r="F26" s="7">
        <f t="shared" si="0"/>
        <v>3</v>
      </c>
      <c r="G26" s="2" t="s">
        <v>15</v>
      </c>
      <c r="H26" s="6">
        <v>41166</v>
      </c>
      <c r="I26" s="6">
        <v>41166</v>
      </c>
      <c r="J26" s="6">
        <v>41166</v>
      </c>
      <c r="K26" s="8">
        <v>0</v>
      </c>
      <c r="L26" s="5">
        <v>36576049.8</v>
      </c>
      <c r="M26" s="4">
        <v>99.9345623</v>
      </c>
      <c r="N26" s="3">
        <v>7.9668</v>
      </c>
      <c r="O26" s="3" t="s">
        <v>16</v>
      </c>
    </row>
    <row r="27" spans="1:15" ht="11.25">
      <c r="A27" s="1">
        <v>24</v>
      </c>
      <c r="B27" s="1" t="s">
        <v>36</v>
      </c>
      <c r="C27" s="1" t="s">
        <v>17</v>
      </c>
      <c r="D27" s="1" t="s">
        <v>26</v>
      </c>
      <c r="E27" s="6">
        <v>41169</v>
      </c>
      <c r="F27" s="7">
        <f t="shared" si="0"/>
        <v>3</v>
      </c>
      <c r="G27" s="2" t="s">
        <v>15</v>
      </c>
      <c r="H27" s="6">
        <v>41166</v>
      </c>
      <c r="I27" s="6">
        <v>41166</v>
      </c>
      <c r="J27" s="6">
        <v>41166</v>
      </c>
      <c r="K27" s="8">
        <v>0</v>
      </c>
      <c r="L27" s="5">
        <v>18537861.31</v>
      </c>
      <c r="M27" s="4">
        <v>99.9345623</v>
      </c>
      <c r="N27" s="3">
        <v>7.9668</v>
      </c>
      <c r="O27" s="3" t="s">
        <v>16</v>
      </c>
    </row>
    <row r="28" spans="1:15" ht="11.25">
      <c r="A28" s="1">
        <v>25</v>
      </c>
      <c r="B28" s="1" t="s">
        <v>47</v>
      </c>
      <c r="C28" s="1" t="s">
        <v>58</v>
      </c>
      <c r="D28" s="1" t="s">
        <v>26</v>
      </c>
      <c r="E28" s="6">
        <v>41491</v>
      </c>
      <c r="F28" s="7">
        <f t="shared" si="0"/>
        <v>325</v>
      </c>
      <c r="G28" s="2" t="s">
        <v>15</v>
      </c>
      <c r="H28" s="6">
        <v>41166</v>
      </c>
      <c r="I28" s="6">
        <v>41166</v>
      </c>
      <c r="J28" s="6">
        <v>41166</v>
      </c>
      <c r="K28" s="8">
        <v>500000</v>
      </c>
      <c r="L28" s="5">
        <v>46308550</v>
      </c>
      <c r="M28" s="4">
        <f>VLOOKUP($C28,'[2]MD1409-Final'!$A$1:$I$100,7,0)</f>
        <v>92.6686</v>
      </c>
      <c r="N28" s="3">
        <f>VLOOKUP($C28,'[2]MD1409-Final'!$A$1:$I$100,9,0)*100</f>
        <v>8.9125</v>
      </c>
      <c r="O28" s="3" t="s">
        <v>35</v>
      </c>
    </row>
    <row r="29" spans="1:15" ht="11.25">
      <c r="A29" s="1">
        <v>26</v>
      </c>
      <c r="B29" s="1" t="s">
        <v>36</v>
      </c>
      <c r="C29" s="1" t="s">
        <v>17</v>
      </c>
      <c r="D29" s="1" t="s">
        <v>27</v>
      </c>
      <c r="E29" s="6">
        <v>41169</v>
      </c>
      <c r="F29" s="7">
        <f t="shared" si="0"/>
        <v>3</v>
      </c>
      <c r="G29" s="2" t="s">
        <v>15</v>
      </c>
      <c r="H29" s="6">
        <v>41166</v>
      </c>
      <c r="I29" s="6">
        <v>41166</v>
      </c>
      <c r="J29" s="6">
        <v>41166</v>
      </c>
      <c r="K29" s="8">
        <v>0</v>
      </c>
      <c r="L29" s="5">
        <v>38474806.49</v>
      </c>
      <c r="M29" s="4">
        <v>99.9345623</v>
      </c>
      <c r="N29" s="3">
        <v>7.9668</v>
      </c>
      <c r="O29" s="3" t="s">
        <v>16</v>
      </c>
    </row>
    <row r="30" spans="1:15" ht="11.25">
      <c r="A30" s="1">
        <v>27</v>
      </c>
      <c r="B30" s="1" t="s">
        <v>30</v>
      </c>
      <c r="C30" s="1" t="s">
        <v>33</v>
      </c>
      <c r="D30" s="1" t="s">
        <v>27</v>
      </c>
      <c r="E30" s="6">
        <v>41249</v>
      </c>
      <c r="F30" s="7">
        <f t="shared" si="0"/>
        <v>83</v>
      </c>
      <c r="G30" s="2" t="s">
        <v>15</v>
      </c>
      <c r="H30" s="6">
        <v>41166</v>
      </c>
      <c r="I30" s="6">
        <v>41166</v>
      </c>
      <c r="J30" s="6">
        <v>41166</v>
      </c>
      <c r="K30" s="8">
        <v>500000</v>
      </c>
      <c r="L30" s="5">
        <v>49040950</v>
      </c>
      <c r="M30" s="4">
        <v>98.0819</v>
      </c>
      <c r="N30" s="3">
        <v>8.6</v>
      </c>
      <c r="O30" s="3" t="s">
        <v>16</v>
      </c>
    </row>
    <row r="31" ht="11.25">
      <c r="K31" s="8"/>
    </row>
    <row r="32" ht="11.25">
      <c r="K32" s="8"/>
    </row>
    <row r="33" ht="11.25">
      <c r="K3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2012-10-12T13:01:11Z</dcterms:modified>
  <cp:category/>
  <cp:version/>
  <cp:contentType/>
  <cp:contentStatus/>
</cp:coreProperties>
</file>