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<sst xmlns="http://schemas.openxmlformats.org/spreadsheetml/2006/main" count="83" uniqueCount="40">
  <si>
    <t>Trade Date</t>
  </si>
  <si>
    <t>Value Date</t>
  </si>
  <si>
    <t xml:space="preserve"> PRAMERICA CREDIT OPPORTUNITIES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</si>
  <si>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</si>
  <si>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</si>
  <si>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</si>
  <si>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</si>
  <si>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</si>
  <si>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</si>
  <si>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</si>
  <si>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Sr. No</t>
  </si>
  <si>
    <t>Fund House</t>
  </si>
  <si>
    <t>PRAMERICA MUTUAL FUND</t>
  </si>
  <si>
    <t>Settlement Type</t>
  </si>
  <si>
    <t>Settlement Date</t>
  </si>
  <si>
    <t>Quantity Traded</t>
  </si>
  <si>
    <t>Value of the trade</t>
  </si>
  <si>
    <t>Price at which valued</t>
  </si>
  <si>
    <t>Type of trade</t>
  </si>
  <si>
    <t>Yield at which valued</t>
  </si>
  <si>
    <t>TRANSACTIONS IN DEBT AND MONEY MARKET SECURITIES</t>
  </si>
  <si>
    <t>Name of the Security</t>
  </si>
  <si>
    <t>ISIN</t>
  </si>
  <si>
    <t>Scheme Name</t>
  </si>
  <si>
    <t>Maturity Date</t>
  </si>
  <si>
    <t>Residual days</t>
  </si>
  <si>
    <t>CBLO</t>
  </si>
  <si>
    <t xml:space="preserve"> PRAMERICA DYNAMIC BOND FUND</t>
  </si>
  <si>
    <t>MARKET TRADE</t>
  </si>
  <si>
    <t>CBLO 27-MAR-2012</t>
  </si>
  <si>
    <t>0% SBI Global - 28-Mar-2012</t>
  </si>
  <si>
    <t>0% Punjab Natl Bank - 26-Jun-2012</t>
  </si>
  <si>
    <t>0% Edelweiss Financial - 04-Jun-2012</t>
  </si>
  <si>
    <t>0% Bank of Mah - 22-Jun-2012</t>
  </si>
  <si>
    <t>0% KARVYSTBK - 25-Jun-2012</t>
  </si>
  <si>
    <t>INE912E14CD3</t>
  </si>
  <si>
    <t>INE160A16HT7</t>
  </si>
  <si>
    <t>INE532F14GM8</t>
  </si>
  <si>
    <t>INE457A16AH7</t>
  </si>
  <si>
    <t>INE846E14195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</si>
</sst>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0" fontId="37" fillId="33" borderId="0" xfId="0" applyFont="1" applyFill="1" applyBorder="1" applyAlignment="1">
      <alignment wrapText="1"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5" fontId="2" fillId="0" borderId="0" xfId="0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10" fontId="2" fillId="0" borderId="0" xfId="57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15" fontId="37" fillId="0" borderId="0" xfId="0" applyNumberFormat="1" applyFont="1" applyFill="1" applyBorder="1" applyAlignment="1">
      <alignment/>
    </xf>
    <xf numFmtId="43" fontId="37" fillId="0" borderId="0" xfId="42" applyFont="1" applyFill="1" applyBorder="1" applyAlignment="1">
      <alignment/>
    </xf>
    <xf numFmtId="43" fontId="37" fillId="0" borderId="0" xfId="42" applyFont="1" applyBorder="1" applyAlignment="1">
      <alignment/>
    </xf>
    <xf numFmtId="43" fontId="37" fillId="33" borderId="0" xfId="42" applyFont="1" applyFill="1" applyBorder="1" applyAlignment="1">
      <alignment wrapText="1"/>
    </xf>
    <xf numFmtId="15" fontId="37" fillId="0" borderId="0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1-2012\20.%20Mar%202012\220312\Citi%20Valuation\Valuation_22032012\Valuation_2203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INE428A16GC6</v>
          </cell>
          <cell r="B2" t="str">
            <v>ALLAHABAD BANK 18JUN12 CD</v>
          </cell>
          <cell r="C2">
            <v>0</v>
          </cell>
          <cell r="D2" t="str">
            <v>A</v>
          </cell>
          <cell r="E2">
            <v>97.4089466666666</v>
          </cell>
          <cell r="F2">
            <v>0</v>
          </cell>
          <cell r="G2">
            <v>97.4089</v>
          </cell>
          <cell r="H2">
            <v>0</v>
          </cell>
          <cell r="I2">
            <v>0.11159663956033015</v>
          </cell>
        </row>
        <row r="3">
          <cell r="A3" t="str">
            <v>INE428A16FN5</v>
          </cell>
          <cell r="B3" t="str">
            <v>ALLAHABAD BANK 26MAR12 CD</v>
          </cell>
          <cell r="C3">
            <v>0</v>
          </cell>
          <cell r="D3" t="str">
            <v>A</v>
          </cell>
          <cell r="E3">
            <v>99.92485</v>
          </cell>
          <cell r="F3">
            <v>0</v>
          </cell>
          <cell r="G3">
            <v>99.9249</v>
          </cell>
          <cell r="H3">
            <v>0</v>
          </cell>
          <cell r="I3">
            <v>0.09150126319928649</v>
          </cell>
        </row>
        <row r="4">
          <cell r="A4" t="str">
            <v>INE428A16FM7</v>
          </cell>
          <cell r="B4" t="str">
            <v>ALLAHABAD BANK 30MAY12 CD</v>
          </cell>
          <cell r="C4">
            <v>0</v>
          </cell>
          <cell r="D4" t="str">
            <v>A</v>
          </cell>
          <cell r="E4">
            <v>98.0599370786518</v>
          </cell>
          <cell r="F4">
            <v>0</v>
          </cell>
          <cell r="G4">
            <v>98.0599</v>
          </cell>
          <cell r="H4">
            <v>0</v>
          </cell>
          <cell r="I4">
            <v>0.10619599954826349</v>
          </cell>
        </row>
        <row r="5">
          <cell r="A5" t="str">
            <v>INE434A16AR5</v>
          </cell>
          <cell r="B5" t="str">
            <v>ANDHRA BANK 19JUN12 CD</v>
          </cell>
          <cell r="C5">
            <v>0</v>
          </cell>
          <cell r="D5" t="str">
            <v>A</v>
          </cell>
          <cell r="E5">
            <v>97.5330989010989</v>
          </cell>
          <cell r="F5">
            <v>0</v>
          </cell>
          <cell r="G5">
            <v>97.5331</v>
          </cell>
          <cell r="H5">
            <v>0</v>
          </cell>
          <cell r="I5">
            <v>0.10490831402177159</v>
          </cell>
        </row>
        <row r="6">
          <cell r="A6" t="str">
            <v>INE238A16LD7</v>
          </cell>
          <cell r="B6" t="str">
            <v>AXIS BANK LTD 26MAR12 CD</v>
          </cell>
          <cell r="C6">
            <v>0</v>
          </cell>
          <cell r="D6" t="str">
            <v>A</v>
          </cell>
          <cell r="E6">
            <v>99.9253</v>
          </cell>
          <cell r="F6">
            <v>0</v>
          </cell>
          <cell r="G6">
            <v>99.9253</v>
          </cell>
          <cell r="H6">
            <v>0</v>
          </cell>
          <cell r="I6">
            <v>0.09095294184756877</v>
          </cell>
        </row>
        <row r="7">
          <cell r="A7" t="str">
            <v>INE238A16KF4</v>
          </cell>
          <cell r="B7" t="str">
            <v>AXIS BANK LTD 28MAR12 CD</v>
          </cell>
          <cell r="C7">
            <v>0</v>
          </cell>
          <cell r="D7" t="str">
            <v>A</v>
          </cell>
          <cell r="E7">
            <v>99.8686590909093</v>
          </cell>
          <cell r="F7">
            <v>0</v>
          </cell>
          <cell r="G7">
            <v>99.8687</v>
          </cell>
          <cell r="H7">
            <v>0</v>
          </cell>
          <cell r="I7">
            <v>0.0960049574200556</v>
          </cell>
        </row>
        <row r="8">
          <cell r="A8" t="str">
            <v>INE084A16691</v>
          </cell>
          <cell r="B8" t="str">
            <v>BANK OF INDIA 07JUN12 CD</v>
          </cell>
          <cell r="C8">
            <v>0</v>
          </cell>
          <cell r="D8" t="str">
            <v>A</v>
          </cell>
          <cell r="E8">
            <v>97.7641644444446</v>
          </cell>
          <cell r="F8">
            <v>0</v>
          </cell>
          <cell r="G8">
            <v>97.7642</v>
          </cell>
          <cell r="H8">
            <v>0</v>
          </cell>
          <cell r="I8">
            <v>0.10983466698112672</v>
          </cell>
        </row>
        <row r="9">
          <cell r="A9" t="str">
            <v>INE457A16962</v>
          </cell>
          <cell r="B9" t="str">
            <v>BANK OF MAHARASHTRA 14MAY12 CD</v>
          </cell>
          <cell r="C9">
            <v>0</v>
          </cell>
          <cell r="D9" t="str">
            <v>A</v>
          </cell>
          <cell r="E9">
            <v>98.5820943820218</v>
          </cell>
          <cell r="F9">
            <v>0</v>
          </cell>
          <cell r="G9">
            <v>98.5821</v>
          </cell>
          <cell r="H9">
            <v>0</v>
          </cell>
          <cell r="I9">
            <v>0.10095755019171952</v>
          </cell>
        </row>
        <row r="10">
          <cell r="A10" t="str">
            <v>INE457A16970</v>
          </cell>
          <cell r="B10" t="str">
            <v>BANK OF MAHARASHTRA 17MAY12 CD</v>
          </cell>
          <cell r="C10">
            <v>0</v>
          </cell>
          <cell r="D10" t="str">
            <v>A</v>
          </cell>
          <cell r="E10">
            <v>98.4789941860468</v>
          </cell>
          <cell r="F10">
            <v>0</v>
          </cell>
          <cell r="G10">
            <v>98.479</v>
          </cell>
          <cell r="H10">
            <v>0</v>
          </cell>
          <cell r="I10">
            <v>0.10249848465498282</v>
          </cell>
        </row>
        <row r="11">
          <cell r="A11" t="str">
            <v>INE476A16GH4</v>
          </cell>
          <cell r="B11" t="str">
            <v>CANARA BANK 01JUN12 CD</v>
          </cell>
          <cell r="C11">
            <v>0</v>
          </cell>
          <cell r="D11" t="str">
            <v>A</v>
          </cell>
          <cell r="E11">
            <v>98.0818461538462</v>
          </cell>
          <cell r="F11">
            <v>0</v>
          </cell>
          <cell r="G11">
            <v>98.0818</v>
          </cell>
          <cell r="H11">
            <v>0</v>
          </cell>
          <cell r="I11">
            <v>0.1019740409669047</v>
          </cell>
        </row>
        <row r="12">
          <cell r="A12" t="str">
            <v>INE476A16EA4</v>
          </cell>
          <cell r="B12" t="str">
            <v>CANARA BANK 08JUN12 CD</v>
          </cell>
          <cell r="C12">
            <v>0</v>
          </cell>
          <cell r="D12" t="str">
            <v>A</v>
          </cell>
          <cell r="E12">
            <v>97.529353528353</v>
          </cell>
          <cell r="F12">
            <v>0</v>
          </cell>
          <cell r="G12">
            <v>97.5294</v>
          </cell>
          <cell r="H12">
            <v>0</v>
          </cell>
          <cell r="I12">
            <v>0.12008185821264955</v>
          </cell>
        </row>
        <row r="13">
          <cell r="A13" t="str">
            <v>INE483A16AX0</v>
          </cell>
          <cell r="B13" t="str">
            <v>CENTRAL BANK OF INDIA 15JUN12 CD</v>
          </cell>
          <cell r="C13">
            <v>0</v>
          </cell>
          <cell r="D13" t="str">
            <v>A</v>
          </cell>
          <cell r="E13">
            <v>97.4751076923075</v>
          </cell>
          <cell r="F13">
            <v>0</v>
          </cell>
          <cell r="G13">
            <v>97.4751</v>
          </cell>
          <cell r="H13">
            <v>0</v>
          </cell>
          <cell r="I13">
            <v>0.11255446135428981</v>
          </cell>
        </row>
        <row r="14">
          <cell r="A14" t="str">
            <v>INE483A16AN1</v>
          </cell>
          <cell r="B14" t="str">
            <v>CENTRAL BANK OF INDIA 21MAY12 CD</v>
          </cell>
          <cell r="C14">
            <v>0</v>
          </cell>
          <cell r="D14" t="str">
            <v>A</v>
          </cell>
          <cell r="E14">
            <v>98.3800477272722</v>
          </cell>
          <cell r="F14">
            <v>0</v>
          </cell>
          <cell r="G14">
            <v>98.38</v>
          </cell>
          <cell r="H14">
            <v>0</v>
          </cell>
          <cell r="I14">
            <v>0.10186759274755618</v>
          </cell>
        </row>
        <row r="15">
          <cell r="A15" t="str">
            <v>INE483A16AF7</v>
          </cell>
          <cell r="B15" t="str">
            <v>CENTRAL BANK OF INDIA 26MAR12 CD</v>
          </cell>
          <cell r="C15">
            <v>0</v>
          </cell>
          <cell r="D15" t="str">
            <v>A</v>
          </cell>
          <cell r="E15">
            <v>99.9217731707318</v>
          </cell>
          <cell r="F15">
            <v>0</v>
          </cell>
          <cell r="G15">
            <v>99.9218</v>
          </cell>
          <cell r="H15">
            <v>0</v>
          </cell>
          <cell r="I15">
            <v>0.09525048704552565</v>
          </cell>
        </row>
        <row r="16">
          <cell r="A16" t="str">
            <v>INE112A16BJ2</v>
          </cell>
          <cell r="B16" t="str">
            <v>CORPORATION BANK 08JUN12 CD</v>
          </cell>
          <cell r="C16">
            <v>0</v>
          </cell>
          <cell r="D16" t="str">
            <v>A</v>
          </cell>
          <cell r="E16">
            <v>97.7664749999998</v>
          </cell>
          <cell r="F16">
            <v>0</v>
          </cell>
          <cell r="G16">
            <v>97.7665</v>
          </cell>
          <cell r="H16">
            <v>0</v>
          </cell>
          <cell r="I16">
            <v>0.10829365215800818</v>
          </cell>
        </row>
        <row r="17">
          <cell r="A17" t="str">
            <v>INE137G14012</v>
          </cell>
          <cell r="B17" t="str">
            <v>DECCAN CHRONICLE HOLDING LTD 27MAR12 CP</v>
          </cell>
          <cell r="C17">
            <v>0</v>
          </cell>
          <cell r="D17" t="str">
            <v>A</v>
          </cell>
          <cell r="E17">
            <v>99.8766914285714</v>
          </cell>
          <cell r="F17">
            <v>0</v>
          </cell>
          <cell r="G17">
            <v>99.8767</v>
          </cell>
          <cell r="H17">
            <v>0</v>
          </cell>
          <cell r="I17">
            <v>0.11265798838467014</v>
          </cell>
        </row>
        <row r="18">
          <cell r="A18" t="str">
            <v>INE680A16472</v>
          </cell>
          <cell r="B18" t="str">
            <v>DHANLAXMI BANK 21JUN12 CD</v>
          </cell>
          <cell r="C18">
            <v>0</v>
          </cell>
          <cell r="D18" t="str">
            <v>A</v>
          </cell>
          <cell r="E18">
            <v>97.1340225548408</v>
          </cell>
          <cell r="F18">
            <v>0</v>
          </cell>
          <cell r="G18">
            <v>97.134</v>
          </cell>
          <cell r="H18">
            <v>0</v>
          </cell>
          <cell r="I18">
            <v>0.11966075782818558</v>
          </cell>
        </row>
        <row r="19">
          <cell r="A19" t="str">
            <v>INE532F14GM8</v>
          </cell>
          <cell r="B19" t="str">
            <v>EDELWEISS FIN SERVICES LTD 04JUN12 CP</v>
          </cell>
          <cell r="C19">
            <v>0</v>
          </cell>
          <cell r="D19" t="str">
            <v>A</v>
          </cell>
          <cell r="E19">
            <v>97.4816604395604</v>
          </cell>
          <cell r="F19">
            <v>0</v>
          </cell>
          <cell r="G19">
            <v>97.4817</v>
          </cell>
          <cell r="H19">
            <v>0</v>
          </cell>
          <cell r="I19">
            <v>0.12916991509397788</v>
          </cell>
        </row>
        <row r="20">
          <cell r="A20" t="str">
            <v>INE535H14AV1</v>
          </cell>
          <cell r="B20" t="str">
            <v>FULLERTON INDIA CREDIT CO.LTD 04JUN12 CP</v>
          </cell>
          <cell r="C20">
            <v>0</v>
          </cell>
          <cell r="D20" t="str">
            <v>A</v>
          </cell>
          <cell r="E20">
            <v>97.6494531874915</v>
          </cell>
          <cell r="F20">
            <v>0</v>
          </cell>
          <cell r="G20">
            <v>97.6495</v>
          </cell>
          <cell r="H20">
            <v>0</v>
          </cell>
          <cell r="I20">
            <v>0.12035637352701495</v>
          </cell>
        </row>
        <row r="21">
          <cell r="A21" t="str">
            <v>INE090A16NI7</v>
          </cell>
          <cell r="B21" t="str">
            <v>ICICI BANK LTD 05JUN12 CD</v>
          </cell>
          <cell r="C21">
            <v>0</v>
          </cell>
          <cell r="D21" t="str">
            <v>A</v>
          </cell>
          <cell r="E21">
            <v>97.8558083998455</v>
          </cell>
          <cell r="F21">
            <v>0</v>
          </cell>
          <cell r="G21">
            <v>97.8558</v>
          </cell>
          <cell r="H21">
            <v>0</v>
          </cell>
          <cell r="I21">
            <v>0.10807820570789896</v>
          </cell>
        </row>
        <row r="22">
          <cell r="A22" t="str">
            <v>INE090A16SR7</v>
          </cell>
          <cell r="B22" t="str">
            <v>ICICI BANK LTD 22MAY12 CD</v>
          </cell>
          <cell r="C22">
            <v>0</v>
          </cell>
          <cell r="D22" t="str">
            <v>A</v>
          </cell>
          <cell r="E22">
            <v>98.3358426966298</v>
          </cell>
          <cell r="F22">
            <v>0</v>
          </cell>
          <cell r="G22">
            <v>98.3358</v>
          </cell>
          <cell r="H22">
            <v>0</v>
          </cell>
          <cell r="I22">
            <v>0.10294947719860267</v>
          </cell>
        </row>
        <row r="23">
          <cell r="A23" t="str">
            <v>INE008A16GU8</v>
          </cell>
          <cell r="B23" t="str">
            <v>IDBI BANK LTD 01JUN12 CD</v>
          </cell>
          <cell r="C23">
            <v>0</v>
          </cell>
          <cell r="D23" t="str">
            <v>A</v>
          </cell>
          <cell r="E23">
            <v>97.9648937503835</v>
          </cell>
          <cell r="F23">
            <v>0</v>
          </cell>
          <cell r="G23">
            <v>97.9649</v>
          </cell>
          <cell r="H23">
            <v>0</v>
          </cell>
          <cell r="I23">
            <v>0.10832069569194398</v>
          </cell>
        </row>
        <row r="24">
          <cell r="A24" t="str">
            <v>INE008A16GP8</v>
          </cell>
          <cell r="B24" t="str">
            <v>IDBI CD 09MAY12</v>
          </cell>
          <cell r="C24">
            <v>0</v>
          </cell>
          <cell r="D24" t="str">
            <v>A</v>
          </cell>
          <cell r="E24">
            <v>98.7513144444454</v>
          </cell>
          <cell r="F24">
            <v>0</v>
          </cell>
          <cell r="G24">
            <v>98.7513</v>
          </cell>
          <cell r="H24">
            <v>0</v>
          </cell>
          <cell r="I24">
            <v>0.09819858037775145</v>
          </cell>
        </row>
        <row r="25">
          <cell r="A25" t="str">
            <v>INE866I14AS4</v>
          </cell>
          <cell r="B25" t="str">
            <v>INDIA INFOLINE FINANCE LTD 26MAR12 CP</v>
          </cell>
          <cell r="C25">
            <v>0</v>
          </cell>
          <cell r="D25" t="str">
            <v>A</v>
          </cell>
          <cell r="E25">
            <v>99.9187</v>
          </cell>
          <cell r="F25">
            <v>0</v>
          </cell>
          <cell r="G25">
            <v>99.9187</v>
          </cell>
          <cell r="H25">
            <v>0</v>
          </cell>
          <cell r="I25">
            <v>0.09899548332794418</v>
          </cell>
        </row>
        <row r="26">
          <cell r="A26" t="str">
            <v>INE562A16AQ5</v>
          </cell>
          <cell r="B26" t="str">
            <v>INDIAN BANK 08MAY12 CD</v>
          </cell>
          <cell r="C26">
            <v>0</v>
          </cell>
          <cell r="D26" t="str">
            <v>A</v>
          </cell>
          <cell r="E26">
            <v>98.7735772727279</v>
          </cell>
          <cell r="F26">
            <v>0</v>
          </cell>
          <cell r="G26">
            <v>98.7736</v>
          </cell>
          <cell r="H26">
            <v>0</v>
          </cell>
          <cell r="I26">
            <v>0.09852227686760734</v>
          </cell>
        </row>
        <row r="27">
          <cell r="A27" t="str">
            <v>INE095A16FH4</v>
          </cell>
          <cell r="B27" t="str">
            <v>INDUSIND BANK 13JUN12 CD</v>
          </cell>
          <cell r="C27">
            <v>0</v>
          </cell>
          <cell r="D27" t="str">
            <v>A</v>
          </cell>
          <cell r="E27">
            <v>97.4070688888888</v>
          </cell>
          <cell r="F27">
            <v>0</v>
          </cell>
          <cell r="G27">
            <v>97.4071</v>
          </cell>
          <cell r="H27">
            <v>0</v>
          </cell>
          <cell r="I27">
            <v>0.11848940417991063</v>
          </cell>
        </row>
        <row r="28">
          <cell r="A28" t="str">
            <v>INE237A16NV7</v>
          </cell>
          <cell r="B28" t="str">
            <v>KOTAK MAHINDRA BANK LTD 10MAY12 CD</v>
          </cell>
          <cell r="C28">
            <v>0</v>
          </cell>
          <cell r="D28" t="str">
            <v>A</v>
          </cell>
          <cell r="E28">
            <v>98.7065600000008</v>
          </cell>
          <cell r="F28">
            <v>0</v>
          </cell>
          <cell r="G28">
            <v>98.7066</v>
          </cell>
          <cell r="H28">
            <v>0</v>
          </cell>
          <cell r="I28">
            <v>0.0996441708973256</v>
          </cell>
        </row>
        <row r="29">
          <cell r="A29" t="str">
            <v>INE916D14GF2</v>
          </cell>
          <cell r="B29" t="str">
            <v>KOTAK MAHINDRA PRIME LIMITED 28MAR12 CP</v>
          </cell>
          <cell r="C29">
            <v>0</v>
          </cell>
          <cell r="D29" t="str">
            <v>A</v>
          </cell>
          <cell r="E29">
            <v>99.859875</v>
          </cell>
          <cell r="F29">
            <v>0</v>
          </cell>
          <cell r="G29">
            <v>99.8599</v>
          </cell>
          <cell r="H29">
            <v>0</v>
          </cell>
          <cell r="I29">
            <v>0.10243478674492458</v>
          </cell>
        </row>
        <row r="30">
          <cell r="A30" t="str">
            <v>INE523E14FX9</v>
          </cell>
          <cell r="B30" t="str">
            <v>L&amp;T FINANCE LTD 30MAR12 CP</v>
          </cell>
          <cell r="C30">
            <v>0</v>
          </cell>
          <cell r="D30" t="str">
            <v>A</v>
          </cell>
          <cell r="E30">
            <v>99.80876</v>
          </cell>
          <cell r="F30">
            <v>0</v>
          </cell>
          <cell r="G30">
            <v>99.8088</v>
          </cell>
          <cell r="H30">
            <v>0</v>
          </cell>
          <cell r="I30">
            <v>0.09990906609800239</v>
          </cell>
        </row>
        <row r="31">
          <cell r="A31" t="str">
            <v>INE522D14AY2</v>
          </cell>
          <cell r="B31" t="str">
            <v>MANAPPURAM FINANCE LTD 28MAR12 CP</v>
          </cell>
          <cell r="C31">
            <v>0</v>
          </cell>
          <cell r="D31" t="str">
            <v>A</v>
          </cell>
          <cell r="E31">
            <v>99.8317267441863</v>
          </cell>
          <cell r="F31">
            <v>0</v>
          </cell>
          <cell r="G31">
            <v>99.8317</v>
          </cell>
          <cell r="H31">
            <v>0</v>
          </cell>
          <cell r="I31">
            <v>0.12304653114813116</v>
          </cell>
        </row>
        <row r="32">
          <cell r="A32" t="str">
            <v>INE549K14267</v>
          </cell>
          <cell r="B32" t="str">
            <v>MUTHOOT FINCORP 14JUN12 CP</v>
          </cell>
          <cell r="C32">
            <v>0</v>
          </cell>
          <cell r="D32" t="str">
            <v>A</v>
          </cell>
          <cell r="E32">
            <v>97.2931911176641</v>
          </cell>
          <cell r="F32">
            <v>0</v>
          </cell>
          <cell r="G32">
            <v>97.2932</v>
          </cell>
          <cell r="H32">
            <v>0</v>
          </cell>
          <cell r="I32">
            <v>0.12234603998999763</v>
          </cell>
        </row>
        <row r="33">
          <cell r="A33" t="str">
            <v>INE549K14366</v>
          </cell>
          <cell r="B33" t="str">
            <v>MUTHOOT FINCORP LTD 29MAR12 CP</v>
          </cell>
          <cell r="C33">
            <v>0</v>
          </cell>
          <cell r="D33" t="str">
            <v>A</v>
          </cell>
          <cell r="E33">
            <v>99.7977785714287</v>
          </cell>
          <cell r="F33">
            <v>0</v>
          </cell>
          <cell r="G33">
            <v>99.7978</v>
          </cell>
          <cell r="H33">
            <v>0</v>
          </cell>
          <cell r="I33">
            <v>0.12326730862667755</v>
          </cell>
        </row>
        <row r="34">
          <cell r="A34" t="str">
            <v>INE557F14AN6</v>
          </cell>
          <cell r="B34" t="str">
            <v>NATIONAL HOUSING BANK 28MAR12 CP</v>
          </cell>
          <cell r="C34">
            <v>0</v>
          </cell>
          <cell r="D34" t="str">
            <v>A</v>
          </cell>
          <cell r="E34">
            <v>99.8660692307693</v>
          </cell>
          <cell r="F34">
            <v>0</v>
          </cell>
          <cell r="G34">
            <v>99.8661</v>
          </cell>
          <cell r="H34">
            <v>0</v>
          </cell>
          <cell r="I34">
            <v>0.09790058053900945</v>
          </cell>
        </row>
        <row r="35">
          <cell r="A35" t="str">
            <v>INE141A16GP7</v>
          </cell>
          <cell r="B35" t="str">
            <v>ORIENTAL BANK OF COMMERCE 05JUN12 CD</v>
          </cell>
          <cell r="C35">
            <v>0</v>
          </cell>
          <cell r="D35" t="str">
            <v>A</v>
          </cell>
          <cell r="E35">
            <v>97.8894549450553</v>
          </cell>
          <cell r="F35">
            <v>0</v>
          </cell>
          <cell r="G35">
            <v>97.8895</v>
          </cell>
          <cell r="H35">
            <v>0</v>
          </cell>
          <cell r="I35">
            <v>0.10634568233077026</v>
          </cell>
        </row>
        <row r="36">
          <cell r="A36" t="str">
            <v>INE141A16EA4</v>
          </cell>
          <cell r="B36" t="str">
            <v>ORIENTAL BANK OF COMMERCE 12JUN12 CD</v>
          </cell>
          <cell r="C36">
            <v>0</v>
          </cell>
          <cell r="D36" t="str">
            <v>A</v>
          </cell>
          <cell r="E36">
            <v>97.3881998623797</v>
          </cell>
          <cell r="F36">
            <v>0</v>
          </cell>
          <cell r="G36">
            <v>97.3882</v>
          </cell>
          <cell r="H36">
            <v>0</v>
          </cell>
          <cell r="I36">
            <v>0.12084855104616704</v>
          </cell>
        </row>
        <row r="37">
          <cell r="A37" t="str">
            <v>INE141A16HA7</v>
          </cell>
          <cell r="B37" t="str">
            <v>ORIENTAL BANK OF COMMERCE 18JUN12 CD</v>
          </cell>
          <cell r="C37">
            <v>0</v>
          </cell>
          <cell r="D37" t="str">
            <v>A</v>
          </cell>
          <cell r="E37">
            <v>97.3847602272727</v>
          </cell>
          <cell r="F37">
            <v>0</v>
          </cell>
          <cell r="G37">
            <v>97.3848</v>
          </cell>
          <cell r="H37">
            <v>0</v>
          </cell>
          <cell r="I37">
            <v>0.11266632406281661</v>
          </cell>
        </row>
        <row r="38">
          <cell r="A38" t="str">
            <v>INE608A16BF7</v>
          </cell>
          <cell r="B38" t="str">
            <v>PUNJAB &amp; SIND BANK 18JUN12 CD</v>
          </cell>
          <cell r="C38">
            <v>0</v>
          </cell>
          <cell r="D38" t="str">
            <v>A</v>
          </cell>
          <cell r="E38">
            <v>97.406921978022</v>
          </cell>
          <cell r="F38">
            <v>0</v>
          </cell>
          <cell r="G38">
            <v>97.4069</v>
          </cell>
          <cell r="H38">
            <v>0</v>
          </cell>
          <cell r="I38">
            <v>0.11168616432577604</v>
          </cell>
        </row>
        <row r="39">
          <cell r="A39" t="str">
            <v>INE608A16BE0</v>
          </cell>
          <cell r="B39" t="str">
            <v>PUNJAB AND SIND BANK 11JUN12 CD</v>
          </cell>
          <cell r="C39">
            <v>0</v>
          </cell>
          <cell r="D39" t="str">
            <v>A</v>
          </cell>
          <cell r="E39">
            <v>97.619668786108</v>
          </cell>
          <cell r="F39">
            <v>0</v>
          </cell>
          <cell r="G39">
            <v>97.6197</v>
          </cell>
          <cell r="H39">
            <v>0</v>
          </cell>
          <cell r="I39">
            <v>0.11125074791206191</v>
          </cell>
        </row>
        <row r="40">
          <cell r="A40" t="str">
            <v>INE013A14HR7</v>
          </cell>
          <cell r="B40" t="str">
            <v>RELIANCE CAPITAL LTD 29MAR12 CP</v>
          </cell>
          <cell r="C40">
            <v>0</v>
          </cell>
          <cell r="D40" t="str">
            <v>A</v>
          </cell>
          <cell r="E40">
            <v>99.8209176470587</v>
          </cell>
          <cell r="F40">
            <v>0</v>
          </cell>
          <cell r="G40">
            <v>99.8209</v>
          </cell>
          <cell r="H40">
            <v>0</v>
          </cell>
          <cell r="I40">
            <v>0.10913721018989596</v>
          </cell>
        </row>
        <row r="41">
          <cell r="A41" t="str">
            <v>INE468M14126</v>
          </cell>
          <cell r="B41" t="str">
            <v>SHRIRAM EQUIPMENT FIN LTD 26MAR12 CP</v>
          </cell>
          <cell r="C41">
            <v>0</v>
          </cell>
          <cell r="D41" t="str">
            <v>A</v>
          </cell>
          <cell r="E41">
            <v>99.9162428571429</v>
          </cell>
          <cell r="F41">
            <v>0</v>
          </cell>
          <cell r="G41">
            <v>99.9162</v>
          </cell>
          <cell r="H41">
            <v>0</v>
          </cell>
          <cell r="I41">
            <v>0.10198994767564057</v>
          </cell>
        </row>
        <row r="42">
          <cell r="A42" t="str">
            <v>INE569E14136</v>
          </cell>
          <cell r="B42" t="str">
            <v>SICOM LTD 30MAR12 CP</v>
          </cell>
          <cell r="C42">
            <v>0</v>
          </cell>
          <cell r="D42" t="str">
            <v>A</v>
          </cell>
          <cell r="E42">
            <v>99.8036022727271</v>
          </cell>
          <cell r="F42">
            <v>0</v>
          </cell>
          <cell r="G42">
            <v>99.8036</v>
          </cell>
          <cell r="H42">
            <v>0</v>
          </cell>
          <cell r="I42">
            <v>0.10260890792687195</v>
          </cell>
        </row>
        <row r="43">
          <cell r="A43" t="str">
            <v>INE037E14035</v>
          </cell>
          <cell r="B43" t="str">
            <v>TATA TELESERVICES LTD 07JUN12 CP</v>
          </cell>
          <cell r="C43">
            <v>0</v>
          </cell>
          <cell r="D43" t="str">
            <v>A</v>
          </cell>
          <cell r="E43">
            <v>97.7187342532072</v>
          </cell>
          <cell r="F43">
            <v>0</v>
          </cell>
          <cell r="G43">
            <v>97.7187</v>
          </cell>
          <cell r="H43">
            <v>0</v>
          </cell>
          <cell r="I43">
            <v>0.11211851032708657</v>
          </cell>
        </row>
        <row r="44">
          <cell r="A44" t="str">
            <v>INE691A16FS7</v>
          </cell>
          <cell r="B44" t="str">
            <v>UCO BANK 11JUN12 CD</v>
          </cell>
          <cell r="C44">
            <v>0</v>
          </cell>
          <cell r="D44" t="str">
            <v>A</v>
          </cell>
          <cell r="E44">
            <v>97.584177777778</v>
          </cell>
          <cell r="F44">
            <v>0</v>
          </cell>
          <cell r="G44">
            <v>97.5842</v>
          </cell>
          <cell r="H44">
            <v>0</v>
          </cell>
          <cell r="I44">
            <v>0.11295057395460152</v>
          </cell>
        </row>
        <row r="45">
          <cell r="A45" t="str">
            <v>INE691A16FJ6</v>
          </cell>
          <cell r="B45" t="str">
            <v>UCO BANK 21MAY12 CD</v>
          </cell>
          <cell r="C45">
            <v>0</v>
          </cell>
          <cell r="D45" t="str">
            <v>A</v>
          </cell>
          <cell r="E45">
            <v>98.3715329545447</v>
          </cell>
          <cell r="F45">
            <v>0</v>
          </cell>
          <cell r="G45">
            <v>98.3715</v>
          </cell>
          <cell r="H45">
            <v>0</v>
          </cell>
          <cell r="I45">
            <v>0.10241189163319304</v>
          </cell>
        </row>
        <row r="46">
          <cell r="A46" t="str">
            <v>INE691A16FM0</v>
          </cell>
          <cell r="B46" t="str">
            <v>UCO BANK 28MAY12 CD</v>
          </cell>
          <cell r="C46">
            <v>0</v>
          </cell>
          <cell r="D46" t="str">
            <v>A</v>
          </cell>
          <cell r="E46">
            <v>98.1884813186815</v>
          </cell>
          <cell r="F46">
            <v>0</v>
          </cell>
          <cell r="G46">
            <v>98.1885</v>
          </cell>
          <cell r="H46">
            <v>0</v>
          </cell>
          <cell r="I46">
            <v>0.10203077915250514</v>
          </cell>
        </row>
        <row r="47">
          <cell r="A47" t="str">
            <v>INE695A16DH6</v>
          </cell>
          <cell r="B47" t="str">
            <v>UNITED BANK OF INDIA 15JUN12 CD</v>
          </cell>
          <cell r="C47">
            <v>0</v>
          </cell>
          <cell r="D47" t="str">
            <v>A</v>
          </cell>
          <cell r="E47">
            <v>97.5688000000002</v>
          </cell>
          <cell r="F47">
            <v>0</v>
          </cell>
          <cell r="G47">
            <v>97.5688</v>
          </cell>
          <cell r="H47">
            <v>0</v>
          </cell>
          <cell r="I47">
            <v>0.10827378072849096</v>
          </cell>
        </row>
        <row r="48">
          <cell r="A48" t="str">
            <v>INE695A16CJ4</v>
          </cell>
          <cell r="B48" t="str">
            <v>UNITED BANK OF INDIA 26MAR12 CD</v>
          </cell>
          <cell r="C48">
            <v>0</v>
          </cell>
          <cell r="D48" t="str">
            <v>A</v>
          </cell>
          <cell r="E48">
            <v>99.9240703703703</v>
          </cell>
          <cell r="F48">
            <v>0</v>
          </cell>
          <cell r="G48">
            <v>99.9241</v>
          </cell>
          <cell r="H48">
            <v>0</v>
          </cell>
          <cell r="I48">
            <v>0.09245124727244132</v>
          </cell>
        </row>
        <row r="49">
          <cell r="A49" t="str">
            <v>INE705A16EM1</v>
          </cell>
          <cell r="B49" t="str">
            <v>VIJAYA BANK 13JUN12 CD</v>
          </cell>
          <cell r="C49">
            <v>0</v>
          </cell>
          <cell r="D49" t="str">
            <v>A</v>
          </cell>
          <cell r="E49">
            <v>97.6133494505495</v>
          </cell>
          <cell r="F49">
            <v>0</v>
          </cell>
          <cell r="G49">
            <v>97.6133</v>
          </cell>
          <cell r="H49">
            <v>0</v>
          </cell>
          <cell r="I49">
            <v>0.10883250656086815</v>
          </cell>
        </row>
        <row r="50">
          <cell r="A50" t="str">
            <v>INE001A07GZ1</v>
          </cell>
          <cell r="B50" t="str">
            <v>0% HDFC 05JUL2012</v>
          </cell>
          <cell r="C50">
            <v>0</v>
          </cell>
          <cell r="D50" t="str">
            <v>N</v>
          </cell>
          <cell r="E50">
            <v>106.45669973</v>
          </cell>
          <cell r="F50">
            <v>0</v>
          </cell>
          <cell r="G50">
            <v>106.4567</v>
          </cell>
          <cell r="H50">
            <v>0.25500079</v>
          </cell>
          <cell r="I50">
            <v>0.117375</v>
          </cell>
        </row>
        <row r="51">
          <cell r="A51" t="str">
            <v>INE522D07305</v>
          </cell>
          <cell r="B51" t="str">
            <v>0.00% MANAPPURAM FINANCE LTD 22AUG12</v>
          </cell>
          <cell r="C51">
            <v>0</v>
          </cell>
          <cell r="D51" t="str">
            <v>N</v>
          </cell>
          <cell r="E51">
            <v>95.20724463</v>
          </cell>
          <cell r="F51">
            <v>0</v>
          </cell>
          <cell r="G51">
            <v>95.2072</v>
          </cell>
          <cell r="H51">
            <v>0.37010986</v>
          </cell>
          <cell r="I51">
            <v>0.125175</v>
          </cell>
        </row>
        <row r="52">
          <cell r="A52" t="str">
            <v>INE866I07206</v>
          </cell>
          <cell r="B52" t="str">
            <v>11.70% INDIA INFOLINE 18AUG14 NCD</v>
          </cell>
          <cell r="C52">
            <v>0</v>
          </cell>
          <cell r="D52" t="str">
            <v>N</v>
          </cell>
          <cell r="E52">
            <v>107.64881104</v>
          </cell>
          <cell r="F52">
            <v>6.96885246</v>
          </cell>
          <cell r="G52">
            <v>100.68</v>
          </cell>
          <cell r="H52">
            <v>1.89054443</v>
          </cell>
          <cell r="I52">
            <v>0.1128</v>
          </cell>
        </row>
        <row r="53">
          <cell r="A53" t="str">
            <v>INE089A08051</v>
          </cell>
          <cell r="B53" t="str">
            <v>9.25% DR. REDDYS LAB 24MAR14 NCD</v>
          </cell>
          <cell r="C53">
            <v>0</v>
          </cell>
          <cell r="D53" t="str">
            <v>N</v>
          </cell>
          <cell r="E53">
            <v>108.1614602</v>
          </cell>
          <cell r="F53">
            <v>9.22472678</v>
          </cell>
          <cell r="G53">
            <v>98.9367</v>
          </cell>
          <cell r="H53">
            <v>1.59650323</v>
          </cell>
          <cell r="I53">
            <v>0.0986</v>
          </cell>
        </row>
        <row r="54">
          <cell r="A54" t="str">
            <v>INE476A16GR3</v>
          </cell>
          <cell r="B54" t="str">
            <v>CANARA BANK 11MAR13 CD</v>
          </cell>
          <cell r="C54">
            <v>0</v>
          </cell>
          <cell r="D54" t="str">
            <v>N</v>
          </cell>
          <cell r="E54">
            <v>89.9149484648778</v>
          </cell>
          <cell r="F54">
            <v>0</v>
          </cell>
          <cell r="G54">
            <v>89.9149</v>
          </cell>
          <cell r="H54">
            <v>0</v>
          </cell>
          <cell r="I54">
            <v>0.115975</v>
          </cell>
        </row>
        <row r="55">
          <cell r="A55" t="str">
            <v>INE008I14102</v>
          </cell>
          <cell r="B55" t="str">
            <v>COX AND KINGS LIMITED 19JUL12 CP</v>
          </cell>
          <cell r="C55">
            <v>0</v>
          </cell>
          <cell r="D55" t="str">
            <v>N</v>
          </cell>
          <cell r="E55">
            <v>96.2886528043543</v>
          </cell>
          <cell r="F55">
            <v>0</v>
          </cell>
          <cell r="G55">
            <v>96.2887</v>
          </cell>
          <cell r="H55">
            <v>0</v>
          </cell>
          <cell r="I55">
            <v>0.119225</v>
          </cell>
        </row>
        <row r="56">
          <cell r="A56" t="str">
            <v>INE008I14060</v>
          </cell>
          <cell r="B56" t="str">
            <v>COX AND KINGS LTD 18JUL12 CP</v>
          </cell>
          <cell r="C56">
            <v>0</v>
          </cell>
          <cell r="D56" t="str">
            <v>N</v>
          </cell>
          <cell r="E56">
            <v>96.3040802653613</v>
          </cell>
          <cell r="F56">
            <v>0</v>
          </cell>
          <cell r="G56">
            <v>96.3041</v>
          </cell>
          <cell r="H56">
            <v>0</v>
          </cell>
          <cell r="I56">
            <v>0.119725</v>
          </cell>
        </row>
        <row r="57">
          <cell r="A57" t="str">
            <v>INE137G14061</v>
          </cell>
          <cell r="B57" t="str">
            <v>DECCAN CHRONICLE HOLDING LTD 14MAR13 CP</v>
          </cell>
          <cell r="C57">
            <v>0</v>
          </cell>
          <cell r="D57" t="str">
            <v>N</v>
          </cell>
          <cell r="E57">
            <v>89.753406818013</v>
          </cell>
          <cell r="F57">
            <v>0</v>
          </cell>
          <cell r="G57">
            <v>89.7534</v>
          </cell>
          <cell r="H57">
            <v>0</v>
          </cell>
          <cell r="I57">
            <v>0.11705</v>
          </cell>
        </row>
        <row r="58">
          <cell r="A58" t="str">
            <v>INE535H14BN6</v>
          </cell>
          <cell r="B58" t="str">
            <v>FULLERTON INDIA CREDIT CO.LTD 21MAR13 CP</v>
          </cell>
          <cell r="C58">
            <v>0</v>
          </cell>
          <cell r="D58" t="str">
            <v>N</v>
          </cell>
          <cell r="E58">
            <v>89.3382</v>
          </cell>
          <cell r="F58">
            <v>0</v>
          </cell>
          <cell r="G58">
            <v>89.3382</v>
          </cell>
          <cell r="H58">
            <v>0</v>
          </cell>
          <cell r="I58">
            <v>0.12</v>
          </cell>
        </row>
        <row r="59">
          <cell r="A59" t="str">
            <v>INE688I14622</v>
          </cell>
          <cell r="B59" t="str">
            <v>FUTURE CAP HOLDINGS LTD 20DEC12 CP</v>
          </cell>
          <cell r="C59">
            <v>0</v>
          </cell>
          <cell r="D59" t="str">
            <v>N</v>
          </cell>
          <cell r="E59">
            <v>91.4550055404194</v>
          </cell>
          <cell r="F59">
            <v>0</v>
          </cell>
          <cell r="G59">
            <v>91.455</v>
          </cell>
          <cell r="H59">
            <v>0</v>
          </cell>
          <cell r="I59">
            <v>0.12538</v>
          </cell>
        </row>
        <row r="60">
          <cell r="A60" t="str">
            <v>INE688I14564</v>
          </cell>
          <cell r="B60" t="str">
            <v>FUTURE CAPITAL HOLDINGS LTD 23OCT12 CP</v>
          </cell>
          <cell r="C60">
            <v>0</v>
          </cell>
          <cell r="D60" t="str">
            <v>N</v>
          </cell>
          <cell r="E60">
            <v>93.1042764069555</v>
          </cell>
          <cell r="F60">
            <v>0</v>
          </cell>
          <cell r="G60">
            <v>93.1043</v>
          </cell>
          <cell r="H60">
            <v>0</v>
          </cell>
          <cell r="I60">
            <v>0.126325</v>
          </cell>
        </row>
        <row r="61">
          <cell r="A61" t="str">
            <v>INE040A16750</v>
          </cell>
          <cell r="B61" t="str">
            <v>HDFC BANK 16JUL12 CD</v>
          </cell>
          <cell r="C61">
            <v>0</v>
          </cell>
          <cell r="D61" t="str">
            <v>N</v>
          </cell>
          <cell r="E61">
            <v>96.3649618318847</v>
          </cell>
          <cell r="F61">
            <v>0</v>
          </cell>
          <cell r="G61">
            <v>96.365</v>
          </cell>
          <cell r="H61">
            <v>0</v>
          </cell>
          <cell r="I61">
            <v>0.119725</v>
          </cell>
        </row>
        <row r="62">
          <cell r="A62" t="str">
            <v>INE008A16HO9</v>
          </cell>
          <cell r="B62" t="str">
            <v>IDBI BANK 26JUN12 CD</v>
          </cell>
          <cell r="C62">
            <v>0</v>
          </cell>
          <cell r="D62" t="str">
            <v>N</v>
          </cell>
          <cell r="E62">
            <v>97.2234384400832</v>
          </cell>
          <cell r="F62">
            <v>0</v>
          </cell>
          <cell r="G62">
            <v>97.2234</v>
          </cell>
          <cell r="H62">
            <v>0</v>
          </cell>
          <cell r="I62">
            <v>0.109725</v>
          </cell>
        </row>
        <row r="63">
          <cell r="A63" t="str">
            <v>INE494M14064</v>
          </cell>
          <cell r="B63" t="str">
            <v>IFCI FACTORS LTD 16NOV12 CP</v>
          </cell>
          <cell r="C63">
            <v>0</v>
          </cell>
          <cell r="D63" t="str">
            <v>N</v>
          </cell>
          <cell r="E63">
            <v>92.5458853275345</v>
          </cell>
          <cell r="F63">
            <v>0</v>
          </cell>
          <cell r="G63">
            <v>92.5459</v>
          </cell>
          <cell r="H63">
            <v>0</v>
          </cell>
          <cell r="I63">
            <v>0.123525</v>
          </cell>
        </row>
        <row r="64">
          <cell r="A64" t="str">
            <v>INE494M14056</v>
          </cell>
          <cell r="B64" t="str">
            <v>IFCI FACTORS LTD 22OCT12 CP</v>
          </cell>
          <cell r="C64">
            <v>0</v>
          </cell>
          <cell r="D64" t="str">
            <v>N</v>
          </cell>
          <cell r="E64">
            <v>93.2762337970078</v>
          </cell>
          <cell r="F64">
            <v>0</v>
          </cell>
          <cell r="G64">
            <v>93.2762</v>
          </cell>
          <cell r="H64">
            <v>0</v>
          </cell>
          <cell r="I64">
            <v>0.123525</v>
          </cell>
        </row>
        <row r="65">
          <cell r="A65" t="str">
            <v>INE727M14018</v>
          </cell>
          <cell r="B65" t="str">
            <v>IFCI VENTURES LTD 07NOV12 CP</v>
          </cell>
          <cell r="C65">
            <v>0</v>
          </cell>
          <cell r="D65" t="str">
            <v>N</v>
          </cell>
          <cell r="E65">
            <v>92.8723818337296</v>
          </cell>
          <cell r="F65">
            <v>0</v>
          </cell>
          <cell r="G65">
            <v>92.8724</v>
          </cell>
          <cell r="H65">
            <v>0</v>
          </cell>
          <cell r="I65">
            <v>0.122325</v>
          </cell>
        </row>
        <row r="66">
          <cell r="A66" t="str">
            <v>INE866I07230</v>
          </cell>
          <cell r="B66" t="str">
            <v>INDIA INFOLINE 11.90% 18AUG16 OPT 3 NCD</v>
          </cell>
          <cell r="C66">
            <v>0</v>
          </cell>
          <cell r="D66" t="str">
            <v>N</v>
          </cell>
          <cell r="E66">
            <v>107.83158221</v>
          </cell>
          <cell r="F66">
            <v>7.08797814</v>
          </cell>
          <cell r="G66">
            <v>100.7436</v>
          </cell>
          <cell r="H66">
            <v>3.06833421</v>
          </cell>
          <cell r="I66">
            <v>0.11701875</v>
          </cell>
        </row>
        <row r="67">
          <cell r="A67" t="str">
            <v>INE562A16977</v>
          </cell>
          <cell r="B67" t="str">
            <v>INDIAN BANK 24SEP12 CD</v>
          </cell>
          <cell r="C67">
            <v>0</v>
          </cell>
          <cell r="D67" t="str">
            <v>N</v>
          </cell>
          <cell r="E67">
            <v>94.347669871041</v>
          </cell>
          <cell r="F67">
            <v>0</v>
          </cell>
          <cell r="G67">
            <v>94.3477</v>
          </cell>
          <cell r="H67">
            <v>0</v>
          </cell>
          <cell r="I67">
            <v>0.1182</v>
          </cell>
        </row>
        <row r="68">
          <cell r="A68" t="str">
            <v>INE565A16392</v>
          </cell>
          <cell r="B68" t="str">
            <v>INDIAN OVERSEAS BANK 06JUL12 CD</v>
          </cell>
          <cell r="C68">
            <v>0</v>
          </cell>
          <cell r="D68" t="str">
            <v>N</v>
          </cell>
          <cell r="E68">
            <v>96.9401119259909</v>
          </cell>
          <cell r="F68">
            <v>0</v>
          </cell>
          <cell r="G68">
            <v>96.9401</v>
          </cell>
          <cell r="H68">
            <v>0</v>
          </cell>
          <cell r="I68">
            <v>0.109725</v>
          </cell>
        </row>
        <row r="69">
          <cell r="A69" t="str">
            <v>INE523H14EX5</v>
          </cell>
          <cell r="B69" t="str">
            <v>JM FINANCIAL PRODUCTS LTD 17OCT12 CP</v>
          </cell>
          <cell r="C69">
            <v>0</v>
          </cell>
          <cell r="D69" t="str">
            <v>N</v>
          </cell>
          <cell r="E69">
            <v>93.5369791399723</v>
          </cell>
          <cell r="F69">
            <v>0</v>
          </cell>
          <cell r="G69">
            <v>93.537</v>
          </cell>
          <cell r="H69">
            <v>0</v>
          </cell>
          <cell r="I69">
            <v>0.12125</v>
          </cell>
        </row>
        <row r="70">
          <cell r="A70" t="str">
            <v>INE846E14187</v>
          </cell>
          <cell r="B70" t="str">
            <v>KARVY STOCK BROKING LTD 27DEC12 CP</v>
          </cell>
          <cell r="C70">
            <v>0</v>
          </cell>
          <cell r="D70" t="str">
            <v>N</v>
          </cell>
          <cell r="E70">
            <v>91.2801167335148</v>
          </cell>
          <cell r="F70">
            <v>0</v>
          </cell>
          <cell r="G70">
            <v>91.2801</v>
          </cell>
          <cell r="H70">
            <v>0</v>
          </cell>
          <cell r="I70">
            <v>0.124975</v>
          </cell>
        </row>
        <row r="71">
          <cell r="A71" t="str">
            <v>INE414G14866</v>
          </cell>
          <cell r="B71" t="str">
            <v>MUTHOOT FINANCE LTD 01NOV12 CP</v>
          </cell>
          <cell r="C71">
            <v>0</v>
          </cell>
          <cell r="D71" t="str">
            <v>N</v>
          </cell>
          <cell r="E71">
            <v>92.8350482065064</v>
          </cell>
          <cell r="F71">
            <v>0</v>
          </cell>
          <cell r="G71">
            <v>92.835</v>
          </cell>
          <cell r="H71">
            <v>0</v>
          </cell>
          <cell r="I71">
            <v>0.126325</v>
          </cell>
        </row>
        <row r="72">
          <cell r="A72" t="str">
            <v>INE414G14932</v>
          </cell>
          <cell r="B72" t="str">
            <v>MUTHOOT FINANCE LTD 04DEC12 CP</v>
          </cell>
          <cell r="C72">
            <v>0</v>
          </cell>
          <cell r="D72" t="str">
            <v>N</v>
          </cell>
          <cell r="E72">
            <v>91.8610597695873</v>
          </cell>
          <cell r="F72">
            <v>0</v>
          </cell>
          <cell r="G72">
            <v>91.8611</v>
          </cell>
          <cell r="H72">
            <v>0</v>
          </cell>
          <cell r="I72">
            <v>0.126325</v>
          </cell>
        </row>
        <row r="73">
          <cell r="A73" t="str">
            <v>INE549K07030</v>
          </cell>
          <cell r="B73" t="str">
            <v>MUTHOOT FINCORP LTD 12.75% 25JAN13 NCD</v>
          </cell>
          <cell r="C73">
            <v>0</v>
          </cell>
          <cell r="D73" t="str">
            <v>N</v>
          </cell>
          <cell r="E73">
            <v>105.04244399</v>
          </cell>
          <cell r="F73">
            <v>5.22540984</v>
          </cell>
          <cell r="G73">
            <v>99.817</v>
          </cell>
          <cell r="H73">
            <v>0.72225239</v>
          </cell>
          <cell r="I73">
            <v>0.1289125</v>
          </cell>
        </row>
        <row r="74">
          <cell r="A74" t="str">
            <v>INE134E08EA8</v>
          </cell>
          <cell r="B74" t="str">
            <v>PFC LTD 09.70% 15DEC18 (SER82C) NCD</v>
          </cell>
          <cell r="C74">
            <v>0</v>
          </cell>
          <cell r="D74" t="str">
            <v>N</v>
          </cell>
          <cell r="E74">
            <v>103.51735892</v>
          </cell>
          <cell r="F74">
            <v>2.62377049</v>
          </cell>
          <cell r="G74">
            <v>100.8936</v>
          </cell>
          <cell r="H74">
            <v>4.68908935</v>
          </cell>
          <cell r="I74">
            <v>0.094925</v>
          </cell>
        </row>
        <row r="75">
          <cell r="A75" t="str">
            <v>INE134E08DY0</v>
          </cell>
          <cell r="B75" t="str">
            <v>PFC LTD 9.63% I5DEC14 (SER82A) NCD</v>
          </cell>
          <cell r="C75">
            <v>0</v>
          </cell>
          <cell r="D75" t="str">
            <v>N</v>
          </cell>
          <cell r="E75">
            <v>102.4298647</v>
          </cell>
          <cell r="F75">
            <v>2.60483607</v>
          </cell>
          <cell r="G75">
            <v>99.825</v>
          </cell>
          <cell r="H75">
            <v>2.2575232</v>
          </cell>
          <cell r="I75">
            <v>0.0966</v>
          </cell>
        </row>
        <row r="76">
          <cell r="A76" t="str">
            <v>INE160A16GF8</v>
          </cell>
          <cell r="B76" t="str">
            <v>PUNJAB NATIONAL BANK 17SEP12 CD</v>
          </cell>
          <cell r="C76">
            <v>0</v>
          </cell>
          <cell r="D76" t="str">
            <v>N</v>
          </cell>
          <cell r="E76">
            <v>94.5905565478998</v>
          </cell>
          <cell r="F76">
            <v>0</v>
          </cell>
          <cell r="G76">
            <v>94.5906</v>
          </cell>
          <cell r="H76">
            <v>0</v>
          </cell>
          <cell r="I76">
            <v>0.1172675</v>
          </cell>
        </row>
        <row r="77">
          <cell r="A77" t="str">
            <v>INE160A16GT9</v>
          </cell>
          <cell r="B77" t="str">
            <v>PUNJAB NATIONAL BANK 18DEC12 CD</v>
          </cell>
          <cell r="C77">
            <v>0</v>
          </cell>
          <cell r="D77" t="str">
            <v>N</v>
          </cell>
          <cell r="E77">
            <v>92.0291127164378</v>
          </cell>
          <cell r="F77">
            <v>0</v>
          </cell>
          <cell r="G77">
            <v>92.0291</v>
          </cell>
          <cell r="H77">
            <v>0</v>
          </cell>
          <cell r="I77">
            <v>0.1170875</v>
          </cell>
        </row>
        <row r="78">
          <cell r="A78" t="str">
            <v>INE013A14GZ2</v>
          </cell>
          <cell r="B78" t="str">
            <v>RELIANCE CAPITAL LTD 07SEP12 CP</v>
          </cell>
          <cell r="C78">
            <v>0</v>
          </cell>
          <cell r="D78" t="str">
            <v>N</v>
          </cell>
          <cell r="E78">
            <v>94.6481526236468</v>
          </cell>
          <cell r="F78">
            <v>0</v>
          </cell>
          <cell r="G78">
            <v>94.6482</v>
          </cell>
          <cell r="H78">
            <v>0</v>
          </cell>
          <cell r="I78">
            <v>0.12285</v>
          </cell>
        </row>
        <row r="79">
          <cell r="A79" t="str">
            <v>INE013A07KX3</v>
          </cell>
          <cell r="B79" t="str">
            <v>RELIANCE CAPITAL LTD 08.25% 03MAY13 NCD</v>
          </cell>
          <cell r="C79">
            <v>0</v>
          </cell>
          <cell r="D79" t="str">
            <v>N</v>
          </cell>
          <cell r="E79">
            <v>103.81066806</v>
          </cell>
          <cell r="F79">
            <v>7.2807377</v>
          </cell>
          <cell r="G79">
            <v>96.5299</v>
          </cell>
          <cell r="H79">
            <v>0.92591832</v>
          </cell>
          <cell r="I79">
            <v>0.11707129</v>
          </cell>
        </row>
        <row r="80">
          <cell r="A80" t="str">
            <v>INE657K07106</v>
          </cell>
          <cell r="B80" t="str">
            <v>RHC HOLDING PRVT LTD 12.50% 29JAN13 NCD</v>
          </cell>
          <cell r="C80">
            <v>0</v>
          </cell>
          <cell r="D80" t="str">
            <v>N</v>
          </cell>
          <cell r="E80">
            <v>101.69316153</v>
          </cell>
          <cell r="F80">
            <v>1.77595628</v>
          </cell>
          <cell r="G80">
            <v>99.9172</v>
          </cell>
          <cell r="H80">
            <v>0.76007916</v>
          </cell>
          <cell r="I80">
            <v>0.1246125</v>
          </cell>
        </row>
        <row r="81">
          <cell r="A81" t="str">
            <v>INE683A16427</v>
          </cell>
          <cell r="B81" t="str">
            <v>SOUTH INDIAN BANK 17SEP12 CD</v>
          </cell>
          <cell r="C81">
            <v>0</v>
          </cell>
          <cell r="D81" t="str">
            <v>N</v>
          </cell>
          <cell r="E81">
            <v>94.7216392480176</v>
          </cell>
          <cell r="F81">
            <v>0</v>
          </cell>
          <cell r="G81">
            <v>94.7216</v>
          </cell>
          <cell r="H81">
            <v>0</v>
          </cell>
          <cell r="I81">
            <v>0.1142675</v>
          </cell>
        </row>
        <row r="82">
          <cell r="A82" t="str">
            <v>INE872A14DB9</v>
          </cell>
          <cell r="B82" t="str">
            <v>SREI INFRA FINANCE LTD 18OCT12 CP</v>
          </cell>
          <cell r="C82">
            <v>0</v>
          </cell>
          <cell r="D82" t="str">
            <v>N</v>
          </cell>
          <cell r="E82">
            <v>93.507924156107</v>
          </cell>
          <cell r="F82">
            <v>0</v>
          </cell>
          <cell r="G82">
            <v>93.5079</v>
          </cell>
          <cell r="H82">
            <v>0</v>
          </cell>
          <cell r="I82">
            <v>0.12125</v>
          </cell>
        </row>
        <row r="83">
          <cell r="A83" t="str">
            <v>INE652A16CF3</v>
          </cell>
          <cell r="B83" t="str">
            <v>STATE BANK OF PATIALA 27AUG2012 CD</v>
          </cell>
          <cell r="C83">
            <v>0</v>
          </cell>
          <cell r="D83" t="str">
            <v>N</v>
          </cell>
          <cell r="E83">
            <v>95.3950770782422</v>
          </cell>
          <cell r="F83">
            <v>0</v>
          </cell>
          <cell r="G83">
            <v>95.3951</v>
          </cell>
          <cell r="H83">
            <v>0</v>
          </cell>
          <cell r="I83">
            <v>0.112225</v>
          </cell>
        </row>
        <row r="84">
          <cell r="A84" t="str">
            <v>INE705A16EO7</v>
          </cell>
          <cell r="B84" t="str">
            <v>VIJAYA BANK 18MAR13 CD</v>
          </cell>
          <cell r="C84">
            <v>0</v>
          </cell>
          <cell r="D84" t="str">
            <v>N</v>
          </cell>
          <cell r="E84">
            <v>90.5367963864656</v>
          </cell>
          <cell r="F84">
            <v>0</v>
          </cell>
          <cell r="G84">
            <v>90.5368</v>
          </cell>
          <cell r="H84">
            <v>0</v>
          </cell>
          <cell r="I84">
            <v>0.105975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.421875" style="1" customWidth="1"/>
    <col min="2" max="2" width="30.8515625" style="1" bestFit="1" customWidth="1"/>
    <col min="3" max="3" width="13.28125" style="1" bestFit="1" customWidth="1"/>
    <col min="4" max="4" width="22.140625" style="1" customWidth="1"/>
    <col min="5" max="5" width="39.8515625" style="1" customWidth="1"/>
    <col min="6" max="6" width="9.00390625" style="1" bestFit="1" customWidth="1"/>
    <col min="7" max="7" width="10.57421875" style="1" bestFit="1" customWidth="1"/>
    <col min="8" max="8" width="9.7109375" style="1" customWidth="1"/>
    <col min="9" max="10" width="9.00390625" style="1" bestFit="1" customWidth="1"/>
    <col min="11" max="11" width="10.8515625" style="1" customWidth="1"/>
    <col min="12" max="12" width="13.28125" style="13" bestFit="1" customWidth="1"/>
    <col min="13" max="13" width="16.8515625" style="1" bestFit="1" customWidth="1"/>
    <col min="14" max="14" width="11.7109375" style="1" customWidth="1"/>
    <col min="15" max="15" width="10.00390625" style="1" customWidth="1"/>
    <col min="16" max="16" width="13.421875" style="1" customWidth="1"/>
    <col min="17" max="16384" width="9.140625" style="1" customWidth="1"/>
  </cols>
  <sheetData>
    <row r="1" ht="12" thickBot="1"/>
    <row r="2" spans="1:16" s="4" customFormat="1" ht="12" thickBot="1">
      <c r="A2" s="17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4" spans="1:16" s="2" customFormat="1" ht="33.75">
      <c r="A4" s="3" t="s">
        <v>10</v>
      </c>
      <c r="B4" s="3" t="s">
        <v>21</v>
      </c>
      <c r="C4" s="3" t="s">
        <v>22</v>
      </c>
      <c r="D4" s="3" t="s">
        <v>11</v>
      </c>
      <c r="E4" s="3" t="s">
        <v>23</v>
      </c>
      <c r="F4" s="3" t="s">
        <v>24</v>
      </c>
      <c r="G4" s="3" t="s">
        <v>25</v>
      </c>
      <c r="H4" s="3" t="s">
        <v>13</v>
      </c>
      <c r="I4" s="3" t="s">
        <v>0</v>
      </c>
      <c r="J4" s="3" t="s">
        <v>1</v>
      </c>
      <c r="K4" s="3" t="s">
        <v>14</v>
      </c>
      <c r="L4" s="14" t="s">
        <v>15</v>
      </c>
      <c r="M4" s="3" t="s">
        <v>16</v>
      </c>
      <c r="N4" s="3" t="s">
        <v>17</v>
      </c>
      <c r="O4" s="3" t="s">
        <v>19</v>
      </c>
      <c r="P4" s="3" t="s">
        <v>18</v>
      </c>
    </row>
    <row r="5" spans="1:15" s="5" customFormat="1" ht="11.25">
      <c r="A5" s="5">
        <v>1</v>
      </c>
      <c r="B5" s="5" t="s">
        <v>29</v>
      </c>
      <c r="C5" s="5" t="s">
        <v>26</v>
      </c>
      <c r="D5" s="5" t="s">
        <v>12</v>
      </c>
      <c r="E5" s="5" t="s">
        <v>2</v>
      </c>
      <c r="F5" s="6">
        <v>40995</v>
      </c>
      <c r="G5" s="7">
        <f>F5-K5</f>
        <v>1</v>
      </c>
      <c r="H5" s="5" t="str">
        <f aca="true" t="shared" si="0" ref="H5:H10">IF(K5=I5,"T+0","T+1")</f>
        <v>T+0</v>
      </c>
      <c r="I5" s="6">
        <v>40994</v>
      </c>
      <c r="J5" s="6">
        <v>40994</v>
      </c>
      <c r="K5" s="6">
        <f>J5</f>
        <v>40994</v>
      </c>
      <c r="L5" s="7"/>
      <c r="M5" s="7">
        <v>31397640.53</v>
      </c>
      <c r="N5" s="8">
        <v>99.99248577</v>
      </c>
      <c r="O5" s="9">
        <v>0.0274</v>
      </c>
    </row>
    <row r="6" spans="1:15" s="5" customFormat="1" ht="11.25">
      <c r="A6" s="5">
        <v>2</v>
      </c>
      <c r="B6" s="5" t="s">
        <v>29</v>
      </c>
      <c r="C6" s="5" t="s">
        <v>26</v>
      </c>
      <c r="D6" s="5" t="s">
        <v>12</v>
      </c>
      <c r="E6" s="5" t="s">
        <v>27</v>
      </c>
      <c r="F6" s="6">
        <v>40995</v>
      </c>
      <c r="G6" s="7">
        <f aca="true" t="shared" si="1" ref="G6:G18">F6-K6</f>
        <v>1</v>
      </c>
      <c r="H6" s="5" t="str">
        <f t="shared" si="0"/>
        <v>T+0</v>
      </c>
      <c r="I6" s="6">
        <v>40994</v>
      </c>
      <c r="J6" s="6">
        <v>40994</v>
      </c>
      <c r="K6" s="6">
        <f aca="true" t="shared" si="2" ref="K6:K19">J6</f>
        <v>40994</v>
      </c>
      <c r="L6" s="7"/>
      <c r="M6" s="7">
        <v>164887609.03</v>
      </c>
      <c r="N6" s="8">
        <v>99.99248577</v>
      </c>
      <c r="O6" s="9">
        <v>0.0274</v>
      </c>
    </row>
    <row r="7" spans="1:15" s="5" customFormat="1" ht="11.25">
      <c r="A7" s="5">
        <v>3</v>
      </c>
      <c r="B7" s="5" t="s">
        <v>29</v>
      </c>
      <c r="C7" s="5" t="s">
        <v>26</v>
      </c>
      <c r="D7" s="5" t="s">
        <v>12</v>
      </c>
      <c r="E7" s="5" t="s">
        <v>3</v>
      </c>
      <c r="F7" s="6">
        <v>40995</v>
      </c>
      <c r="G7" s="7">
        <f t="shared" si="1"/>
        <v>1</v>
      </c>
      <c r="H7" s="5" t="str">
        <f t="shared" si="0"/>
        <v>T+0</v>
      </c>
      <c r="I7" s="6">
        <v>40994</v>
      </c>
      <c r="J7" s="6">
        <v>40994</v>
      </c>
      <c r="K7" s="6">
        <f t="shared" si="2"/>
        <v>40994</v>
      </c>
      <c r="L7" s="7"/>
      <c r="M7" s="7">
        <v>10899180.95</v>
      </c>
      <c r="N7" s="8">
        <v>99.99248577</v>
      </c>
      <c r="O7" s="9">
        <v>0.0274</v>
      </c>
    </row>
    <row r="8" spans="1:16" s="5" customFormat="1" ht="11.25">
      <c r="A8" s="5">
        <v>4</v>
      </c>
      <c r="B8" s="5" t="s">
        <v>29</v>
      </c>
      <c r="C8" s="5" t="s">
        <v>26</v>
      </c>
      <c r="D8" s="5" t="s">
        <v>12</v>
      </c>
      <c r="E8" s="5" t="s">
        <v>4</v>
      </c>
      <c r="F8" s="6">
        <v>40995</v>
      </c>
      <c r="G8" s="7">
        <f t="shared" si="1"/>
        <v>1</v>
      </c>
      <c r="H8" s="5" t="str">
        <f t="shared" si="0"/>
        <v>T+0</v>
      </c>
      <c r="I8" s="6">
        <v>40994</v>
      </c>
      <c r="J8" s="6">
        <v>40994</v>
      </c>
      <c r="K8" s="6">
        <f t="shared" si="2"/>
        <v>40994</v>
      </c>
      <c r="L8" s="7"/>
      <c r="M8" s="7">
        <v>10499211.01</v>
      </c>
      <c r="N8" s="8">
        <v>99.99248577</v>
      </c>
      <c r="O8" s="9">
        <v>0.0274</v>
      </c>
      <c r="P8" s="1"/>
    </row>
    <row r="9" spans="1:15" s="5" customFormat="1" ht="11.25">
      <c r="A9" s="5">
        <v>5</v>
      </c>
      <c r="B9" s="5" t="s">
        <v>29</v>
      </c>
      <c r="C9" s="5" t="s">
        <v>26</v>
      </c>
      <c r="D9" s="5" t="s">
        <v>12</v>
      </c>
      <c r="E9" s="5" t="s">
        <v>5</v>
      </c>
      <c r="F9" s="6">
        <v>40995</v>
      </c>
      <c r="G9" s="7">
        <f t="shared" si="1"/>
        <v>1</v>
      </c>
      <c r="H9" s="5" t="str">
        <f t="shared" si="0"/>
        <v>T+0</v>
      </c>
      <c r="I9" s="6">
        <v>40994</v>
      </c>
      <c r="J9" s="6">
        <v>40994</v>
      </c>
      <c r="K9" s="6">
        <f t="shared" si="2"/>
        <v>40994</v>
      </c>
      <c r="L9" s="7"/>
      <c r="M9" s="7">
        <v>969827119.48</v>
      </c>
      <c r="N9" s="8">
        <v>99.99248577</v>
      </c>
      <c r="O9" s="9">
        <v>0.0274</v>
      </c>
    </row>
    <row r="10" spans="1:16" s="5" customFormat="1" ht="11.25">
      <c r="A10" s="5">
        <v>6</v>
      </c>
      <c r="B10" s="5" t="s">
        <v>30</v>
      </c>
      <c r="C10" s="5" t="s">
        <v>35</v>
      </c>
      <c r="D10" s="5" t="s">
        <v>12</v>
      </c>
      <c r="E10" s="5" t="s">
        <v>5</v>
      </c>
      <c r="F10" s="6">
        <v>40996</v>
      </c>
      <c r="G10" s="7">
        <f t="shared" si="1"/>
        <v>2</v>
      </c>
      <c r="H10" s="5" t="str">
        <f t="shared" si="0"/>
        <v>T+0</v>
      </c>
      <c r="I10" s="6">
        <v>40994</v>
      </c>
      <c r="J10" s="6">
        <v>40994</v>
      </c>
      <c r="K10" s="6">
        <f t="shared" si="2"/>
        <v>40994</v>
      </c>
      <c r="L10" s="7">
        <v>5000000</v>
      </c>
      <c r="M10" s="7">
        <v>499760500</v>
      </c>
      <c r="N10" s="8">
        <v>99.9521</v>
      </c>
      <c r="O10" s="9">
        <v>0.0875</v>
      </c>
      <c r="P10" s="5" t="s">
        <v>28</v>
      </c>
    </row>
    <row r="11" spans="1:16" s="5" customFormat="1" ht="11.25">
      <c r="A11" s="5">
        <v>7</v>
      </c>
      <c r="B11" s="5" t="s">
        <v>31</v>
      </c>
      <c r="C11" s="5" t="s">
        <v>36</v>
      </c>
      <c r="D11" s="5" t="s">
        <v>12</v>
      </c>
      <c r="E11" s="5" t="s">
        <v>5</v>
      </c>
      <c r="F11" s="6">
        <v>41086</v>
      </c>
      <c r="G11" s="7">
        <f t="shared" si="1"/>
        <v>91</v>
      </c>
      <c r="H11" s="5" t="str">
        <f>IF(K11=I11,"T+0","T+1")</f>
        <v>T+1</v>
      </c>
      <c r="I11" s="6">
        <v>40994</v>
      </c>
      <c r="J11" s="6">
        <v>40995</v>
      </c>
      <c r="K11" s="6">
        <f t="shared" si="2"/>
        <v>40995</v>
      </c>
      <c r="L11" s="7">
        <v>5000000</v>
      </c>
      <c r="M11" s="7">
        <v>486559000</v>
      </c>
      <c r="N11" s="8">
        <v>97.3118</v>
      </c>
      <c r="O11" s="9">
        <v>0.1108</v>
      </c>
      <c r="P11" s="5" t="s">
        <v>28</v>
      </c>
    </row>
    <row r="12" spans="1:16" s="5" customFormat="1" ht="11.25">
      <c r="A12" s="5">
        <v>8</v>
      </c>
      <c r="B12" s="5" t="s">
        <v>32</v>
      </c>
      <c r="C12" s="5" t="s">
        <v>37</v>
      </c>
      <c r="D12" s="5" t="s">
        <v>12</v>
      </c>
      <c r="E12" s="5" t="s">
        <v>5</v>
      </c>
      <c r="F12" s="6">
        <v>41064</v>
      </c>
      <c r="G12" s="7">
        <f t="shared" si="1"/>
        <v>69</v>
      </c>
      <c r="H12" s="5" t="str">
        <f aca="true" t="shared" si="3" ref="H12:H19">IF(K12=I12,"T+0","T+1")</f>
        <v>T+1</v>
      </c>
      <c r="I12" s="6">
        <v>40994</v>
      </c>
      <c r="J12" s="6">
        <v>40995</v>
      </c>
      <c r="K12" s="6">
        <f t="shared" si="2"/>
        <v>40995</v>
      </c>
      <c r="L12" s="7">
        <v>500000</v>
      </c>
      <c r="M12" s="7">
        <v>48854800</v>
      </c>
      <c r="N12" s="8">
        <f>VLOOKUP(C12,'[1]Dump'!$A$1:$G$109,7,0)</f>
        <v>97.4817</v>
      </c>
      <c r="O12" s="9">
        <f>VLOOKUP(C12,'[1]Dump'!$A$1:$I$84,9,0)</f>
        <v>0.12916991509397788</v>
      </c>
      <c r="P12" s="5" t="s">
        <v>28</v>
      </c>
    </row>
    <row r="13" spans="1:15" s="5" customFormat="1" ht="11.25">
      <c r="A13" s="5">
        <v>9</v>
      </c>
      <c r="B13" s="5" t="s">
        <v>29</v>
      </c>
      <c r="C13" s="5" t="s">
        <v>26</v>
      </c>
      <c r="D13" s="5" t="s">
        <v>12</v>
      </c>
      <c r="E13" s="5" t="s">
        <v>6</v>
      </c>
      <c r="F13" s="6">
        <v>40995</v>
      </c>
      <c r="G13" s="7">
        <f t="shared" si="1"/>
        <v>1</v>
      </c>
      <c r="H13" s="5" t="str">
        <f t="shared" si="3"/>
        <v>T+0</v>
      </c>
      <c r="I13" s="6">
        <v>40994</v>
      </c>
      <c r="J13" s="6">
        <v>40994</v>
      </c>
      <c r="K13" s="6">
        <f t="shared" si="2"/>
        <v>40994</v>
      </c>
      <c r="L13" s="7"/>
      <c r="M13" s="7">
        <v>243481702.85</v>
      </c>
      <c r="N13" s="8">
        <v>99.99248577</v>
      </c>
      <c r="O13" s="9">
        <v>0.0274</v>
      </c>
    </row>
    <row r="14" spans="1:16" s="5" customFormat="1" ht="11.25">
      <c r="A14" s="5">
        <v>10</v>
      </c>
      <c r="B14" s="5" t="s">
        <v>33</v>
      </c>
      <c r="C14" s="5" t="s">
        <v>38</v>
      </c>
      <c r="D14" s="5" t="s">
        <v>12</v>
      </c>
      <c r="E14" s="5" t="s">
        <v>6</v>
      </c>
      <c r="F14" s="6">
        <v>41082</v>
      </c>
      <c r="G14" s="7">
        <f t="shared" si="1"/>
        <v>88</v>
      </c>
      <c r="H14" s="5" t="str">
        <f t="shared" si="3"/>
        <v>T+0</v>
      </c>
      <c r="I14" s="6">
        <v>40994</v>
      </c>
      <c r="J14" s="6">
        <v>40994</v>
      </c>
      <c r="K14" s="6">
        <f t="shared" si="2"/>
        <v>40994</v>
      </c>
      <c r="L14" s="7">
        <v>1500000</v>
      </c>
      <c r="M14" s="7">
        <v>146124750</v>
      </c>
      <c r="N14" s="8">
        <v>97.4165</v>
      </c>
      <c r="O14" s="9">
        <v>0.11</v>
      </c>
      <c r="P14" s="5" t="s">
        <v>28</v>
      </c>
    </row>
    <row r="15" spans="1:16" s="10" customFormat="1" ht="11.25">
      <c r="A15" s="5">
        <v>11</v>
      </c>
      <c r="B15" s="10" t="s">
        <v>29</v>
      </c>
      <c r="C15" s="10" t="s">
        <v>26</v>
      </c>
      <c r="D15" s="5" t="s">
        <v>12</v>
      </c>
      <c r="E15" s="10" t="s">
        <v>7</v>
      </c>
      <c r="F15" s="11">
        <v>40995</v>
      </c>
      <c r="G15" s="7">
        <f t="shared" si="1"/>
        <v>1</v>
      </c>
      <c r="H15" s="5" t="str">
        <f t="shared" si="3"/>
        <v>T+0</v>
      </c>
      <c r="I15" s="11">
        <v>40994</v>
      </c>
      <c r="J15" s="11">
        <v>40994</v>
      </c>
      <c r="K15" s="6">
        <f t="shared" si="2"/>
        <v>40994</v>
      </c>
      <c r="L15" s="12"/>
      <c r="M15" s="12">
        <v>8699346.26</v>
      </c>
      <c r="N15" s="8">
        <v>99.99248577</v>
      </c>
      <c r="O15" s="9">
        <v>0.0274</v>
      </c>
      <c r="P15" s="1"/>
    </row>
    <row r="16" spans="1:16" s="10" customFormat="1" ht="11.25">
      <c r="A16" s="5">
        <v>12</v>
      </c>
      <c r="B16" s="10" t="s">
        <v>29</v>
      </c>
      <c r="C16" s="10" t="s">
        <v>26</v>
      </c>
      <c r="D16" s="5" t="s">
        <v>12</v>
      </c>
      <c r="E16" s="10" t="s">
        <v>8</v>
      </c>
      <c r="F16" s="11">
        <v>40995</v>
      </c>
      <c r="G16" s="7">
        <f t="shared" si="1"/>
        <v>1</v>
      </c>
      <c r="H16" s="5" t="str">
        <f t="shared" si="3"/>
        <v>T+0</v>
      </c>
      <c r="I16" s="11">
        <v>40994</v>
      </c>
      <c r="J16" s="11">
        <v>40994</v>
      </c>
      <c r="K16" s="6">
        <f t="shared" si="2"/>
        <v>40994</v>
      </c>
      <c r="L16" s="12"/>
      <c r="M16" s="12">
        <v>5199609.26</v>
      </c>
      <c r="N16" s="8">
        <v>99.99248577</v>
      </c>
      <c r="O16" s="9">
        <v>0.0274</v>
      </c>
      <c r="P16" s="5"/>
    </row>
    <row r="17" spans="1:16" s="10" customFormat="1" ht="11.25">
      <c r="A17" s="5">
        <v>13</v>
      </c>
      <c r="B17" s="10" t="s">
        <v>29</v>
      </c>
      <c r="C17" s="10" t="s">
        <v>26</v>
      </c>
      <c r="D17" s="5" t="s">
        <v>12</v>
      </c>
      <c r="E17" s="10" t="s">
        <v>9</v>
      </c>
      <c r="F17" s="6">
        <v>40995</v>
      </c>
      <c r="G17" s="7">
        <f t="shared" si="1"/>
        <v>1</v>
      </c>
      <c r="H17" s="5" t="str">
        <f t="shared" si="3"/>
        <v>T+0</v>
      </c>
      <c r="I17" s="11">
        <v>40994</v>
      </c>
      <c r="J17" s="11">
        <v>40994</v>
      </c>
      <c r="K17" s="6">
        <f t="shared" si="2"/>
        <v>40994</v>
      </c>
      <c r="L17" s="12"/>
      <c r="M17" s="12">
        <v>354973324.48</v>
      </c>
      <c r="N17" s="8">
        <v>99.99248577</v>
      </c>
      <c r="O17" s="9">
        <v>0.0274</v>
      </c>
      <c r="P17" s="5"/>
    </row>
    <row r="18" spans="1:16" s="10" customFormat="1" ht="11.25">
      <c r="A18" s="5">
        <v>14</v>
      </c>
      <c r="B18" s="10" t="s">
        <v>33</v>
      </c>
      <c r="C18" s="10" t="s">
        <v>38</v>
      </c>
      <c r="D18" s="5" t="s">
        <v>12</v>
      </c>
      <c r="E18" s="10" t="s">
        <v>9</v>
      </c>
      <c r="F18" s="6">
        <v>41082</v>
      </c>
      <c r="G18" s="7">
        <f t="shared" si="1"/>
        <v>88</v>
      </c>
      <c r="H18" s="5" t="str">
        <f t="shared" si="3"/>
        <v>T+0</v>
      </c>
      <c r="I18" s="11">
        <v>40994</v>
      </c>
      <c r="J18" s="11">
        <v>40994</v>
      </c>
      <c r="K18" s="6">
        <f t="shared" si="2"/>
        <v>40994</v>
      </c>
      <c r="L18" s="12">
        <v>1000000</v>
      </c>
      <c r="M18" s="12">
        <v>97416500</v>
      </c>
      <c r="N18" s="8">
        <v>99.99248577</v>
      </c>
      <c r="O18" s="9">
        <v>0.11</v>
      </c>
      <c r="P18" s="5" t="s">
        <v>28</v>
      </c>
    </row>
    <row r="19" spans="1:16" ht="11.25">
      <c r="A19" s="5">
        <v>15</v>
      </c>
      <c r="B19" s="1" t="s">
        <v>34</v>
      </c>
      <c r="C19" s="1" t="s">
        <v>39</v>
      </c>
      <c r="D19" s="5" t="s">
        <v>12</v>
      </c>
      <c r="E19" s="1" t="s">
        <v>9</v>
      </c>
      <c r="F19" s="15">
        <v>41085</v>
      </c>
      <c r="G19" s="7">
        <f>F19-K19</f>
        <v>91</v>
      </c>
      <c r="H19" s="5" t="str">
        <f t="shared" si="3"/>
        <v>T+0</v>
      </c>
      <c r="I19" s="15">
        <v>40994</v>
      </c>
      <c r="J19" s="15">
        <v>40994</v>
      </c>
      <c r="K19" s="6">
        <f t="shared" si="2"/>
        <v>40994</v>
      </c>
      <c r="L19" s="13">
        <v>1000000</v>
      </c>
      <c r="M19" s="16">
        <v>96511100</v>
      </c>
      <c r="N19" s="8">
        <v>99.99248577</v>
      </c>
      <c r="O19" s="9">
        <v>0.11</v>
      </c>
      <c r="P19" s="5" t="s">
        <v>28</v>
      </c>
    </row>
  </sheetData>
  <sheetProtection/>
  <mergeCells count="1">
    <mergeCell ref="A2:P2"/>
  </mergeCells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2012-04-30T06:18:22Z</dcterms:modified>
  <cp:category/>
  <cp:version/>
  <cp:contentType/>
  <cp:contentStatus/>
</cp:coreProperties>
</file>