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<sst xmlns="http://schemas.openxmlformats.org/spreadsheetml/2006/main" count="86" uniqueCount="40">
  <si>
    <t>Trade Date</t>
  </si>
  <si>
    <t>Value Date</t>
  </si>
  <si>
    <t xml:space="preserve"> PRAMERICA CREDIT OPPORTUNITIES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</si>
  <si>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</si>
  <si>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</si>
  <si>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</si>
  <si>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</si>
  <si>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</si>
  <si>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</si>
  <si>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</si>
  <si>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</si>
  <si>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Sr. No</t>
  </si>
  <si>
    <t>Fund House</t>
  </si>
  <si>
    <t>PRAMERICA MUTUAL FUND</t>
  </si>
  <si>
    <t>Settlement Type</t>
  </si>
  <si>
    <t>Settlement Date</t>
  </si>
  <si>
    <t>Quantity Traded</t>
  </si>
  <si>
    <t>Value of the trade</t>
  </si>
  <si>
    <t>Price at which valued</t>
  </si>
  <si>
    <t>Type of trade</t>
  </si>
  <si>
    <t>Yield at which valued</t>
  </si>
  <si>
    <t>TRANSACTIONS IN DEBT AND MONEY MARKET SECURITIES</t>
  </si>
  <si>
    <t>Name of the Security</t>
  </si>
  <si>
    <t>ISIN</t>
  </si>
  <si>
    <t>Scheme Name</t>
  </si>
  <si>
    <t>Maturity Date</t>
  </si>
  <si>
    <t>Residual days</t>
  </si>
  <si>
    <t>CBLO</t>
  </si>
  <si>
    <t xml:space="preserve"> PRAMERICA DYNAMIC BOND FUND</t>
  </si>
  <si>
    <t>MARKET TRADE</t>
  </si>
  <si>
    <t>CBLO 28-MAR-2012</t>
  </si>
  <si>
    <t>0% IDBI Bank - 25-Mar-2013</t>
  </si>
  <si>
    <t>0% Canara Bank - 11-Mar-2013</t>
  </si>
  <si>
    <t>0% SREI Infra Finance Ltd - 29-Mar-2012</t>
  </si>
  <si>
    <t>0% Deccan Chronicle - 25-Jun-2012</t>
  </si>
  <si>
    <t>INE008A16JS6</t>
  </si>
  <si>
    <t>INE476A16GR3</t>
  </si>
  <si>
    <t>INE872A14BI8</t>
  </si>
  <si>
    <t>INE137G14103</t>
  </si>
  <si>
    <t>INTERSCHEME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</si>
</sst>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33" borderId="0" xfId="0" applyFont="1" applyFill="1" applyBorder="1" applyAlignment="1">
      <alignment wrapText="1"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10" fontId="2" fillId="0" borderId="0" xfId="57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5" fontId="37" fillId="0" borderId="0" xfId="0" applyNumberFormat="1" applyFont="1" applyFill="1" applyBorder="1" applyAlignment="1">
      <alignment/>
    </xf>
    <xf numFmtId="43" fontId="37" fillId="0" borderId="0" xfId="42" applyFont="1" applyFill="1" applyBorder="1" applyAlignment="1">
      <alignment/>
    </xf>
    <xf numFmtId="43" fontId="37" fillId="0" borderId="0" xfId="42" applyFont="1" applyBorder="1" applyAlignment="1">
      <alignment/>
    </xf>
    <xf numFmtId="43" fontId="37" fillId="33" borderId="0" xfId="42" applyFont="1" applyFill="1" applyBorder="1" applyAlignment="1">
      <alignment wrapText="1"/>
    </xf>
    <xf numFmtId="15" fontId="37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1-2012\20.%20Mar%202012\220312\Citi%20Valuation\Valuation_22032012\Valuation_2203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1-2012\20.%20Mar%202012\270312\Citi%20Valuation\Valuation_2703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1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INE428A16GC6</v>
          </cell>
          <cell r="B2" t="str">
            <v>ALLAHABAD BANK 18JUN12 CD</v>
          </cell>
          <cell r="C2">
            <v>0</v>
          </cell>
          <cell r="D2" t="str">
            <v>A</v>
          </cell>
          <cell r="E2">
            <v>97.5578577777776</v>
          </cell>
          <cell r="F2">
            <v>0</v>
          </cell>
          <cell r="G2">
            <v>97.5579</v>
          </cell>
          <cell r="H2">
            <v>0</v>
          </cell>
          <cell r="I2">
            <v>0.11142629982582568</v>
          </cell>
        </row>
        <row r="3">
          <cell r="A3" t="str">
            <v>INE428A16FM7</v>
          </cell>
          <cell r="B3" t="str">
            <v>ALLAHABAD BANK 30MAY12 CD</v>
          </cell>
          <cell r="C3">
            <v>0</v>
          </cell>
          <cell r="D3" t="str">
            <v>A</v>
          </cell>
          <cell r="E3">
            <v>98.2025887640451</v>
          </cell>
          <cell r="F3">
            <v>0</v>
          </cell>
          <cell r="G3">
            <v>98.2026</v>
          </cell>
          <cell r="H3">
            <v>0</v>
          </cell>
          <cell r="I3">
            <v>0.10604173642232598</v>
          </cell>
        </row>
        <row r="4">
          <cell r="A4" t="str">
            <v>INE434A16AR5</v>
          </cell>
          <cell r="B4" t="str">
            <v>ANDHRA BANK 19JUN12 CD</v>
          </cell>
          <cell r="C4">
            <v>0</v>
          </cell>
          <cell r="D4" t="str">
            <v>A</v>
          </cell>
          <cell r="E4">
            <v>97.6732637362639</v>
          </cell>
          <cell r="F4">
            <v>0</v>
          </cell>
          <cell r="G4">
            <v>97.6733</v>
          </cell>
          <cell r="H4">
            <v>0</v>
          </cell>
          <cell r="I4">
            <v>0.10475776661523901</v>
          </cell>
        </row>
        <row r="5">
          <cell r="A5" t="str">
            <v>INE238A16KF4</v>
          </cell>
          <cell r="B5" t="str">
            <v>AXIS BANK LTD 28MAR12 CD</v>
          </cell>
          <cell r="C5">
            <v>0</v>
          </cell>
          <cell r="D5" t="str">
            <v>A</v>
          </cell>
          <cell r="E5">
            <v>100</v>
          </cell>
          <cell r="F5">
            <v>0</v>
          </cell>
          <cell r="G5">
            <v>100</v>
          </cell>
          <cell r="H5">
            <v>0</v>
          </cell>
        </row>
        <row r="6">
          <cell r="A6" t="str">
            <v>INE084A16691</v>
          </cell>
          <cell r="B6" t="str">
            <v>BANK OF INDIA 07JUN12 CD</v>
          </cell>
          <cell r="C6">
            <v>0</v>
          </cell>
          <cell r="D6" t="str">
            <v>A</v>
          </cell>
          <cell r="E6">
            <v>97.9112588888891</v>
          </cell>
          <cell r="F6">
            <v>0</v>
          </cell>
          <cell r="G6">
            <v>97.9113</v>
          </cell>
          <cell r="H6">
            <v>0</v>
          </cell>
          <cell r="I6">
            <v>0.10966965971328062</v>
          </cell>
        </row>
        <row r="7">
          <cell r="A7" t="str">
            <v>INE457A16962</v>
          </cell>
          <cell r="B7" t="str">
            <v>BANK OF MAHARASHTRA 14MAY12 CD</v>
          </cell>
          <cell r="C7">
            <v>0</v>
          </cell>
          <cell r="D7" t="str">
            <v>A</v>
          </cell>
          <cell r="E7">
            <v>98.7184314606736</v>
          </cell>
          <cell r="F7">
            <v>0</v>
          </cell>
          <cell r="G7">
            <v>98.7184</v>
          </cell>
          <cell r="H7">
            <v>0</v>
          </cell>
          <cell r="I7">
            <v>0.10081812073302825</v>
          </cell>
        </row>
        <row r="8">
          <cell r="A8" t="str">
            <v>INE457A16970</v>
          </cell>
          <cell r="B8" t="str">
            <v>BANK OF MAHARASHTRA 17MAY12 CD</v>
          </cell>
          <cell r="C8">
            <v>0</v>
          </cell>
          <cell r="D8" t="str">
            <v>A</v>
          </cell>
          <cell r="E8">
            <v>98.6172674418608</v>
          </cell>
          <cell r="F8">
            <v>0</v>
          </cell>
          <cell r="G8">
            <v>98.6173</v>
          </cell>
          <cell r="H8">
            <v>0</v>
          </cell>
          <cell r="I8">
            <v>0.10235476946638128</v>
          </cell>
        </row>
        <row r="9">
          <cell r="A9" t="str">
            <v>INE457A16AH7</v>
          </cell>
          <cell r="B9" t="str">
            <v>BANK OF MAHARASHTRA 22JUN12 CD</v>
          </cell>
          <cell r="C9">
            <v>0</v>
          </cell>
          <cell r="D9" t="str">
            <v>A</v>
          </cell>
          <cell r="E9">
            <v>97.4752159090909</v>
          </cell>
          <cell r="F9">
            <v>0</v>
          </cell>
          <cell r="G9">
            <v>97.4752</v>
          </cell>
          <cell r="H9">
            <v>0</v>
          </cell>
          <cell r="I9">
            <v>0.10993208180307854</v>
          </cell>
        </row>
        <row r="10">
          <cell r="A10" t="str">
            <v>INE476A16GH4</v>
          </cell>
          <cell r="B10" t="str">
            <v>CANARA BANK 01JUN12 CD</v>
          </cell>
          <cell r="C10">
            <v>0</v>
          </cell>
          <cell r="D10" t="str">
            <v>A</v>
          </cell>
          <cell r="E10">
            <v>98.2188571428572</v>
          </cell>
          <cell r="F10">
            <v>0</v>
          </cell>
          <cell r="G10">
            <v>98.2189</v>
          </cell>
          <cell r="H10">
            <v>0</v>
          </cell>
          <cell r="I10">
            <v>0.10183179166149789</v>
          </cell>
        </row>
        <row r="11">
          <cell r="A11" t="str">
            <v>INE476A16EA4</v>
          </cell>
          <cell r="B11" t="str">
            <v>CANARA BANK 08JUN12 CD</v>
          </cell>
          <cell r="C11">
            <v>0</v>
          </cell>
          <cell r="D11" t="str">
            <v>A</v>
          </cell>
          <cell r="E11">
            <v>97.689785117421</v>
          </cell>
          <cell r="F11">
            <v>0</v>
          </cell>
          <cell r="G11">
            <v>97.6898</v>
          </cell>
          <cell r="H11">
            <v>0</v>
          </cell>
          <cell r="I11">
            <v>0.11988465311788772</v>
          </cell>
        </row>
        <row r="12">
          <cell r="A12" t="str">
            <v>INE483A16AX0</v>
          </cell>
          <cell r="B12" t="str">
            <v>CENTRAL BANK OF INDIA 15JUN12 CD</v>
          </cell>
          <cell r="C12">
            <v>0</v>
          </cell>
          <cell r="D12" t="str">
            <v>A</v>
          </cell>
          <cell r="E12">
            <v>97.6253989010985</v>
          </cell>
          <cell r="F12">
            <v>0</v>
          </cell>
          <cell r="G12">
            <v>97.6254</v>
          </cell>
          <cell r="H12">
            <v>0</v>
          </cell>
          <cell r="I12">
            <v>0.1123811873268219</v>
          </cell>
        </row>
        <row r="13">
          <cell r="A13" t="str">
            <v>INE483A16AN1</v>
          </cell>
          <cell r="B13" t="str">
            <v>CENTRAL BANK OF INDIA 21MAY12 CD</v>
          </cell>
          <cell r="C13">
            <v>0</v>
          </cell>
          <cell r="D13" t="str">
            <v>A</v>
          </cell>
          <cell r="E13">
            <v>98.5173318181812</v>
          </cell>
          <cell r="F13">
            <v>0</v>
          </cell>
          <cell r="G13">
            <v>98.5173</v>
          </cell>
          <cell r="H13">
            <v>0</v>
          </cell>
          <cell r="I13">
            <v>0.10172564006162302</v>
          </cell>
        </row>
        <row r="14">
          <cell r="A14" t="str">
            <v>INE112A16BJ2</v>
          </cell>
          <cell r="B14" t="str">
            <v>CORPORATION BANK 08JUN12 CD</v>
          </cell>
          <cell r="C14">
            <v>0</v>
          </cell>
          <cell r="D14" t="str">
            <v>A</v>
          </cell>
          <cell r="E14">
            <v>97.9115090909088</v>
          </cell>
          <cell r="F14">
            <v>0</v>
          </cell>
          <cell r="G14">
            <v>97.9115</v>
          </cell>
          <cell r="H14">
            <v>0</v>
          </cell>
          <cell r="I14">
            <v>0.10813323923477555</v>
          </cell>
        </row>
        <row r="15">
          <cell r="A15" t="str">
            <v>IDIA00076616</v>
          </cell>
          <cell r="B15" t="str">
            <v>DECCAN CHRONICLE HOLDING LTD 25JUN12 CP</v>
          </cell>
          <cell r="C15">
            <v>0</v>
          </cell>
          <cell r="D15" t="str">
            <v>A</v>
          </cell>
          <cell r="E15">
            <v>96.699</v>
          </cell>
          <cell r="F15">
            <v>0</v>
          </cell>
          <cell r="G15">
            <v>96.699</v>
          </cell>
          <cell r="H15">
            <v>0</v>
          </cell>
          <cell r="I15">
            <v>0.1399994724740075</v>
          </cell>
        </row>
        <row r="16">
          <cell r="A16" t="str">
            <v>INE680A16472</v>
          </cell>
          <cell r="B16" t="str">
            <v>DHANLAXMI BANK 21JUN12 CD</v>
          </cell>
          <cell r="C16">
            <v>0</v>
          </cell>
          <cell r="D16" t="str">
            <v>A</v>
          </cell>
          <cell r="E16">
            <v>97.2932435240163</v>
          </cell>
          <cell r="F16">
            <v>0</v>
          </cell>
          <cell r="G16">
            <v>97.2932</v>
          </cell>
          <cell r="H16">
            <v>0</v>
          </cell>
          <cell r="I16">
            <v>0.11946493228939616</v>
          </cell>
        </row>
        <row r="17">
          <cell r="A17" t="str">
            <v>INE532F14GM8</v>
          </cell>
          <cell r="B17" t="str">
            <v>EDELWEISS FIN SERVICES LTD 04JUN12 CP</v>
          </cell>
          <cell r="C17">
            <v>0</v>
          </cell>
          <cell r="D17" t="str">
            <v>A</v>
          </cell>
          <cell r="E17">
            <v>97.7427942028986</v>
          </cell>
          <cell r="F17">
            <v>0</v>
          </cell>
          <cell r="G17">
            <v>97.7428</v>
          </cell>
          <cell r="H17">
            <v>0</v>
          </cell>
          <cell r="I17">
            <v>0.12395680067034016</v>
          </cell>
        </row>
        <row r="18">
          <cell r="A18" t="str">
            <v>INE535H14AV1</v>
          </cell>
          <cell r="B18" t="str">
            <v>FULLERTON INDIA CREDIT CO.LTD 04JUN12 CP</v>
          </cell>
          <cell r="C18">
            <v>0</v>
          </cell>
          <cell r="D18" t="str">
            <v>A</v>
          </cell>
          <cell r="E18">
            <v>97.8104495445125</v>
          </cell>
          <cell r="F18">
            <v>0</v>
          </cell>
          <cell r="G18">
            <v>97.8104</v>
          </cell>
          <cell r="H18">
            <v>0</v>
          </cell>
          <cell r="I18">
            <v>0.1201582664968193</v>
          </cell>
        </row>
        <row r="19">
          <cell r="A19" t="str">
            <v>INE090A16NI7</v>
          </cell>
          <cell r="B19" t="str">
            <v>ICICI BANK LTD 05JUN12 CD</v>
          </cell>
          <cell r="C19">
            <v>0</v>
          </cell>
          <cell r="D19" t="str">
            <v>A</v>
          </cell>
          <cell r="E19">
            <v>98.0006862106668</v>
          </cell>
          <cell r="F19">
            <v>0</v>
          </cell>
          <cell r="G19">
            <v>98.0007</v>
          </cell>
          <cell r="H19">
            <v>0</v>
          </cell>
          <cell r="I19">
            <v>0.10791842995074706</v>
          </cell>
        </row>
        <row r="20">
          <cell r="A20" t="str">
            <v>INE090A16SR7</v>
          </cell>
          <cell r="B20" t="str">
            <v>ICICI BANK LTD 22MAY12 CD</v>
          </cell>
          <cell r="C20">
            <v>0</v>
          </cell>
          <cell r="D20" t="str">
            <v>A</v>
          </cell>
          <cell r="E20">
            <v>98.4745224719108</v>
          </cell>
          <cell r="F20">
            <v>0</v>
          </cell>
          <cell r="G20">
            <v>98.4745</v>
          </cell>
          <cell r="H20">
            <v>0</v>
          </cell>
          <cell r="I20">
            <v>0.10280449543067076</v>
          </cell>
        </row>
        <row r="21">
          <cell r="A21" t="str">
            <v>INE008A16HO9</v>
          </cell>
          <cell r="B21" t="str">
            <v>IDBI BANK 26JUN12 CD</v>
          </cell>
          <cell r="C21">
            <v>0</v>
          </cell>
          <cell r="D21" t="str">
            <v>A</v>
          </cell>
          <cell r="E21">
            <v>97.3571506424134</v>
          </cell>
          <cell r="F21">
            <v>0</v>
          </cell>
          <cell r="G21">
            <v>97.3572</v>
          </cell>
          <cell r="H21">
            <v>0</v>
          </cell>
          <cell r="I21">
            <v>0.11009178395148504</v>
          </cell>
        </row>
        <row r="22">
          <cell r="A22" t="str">
            <v>INE008A16GU8</v>
          </cell>
          <cell r="B22" t="str">
            <v>IDBI BANK LTD 01JUN12 CD</v>
          </cell>
          <cell r="C22">
            <v>0</v>
          </cell>
          <cell r="D22" t="str">
            <v>A</v>
          </cell>
          <cell r="E22">
            <v>98.110258482499</v>
          </cell>
          <cell r="F22">
            <v>0</v>
          </cell>
          <cell r="G22">
            <v>98.1103</v>
          </cell>
          <cell r="H22">
            <v>0</v>
          </cell>
          <cell r="I22">
            <v>0.10816020270012404</v>
          </cell>
        </row>
        <row r="23">
          <cell r="A23" t="str">
            <v>INE008A16GP8</v>
          </cell>
          <cell r="B23" t="str">
            <v>IDBI CD 09MAY12</v>
          </cell>
          <cell r="C23">
            <v>0</v>
          </cell>
          <cell r="D23" t="str">
            <v>A</v>
          </cell>
          <cell r="E23">
            <v>98.8841533333344</v>
          </cell>
          <cell r="F23">
            <v>0</v>
          </cell>
          <cell r="G23">
            <v>98.8842</v>
          </cell>
          <cell r="H23">
            <v>0</v>
          </cell>
          <cell r="I23">
            <v>0.09806666247311296</v>
          </cell>
        </row>
        <row r="24">
          <cell r="A24" t="str">
            <v>INE562A16AQ5</v>
          </cell>
          <cell r="B24" t="str">
            <v>INDIAN BANK 08MAY12 CD</v>
          </cell>
          <cell r="C24">
            <v>0</v>
          </cell>
          <cell r="D24" t="str">
            <v>A</v>
          </cell>
          <cell r="E24">
            <v>98.9068840909097</v>
          </cell>
          <cell r="F24">
            <v>0</v>
          </cell>
          <cell r="G24">
            <v>98.9069</v>
          </cell>
          <cell r="H24">
            <v>0</v>
          </cell>
          <cell r="I24">
            <v>0.098389488423503</v>
          </cell>
        </row>
        <row r="25">
          <cell r="A25" t="str">
            <v>INE095A16FH4</v>
          </cell>
          <cell r="B25" t="str">
            <v>INDUSIND BANK 13JUN12 CD</v>
          </cell>
          <cell r="C25">
            <v>0</v>
          </cell>
          <cell r="D25" t="str">
            <v>A</v>
          </cell>
          <cell r="E25">
            <v>97.5651744444443</v>
          </cell>
          <cell r="F25">
            <v>0</v>
          </cell>
          <cell r="G25">
            <v>97.5652</v>
          </cell>
          <cell r="H25">
            <v>0</v>
          </cell>
          <cell r="I25">
            <v>0.1182973906547808</v>
          </cell>
        </row>
        <row r="26">
          <cell r="A26" t="str">
            <v>INE846E14195</v>
          </cell>
          <cell r="B26" t="str">
            <v>KARVY STOCK BROKING LTD 25JUN12 CP</v>
          </cell>
          <cell r="C26">
            <v>0</v>
          </cell>
          <cell r="D26" t="str">
            <v>A</v>
          </cell>
          <cell r="E26">
            <v>96.5877791208791</v>
          </cell>
          <cell r="F26">
            <v>0</v>
          </cell>
          <cell r="G26">
            <v>96.5878</v>
          </cell>
          <cell r="H26">
            <v>0</v>
          </cell>
          <cell r="I26">
            <v>0.1448831279465105</v>
          </cell>
        </row>
        <row r="27">
          <cell r="A27" t="str">
            <v>INE237A16NV7</v>
          </cell>
          <cell r="B27" t="str">
            <v>KOTAK MAHINDRA BANK LTD 10MAY12 CD</v>
          </cell>
          <cell r="C27">
            <v>0</v>
          </cell>
          <cell r="D27" t="str">
            <v>A</v>
          </cell>
          <cell r="E27">
            <v>98.8412933333341</v>
          </cell>
          <cell r="F27">
            <v>0</v>
          </cell>
          <cell r="G27">
            <v>98.8413</v>
          </cell>
          <cell r="H27">
            <v>0</v>
          </cell>
          <cell r="I27">
            <v>0.09950834313911051</v>
          </cell>
        </row>
        <row r="28">
          <cell r="A28" t="str">
            <v>INE916D14GF2</v>
          </cell>
          <cell r="B28" t="str">
            <v>KOTAK MAHINDRA PRIME LIMITED 28MAR12 CP</v>
          </cell>
          <cell r="C28">
            <v>0</v>
          </cell>
          <cell r="D28" t="str">
            <v>A</v>
          </cell>
          <cell r="E28">
            <v>100</v>
          </cell>
          <cell r="F28">
            <v>0</v>
          </cell>
          <cell r="G28">
            <v>100</v>
          </cell>
          <cell r="H28">
            <v>0</v>
          </cell>
        </row>
        <row r="29">
          <cell r="A29" t="str">
            <v>INE523E14FX9</v>
          </cell>
          <cell r="B29" t="str">
            <v>L&amp;T FINANCE LTD 30MAR12 CP</v>
          </cell>
          <cell r="C29">
            <v>0</v>
          </cell>
          <cell r="D29" t="str">
            <v>A</v>
          </cell>
          <cell r="E29">
            <v>99.94536</v>
          </cell>
          <cell r="F29">
            <v>0</v>
          </cell>
          <cell r="G29">
            <v>99.9454</v>
          </cell>
          <cell r="H29">
            <v>0</v>
          </cell>
          <cell r="I29">
            <v>0.0997725157025913</v>
          </cell>
        </row>
        <row r="30">
          <cell r="A30" t="str">
            <v>INE522D14AY2</v>
          </cell>
          <cell r="B30" t="str">
            <v>MANAPPURAM FINANCE LTD 28MAR12 CP</v>
          </cell>
          <cell r="C30">
            <v>0</v>
          </cell>
          <cell r="D30" t="str">
            <v>A</v>
          </cell>
          <cell r="E30">
            <v>100</v>
          </cell>
          <cell r="F30">
            <v>0</v>
          </cell>
          <cell r="G30">
            <v>100</v>
          </cell>
          <cell r="H30">
            <v>0</v>
          </cell>
        </row>
        <row r="31">
          <cell r="A31" t="str">
            <v>INE549K14267</v>
          </cell>
          <cell r="B31" t="str">
            <v>MUTHOOT FINCORP 14JUN12 CP</v>
          </cell>
          <cell r="C31">
            <v>0</v>
          </cell>
          <cell r="D31" t="str">
            <v>A</v>
          </cell>
          <cell r="E31">
            <v>97.4562518937086</v>
          </cell>
          <cell r="F31">
            <v>0</v>
          </cell>
          <cell r="G31">
            <v>97.4563</v>
          </cell>
          <cell r="H31">
            <v>0</v>
          </cell>
          <cell r="I31">
            <v>0.12214133439297448</v>
          </cell>
        </row>
        <row r="32">
          <cell r="A32" t="str">
            <v>INE549K14366</v>
          </cell>
          <cell r="B32" t="str">
            <v>MUTHOOT FINCORP LTD 29MAR12 CP</v>
          </cell>
          <cell r="C32">
            <v>0</v>
          </cell>
          <cell r="D32" t="str">
            <v>A</v>
          </cell>
          <cell r="E32">
            <v>99.9662964285715</v>
          </cell>
          <cell r="F32">
            <v>0</v>
          </cell>
          <cell r="G32">
            <v>99.9663</v>
          </cell>
          <cell r="H32">
            <v>0</v>
          </cell>
          <cell r="I32">
            <v>0.12305951116428321</v>
          </cell>
        </row>
        <row r="33">
          <cell r="A33" t="str">
            <v>INE557F14AN6</v>
          </cell>
          <cell r="B33" t="str">
            <v>NATIONAL HOUSING BANK 28MAR12 CP</v>
          </cell>
          <cell r="C33">
            <v>0</v>
          </cell>
          <cell r="D33" t="str">
            <v>A</v>
          </cell>
          <cell r="E33">
            <v>100</v>
          </cell>
          <cell r="F33">
            <v>0</v>
          </cell>
          <cell r="G33">
            <v>100</v>
          </cell>
          <cell r="H33">
            <v>0</v>
          </cell>
        </row>
        <row r="34">
          <cell r="A34" t="str">
            <v>INE141A16GP7</v>
          </cell>
          <cell r="B34" t="str">
            <v>ORIENTAL BANK OF COMMERCE 05JUN12 CD</v>
          </cell>
          <cell r="C34">
            <v>0</v>
          </cell>
          <cell r="D34" t="str">
            <v>A</v>
          </cell>
          <cell r="E34">
            <v>98.0320593406598</v>
          </cell>
          <cell r="F34">
            <v>0</v>
          </cell>
          <cell r="G34">
            <v>98.0321</v>
          </cell>
          <cell r="H34">
            <v>0</v>
          </cell>
          <cell r="I34">
            <v>0.10619098434873692</v>
          </cell>
        </row>
        <row r="35">
          <cell r="A35" t="str">
            <v>INE141A16EA4</v>
          </cell>
          <cell r="B35" t="str">
            <v>ORIENTAL BANK OF COMMERCE 12JUN12 CD</v>
          </cell>
          <cell r="C35">
            <v>0</v>
          </cell>
          <cell r="D35" t="str">
            <v>A</v>
          </cell>
          <cell r="E35">
            <v>97.5494220930972</v>
          </cell>
          <cell r="F35">
            <v>0</v>
          </cell>
          <cell r="G35">
            <v>97.5494</v>
          </cell>
          <cell r="H35">
            <v>0</v>
          </cell>
          <cell r="I35">
            <v>0.12064882179547955</v>
          </cell>
        </row>
        <row r="36">
          <cell r="A36" t="str">
            <v>INE141A16HA7</v>
          </cell>
          <cell r="B36" t="str">
            <v>ORIENTAL BANK OF COMMERCE 18JUN12 CD</v>
          </cell>
          <cell r="C36">
            <v>0</v>
          </cell>
          <cell r="D36" t="str">
            <v>A</v>
          </cell>
          <cell r="E36">
            <v>97.5350613636363</v>
          </cell>
          <cell r="F36">
            <v>0</v>
          </cell>
          <cell r="G36">
            <v>97.5351</v>
          </cell>
          <cell r="H36">
            <v>0</v>
          </cell>
          <cell r="I36">
            <v>0.11249270571163428</v>
          </cell>
        </row>
        <row r="37">
          <cell r="A37" t="str">
            <v>INE608A16BF7</v>
          </cell>
          <cell r="B37" t="str">
            <v>PUNJAB &amp; SIND BANK 18JUN12 CD</v>
          </cell>
          <cell r="C37">
            <v>0</v>
          </cell>
          <cell r="D37" t="str">
            <v>A</v>
          </cell>
          <cell r="E37">
            <v>97.5559494505495</v>
          </cell>
          <cell r="F37">
            <v>0</v>
          </cell>
          <cell r="G37">
            <v>97.5559</v>
          </cell>
          <cell r="H37">
            <v>0</v>
          </cell>
          <cell r="I37">
            <v>0.11151555139156069</v>
          </cell>
        </row>
        <row r="38">
          <cell r="A38" t="str">
            <v>INE608A16BE0</v>
          </cell>
          <cell r="B38" t="str">
            <v>PUNJAB AND SIND BANK 11JUN12 CD</v>
          </cell>
          <cell r="C38">
            <v>0</v>
          </cell>
          <cell r="D38" t="str">
            <v>A</v>
          </cell>
          <cell r="E38">
            <v>97.7684394869763</v>
          </cell>
          <cell r="F38">
            <v>0</v>
          </cell>
          <cell r="G38">
            <v>97.7684</v>
          </cell>
          <cell r="H38">
            <v>0</v>
          </cell>
          <cell r="I38">
            <v>0.11108146166973107</v>
          </cell>
        </row>
        <row r="39">
          <cell r="A39" t="str">
            <v>INE160A16HT7</v>
          </cell>
          <cell r="B39" t="str">
            <v>PUNJAB NATIONAL BANK 26JUN12 CD</v>
          </cell>
          <cell r="C39">
            <v>0</v>
          </cell>
          <cell r="D39" t="str">
            <v>A</v>
          </cell>
          <cell r="E39">
            <v>97.3413406593407</v>
          </cell>
          <cell r="F39">
            <v>0</v>
          </cell>
          <cell r="G39">
            <v>97.3413</v>
          </cell>
          <cell r="H39">
            <v>0</v>
          </cell>
          <cell r="I39">
            <v>0.11076835994148425</v>
          </cell>
        </row>
        <row r="40">
          <cell r="A40" t="str">
            <v>INE013A14HR7</v>
          </cell>
          <cell r="B40" t="str">
            <v>RELIANCE CAPITAL LTD 29MAR12 CP</v>
          </cell>
          <cell r="C40">
            <v>0</v>
          </cell>
          <cell r="D40" t="str">
            <v>A</v>
          </cell>
          <cell r="E40">
            <v>99.9701529411765</v>
          </cell>
          <cell r="F40">
            <v>0</v>
          </cell>
          <cell r="G40">
            <v>99.9702</v>
          </cell>
          <cell r="H40">
            <v>0</v>
          </cell>
          <cell r="I40">
            <v>0.10897429032633399</v>
          </cell>
        </row>
        <row r="41">
          <cell r="A41" t="str">
            <v>INE912E14CD3</v>
          </cell>
          <cell r="B41" t="str">
            <v>SBI GLOBAL FACTORS LTD 28MAR12 CP</v>
          </cell>
          <cell r="C41">
            <v>0</v>
          </cell>
          <cell r="D41" t="str">
            <v>A</v>
          </cell>
          <cell r="E41">
            <v>100</v>
          </cell>
          <cell r="F41">
            <v>0</v>
          </cell>
          <cell r="G41">
            <v>100</v>
          </cell>
          <cell r="H41">
            <v>0</v>
          </cell>
        </row>
        <row r="42">
          <cell r="A42" t="str">
            <v>INE569E14136</v>
          </cell>
          <cell r="B42" t="str">
            <v>SICOM LTD 30MAR12 CP</v>
          </cell>
          <cell r="C42">
            <v>0</v>
          </cell>
          <cell r="D42" t="str">
            <v>A</v>
          </cell>
          <cell r="E42">
            <v>99.9438863636363</v>
          </cell>
          <cell r="F42">
            <v>0</v>
          </cell>
          <cell r="G42">
            <v>99.9439</v>
          </cell>
          <cell r="H42">
            <v>0</v>
          </cell>
          <cell r="I42">
            <v>0.10246488313568432</v>
          </cell>
        </row>
        <row r="43">
          <cell r="A43" t="str">
            <v>INE872A14BI8</v>
          </cell>
          <cell r="B43" t="str">
            <v>SREI INFRA FINANCE LTD 29MAR12 CP</v>
          </cell>
          <cell r="C43">
            <v>0</v>
          </cell>
          <cell r="D43" t="str">
            <v>A</v>
          </cell>
          <cell r="E43">
            <v>99.9759</v>
          </cell>
          <cell r="F43">
            <v>0</v>
          </cell>
          <cell r="G43">
            <v>99.9759</v>
          </cell>
          <cell r="H43">
            <v>0</v>
          </cell>
          <cell r="I43">
            <v>0.0879862046753422</v>
          </cell>
        </row>
        <row r="44">
          <cell r="A44" t="str">
            <v>INE037E14035</v>
          </cell>
          <cell r="B44" t="str">
            <v>TATA TELESERVICES LTD 07JUN12 CP</v>
          </cell>
          <cell r="C44">
            <v>0</v>
          </cell>
          <cell r="D44" t="str">
            <v>A</v>
          </cell>
          <cell r="E44">
            <v>97.8688175260227</v>
          </cell>
          <cell r="F44">
            <v>0</v>
          </cell>
          <cell r="G44">
            <v>97.8688</v>
          </cell>
          <cell r="H44">
            <v>0</v>
          </cell>
          <cell r="I44">
            <v>0.11194657494052154</v>
          </cell>
        </row>
        <row r="45">
          <cell r="A45" t="str">
            <v>INE691A16FS7</v>
          </cell>
          <cell r="B45" t="str">
            <v>UCO BANK 11JUN12 CD</v>
          </cell>
          <cell r="C45">
            <v>0</v>
          </cell>
          <cell r="D45" t="str">
            <v>A</v>
          </cell>
          <cell r="E45">
            <v>97.735166666667</v>
          </cell>
          <cell r="F45">
            <v>0</v>
          </cell>
          <cell r="G45">
            <v>97.7352</v>
          </cell>
          <cell r="H45">
            <v>0</v>
          </cell>
          <cell r="I45">
            <v>0.11277607912082722</v>
          </cell>
        </row>
        <row r="46">
          <cell r="A46" t="str">
            <v>INE691A16FJ6</v>
          </cell>
          <cell r="B46" t="str">
            <v>UCO BANK 21MAY12 CD</v>
          </cell>
          <cell r="C46">
            <v>0</v>
          </cell>
          <cell r="D46" t="str">
            <v>A</v>
          </cell>
          <cell r="E46">
            <v>98.5095386363629</v>
          </cell>
          <cell r="F46">
            <v>0</v>
          </cell>
          <cell r="G46">
            <v>98.5095</v>
          </cell>
          <cell r="H46">
            <v>0</v>
          </cell>
          <cell r="I46">
            <v>0.10226841899971545</v>
          </cell>
        </row>
        <row r="47">
          <cell r="A47" t="str">
            <v>INE691A16FM0</v>
          </cell>
          <cell r="B47" t="str">
            <v>UCO BANK 28MAY12 CD</v>
          </cell>
          <cell r="C47">
            <v>0</v>
          </cell>
          <cell r="D47" t="str">
            <v>A</v>
          </cell>
          <cell r="E47">
            <v>98.3257175824178</v>
          </cell>
          <cell r="F47">
            <v>0</v>
          </cell>
          <cell r="G47">
            <v>98.3257</v>
          </cell>
          <cell r="H47">
            <v>0</v>
          </cell>
          <cell r="I47">
            <v>0.10188837161903819</v>
          </cell>
        </row>
        <row r="48">
          <cell r="A48" t="str">
            <v>INE695A16DH6</v>
          </cell>
          <cell r="B48" t="str">
            <v>UNITED BANK OF INDIA 15JUN12 CD</v>
          </cell>
          <cell r="C48">
            <v>0</v>
          </cell>
          <cell r="D48" t="str">
            <v>A</v>
          </cell>
          <cell r="E48">
            <v>97.7135142857147</v>
          </cell>
          <cell r="F48">
            <v>0</v>
          </cell>
          <cell r="G48">
            <v>97.7135</v>
          </cell>
          <cell r="H48">
            <v>0</v>
          </cell>
          <cell r="I48">
            <v>0.10811342662644774</v>
          </cell>
        </row>
        <row r="49">
          <cell r="A49" t="str">
            <v>INE705A16EM1</v>
          </cell>
          <cell r="B49" t="str">
            <v>VIJAYA BANK 13JUN12 CD</v>
          </cell>
          <cell r="C49">
            <v>0</v>
          </cell>
          <cell r="D49" t="str">
            <v>A</v>
          </cell>
          <cell r="E49">
            <v>97.758876923077</v>
          </cell>
          <cell r="F49">
            <v>0</v>
          </cell>
          <cell r="G49">
            <v>97.7589</v>
          </cell>
          <cell r="H49">
            <v>0</v>
          </cell>
          <cell r="I49">
            <v>0.1086704944745264</v>
          </cell>
        </row>
        <row r="50">
          <cell r="A50" t="str">
            <v>INE001A07GZ1</v>
          </cell>
          <cell r="B50" t="str">
            <v>0% HDFC 05JUL2012</v>
          </cell>
          <cell r="C50">
            <v>0</v>
          </cell>
          <cell r="D50" t="str">
            <v>N</v>
          </cell>
          <cell r="E50">
            <v>106.66206094</v>
          </cell>
          <cell r="F50">
            <v>0</v>
          </cell>
          <cell r="G50">
            <v>106.6621</v>
          </cell>
          <cell r="H50">
            <v>0.24310556</v>
          </cell>
          <cell r="I50">
            <v>0.1157</v>
          </cell>
        </row>
        <row r="51">
          <cell r="A51" t="str">
            <v>INE522D07305</v>
          </cell>
          <cell r="B51" t="str">
            <v>0.00% MANAPPURAM FINANCE LTD 22AUG12</v>
          </cell>
          <cell r="C51">
            <v>0</v>
          </cell>
          <cell r="D51" t="str">
            <v>N</v>
          </cell>
          <cell r="E51">
            <v>95.39704874</v>
          </cell>
          <cell r="F51">
            <v>0</v>
          </cell>
          <cell r="G51">
            <v>95.397</v>
          </cell>
          <cell r="H51">
            <v>0.35826952</v>
          </cell>
          <cell r="I51">
            <v>0.124125</v>
          </cell>
        </row>
        <row r="52">
          <cell r="A52" t="str">
            <v>INE866I07206</v>
          </cell>
          <cell r="B52" t="str">
            <v>11.70% INDIA INFOLINE 18AUG14 NCD</v>
          </cell>
          <cell r="C52">
            <v>0</v>
          </cell>
          <cell r="D52" t="str">
            <v>N</v>
          </cell>
          <cell r="E52">
            <v>107.75593241</v>
          </cell>
          <cell r="F52">
            <v>7.12868852</v>
          </cell>
          <cell r="G52">
            <v>100.6272</v>
          </cell>
          <cell r="H52">
            <v>1.87772797</v>
          </cell>
          <cell r="I52">
            <v>0.11305</v>
          </cell>
        </row>
        <row r="53">
          <cell r="A53" t="str">
            <v>INE089A08051</v>
          </cell>
          <cell r="B53" t="str">
            <v>9.25% DR. REDDYS LAB 24MAR14 NCD</v>
          </cell>
          <cell r="C53">
            <v>0</v>
          </cell>
          <cell r="D53" t="str">
            <v>N</v>
          </cell>
          <cell r="E53">
            <v>99.04134328</v>
          </cell>
          <cell r="F53">
            <v>0.10136986</v>
          </cell>
          <cell r="G53">
            <v>98.94</v>
          </cell>
          <cell r="H53">
            <v>1.73306061</v>
          </cell>
          <cell r="I53">
            <v>0.0986</v>
          </cell>
        </row>
        <row r="54">
          <cell r="A54" t="str">
            <v>INE476A16GR3</v>
          </cell>
          <cell r="B54" t="str">
            <v>CANARA BANK 11MAR13 CD</v>
          </cell>
          <cell r="C54">
            <v>0</v>
          </cell>
          <cell r="D54" t="str">
            <v>N</v>
          </cell>
          <cell r="E54">
            <v>90.1751794918419</v>
          </cell>
          <cell r="F54">
            <v>0</v>
          </cell>
          <cell r="G54">
            <v>90.1752</v>
          </cell>
          <cell r="H54">
            <v>0</v>
          </cell>
          <cell r="I54">
            <v>0.114275</v>
          </cell>
        </row>
        <row r="55">
          <cell r="A55" t="str">
            <v>INE008I14102</v>
          </cell>
          <cell r="B55" t="str">
            <v>COX AND KINGS LIMITED 19JUL12 CP</v>
          </cell>
          <cell r="C55">
            <v>0</v>
          </cell>
          <cell r="D55" t="str">
            <v>N</v>
          </cell>
          <cell r="E55">
            <v>96.517400963561</v>
          </cell>
          <cell r="F55">
            <v>0</v>
          </cell>
          <cell r="G55">
            <v>96.5174</v>
          </cell>
          <cell r="H55">
            <v>0</v>
          </cell>
          <cell r="I55">
            <v>0.11655</v>
          </cell>
        </row>
        <row r="56">
          <cell r="A56" t="str">
            <v>INE008I14060</v>
          </cell>
          <cell r="B56" t="str">
            <v>COX AND KINGS LTD 18JUL12 CP</v>
          </cell>
          <cell r="C56">
            <v>0</v>
          </cell>
          <cell r="D56" t="str">
            <v>N</v>
          </cell>
          <cell r="E56">
            <v>96.5328571398346</v>
          </cell>
          <cell r="F56">
            <v>0</v>
          </cell>
          <cell r="G56">
            <v>96.5329</v>
          </cell>
          <cell r="H56">
            <v>0</v>
          </cell>
          <cell r="I56">
            <v>0.11705</v>
          </cell>
        </row>
        <row r="57">
          <cell r="A57" t="str">
            <v>INE137G14061</v>
          </cell>
          <cell r="B57" t="str">
            <v>DECCAN CHRONICLE HOLDING LTD 14MAR13 CP</v>
          </cell>
          <cell r="C57">
            <v>0</v>
          </cell>
          <cell r="D57" t="str">
            <v>N</v>
          </cell>
          <cell r="E57">
            <v>90.0150275772751</v>
          </cell>
          <cell r="F57">
            <v>0</v>
          </cell>
          <cell r="G57">
            <v>90.015</v>
          </cell>
          <cell r="H57">
            <v>0</v>
          </cell>
          <cell r="I57">
            <v>0.11535</v>
          </cell>
        </row>
        <row r="58">
          <cell r="A58" t="str">
            <v>INE535H14BN6</v>
          </cell>
          <cell r="B58" t="str">
            <v>FULLERTON INDIA CREDIT CO.LTD 21MAR13 CP</v>
          </cell>
          <cell r="C58">
            <v>0</v>
          </cell>
          <cell r="D58" t="str">
            <v>N</v>
          </cell>
          <cell r="E58">
            <v>89.6564132890455</v>
          </cell>
          <cell r="F58">
            <v>0</v>
          </cell>
          <cell r="G58">
            <v>89.6564</v>
          </cell>
          <cell r="H58">
            <v>0</v>
          </cell>
          <cell r="I58">
            <v>0.117625</v>
          </cell>
        </row>
        <row r="59">
          <cell r="A59" t="str">
            <v>INE688I14622</v>
          </cell>
          <cell r="B59" t="str">
            <v>FUTURE CAP HOLDINGS LTD 20DEC12 CP</v>
          </cell>
          <cell r="C59">
            <v>0</v>
          </cell>
          <cell r="D59" t="str">
            <v>N</v>
          </cell>
          <cell r="E59">
            <v>91.6895056223691</v>
          </cell>
          <cell r="F59">
            <v>0</v>
          </cell>
          <cell r="G59">
            <v>91.6895</v>
          </cell>
          <cell r="H59">
            <v>0</v>
          </cell>
          <cell r="I59">
            <v>0.123905</v>
          </cell>
        </row>
        <row r="60">
          <cell r="A60" t="str">
            <v>INE688I14564</v>
          </cell>
          <cell r="B60" t="str">
            <v>FUTURE CAPITAL HOLDINGS LTD 23OCT12 CP</v>
          </cell>
          <cell r="C60">
            <v>0</v>
          </cell>
          <cell r="D60" t="str">
            <v>N</v>
          </cell>
          <cell r="E60">
            <v>93.3704427549653</v>
          </cell>
          <cell r="F60">
            <v>0</v>
          </cell>
          <cell r="G60">
            <v>93.3704</v>
          </cell>
          <cell r="H60">
            <v>0</v>
          </cell>
          <cell r="I60">
            <v>0.124</v>
          </cell>
        </row>
        <row r="61">
          <cell r="A61" t="str">
            <v>INE040A16750</v>
          </cell>
          <cell r="B61" t="str">
            <v>HDFC BANK 16JUL12 CD</v>
          </cell>
          <cell r="C61">
            <v>0</v>
          </cell>
          <cell r="D61" t="str">
            <v>N</v>
          </cell>
          <cell r="E61">
            <v>96.5926608102404</v>
          </cell>
          <cell r="F61">
            <v>0</v>
          </cell>
          <cell r="G61">
            <v>96.5927</v>
          </cell>
          <cell r="H61">
            <v>0</v>
          </cell>
          <cell r="I61">
            <v>0.11705</v>
          </cell>
        </row>
        <row r="62">
          <cell r="A62" t="str">
            <v>INE008A16JS6</v>
          </cell>
          <cell r="B62" t="str">
            <v>IDBI BANK 25MAR2013 CD</v>
          </cell>
          <cell r="C62">
            <v>0</v>
          </cell>
          <cell r="D62" t="str">
            <v>N</v>
          </cell>
          <cell r="E62">
            <v>90.3351868546216</v>
          </cell>
          <cell r="F62">
            <v>0</v>
          </cell>
          <cell r="G62">
            <v>90.3352</v>
          </cell>
          <cell r="H62">
            <v>0</v>
          </cell>
          <cell r="I62">
            <v>0.107875</v>
          </cell>
        </row>
        <row r="63">
          <cell r="A63" t="str">
            <v>INE494M14064</v>
          </cell>
          <cell r="B63" t="str">
            <v>IFCI FACTORS LTD 16NOV12 CP</v>
          </cell>
          <cell r="C63">
            <v>0</v>
          </cell>
          <cell r="D63" t="str">
            <v>N</v>
          </cell>
          <cell r="E63">
            <v>92.818729344654</v>
          </cell>
          <cell r="F63">
            <v>0</v>
          </cell>
          <cell r="G63">
            <v>92.8187</v>
          </cell>
          <cell r="H63">
            <v>0</v>
          </cell>
          <cell r="I63">
            <v>0.1212</v>
          </cell>
        </row>
        <row r="64">
          <cell r="A64" t="str">
            <v>INE494M14056</v>
          </cell>
          <cell r="B64" t="str">
            <v>IFCI FACTORS LTD 22OCT12 CP</v>
          </cell>
          <cell r="C64">
            <v>0</v>
          </cell>
          <cell r="D64" t="str">
            <v>N</v>
          </cell>
          <cell r="E64">
            <v>93.5394721195993</v>
          </cell>
          <cell r="F64">
            <v>0</v>
          </cell>
          <cell r="G64">
            <v>93.5395</v>
          </cell>
          <cell r="H64">
            <v>0</v>
          </cell>
          <cell r="I64">
            <v>0.1212</v>
          </cell>
        </row>
        <row r="65">
          <cell r="A65" t="str">
            <v>INE727M14018</v>
          </cell>
          <cell r="B65" t="str">
            <v>IFCI VENTURES LTD 07NOV12 CP</v>
          </cell>
          <cell r="C65">
            <v>0</v>
          </cell>
          <cell r="D65" t="str">
            <v>N</v>
          </cell>
          <cell r="E65">
            <v>92.92828482392</v>
          </cell>
          <cell r="F65">
            <v>0</v>
          </cell>
          <cell r="G65">
            <v>92.9283</v>
          </cell>
          <cell r="H65">
            <v>0</v>
          </cell>
          <cell r="I65">
            <v>0.124</v>
          </cell>
        </row>
        <row r="66">
          <cell r="A66" t="str">
            <v>INE866I07230</v>
          </cell>
          <cell r="B66" t="str">
            <v>INDIA INFOLINE 11.90% 18AUG16 OPT 3 NCD</v>
          </cell>
          <cell r="C66">
            <v>0</v>
          </cell>
          <cell r="D66" t="str">
            <v>N</v>
          </cell>
          <cell r="E66">
            <v>108.21917491</v>
          </cell>
          <cell r="F66">
            <v>7.25054645</v>
          </cell>
          <cell r="G66">
            <v>100.9686</v>
          </cell>
          <cell r="H66">
            <v>3.05908872</v>
          </cell>
          <cell r="I66">
            <v>0.11634108</v>
          </cell>
        </row>
        <row r="67">
          <cell r="A67" t="str">
            <v>INE562A16977</v>
          </cell>
          <cell r="B67" t="str">
            <v>INDIAN BANK 24SEP12 CD</v>
          </cell>
          <cell r="C67">
            <v>0</v>
          </cell>
          <cell r="D67" t="str">
            <v>N</v>
          </cell>
          <cell r="E67">
            <v>94.5741023719314</v>
          </cell>
          <cell r="F67">
            <v>0</v>
          </cell>
          <cell r="G67">
            <v>94.5741</v>
          </cell>
          <cell r="H67">
            <v>0</v>
          </cell>
          <cell r="I67">
            <v>0.1163375</v>
          </cell>
        </row>
        <row r="68">
          <cell r="A68" t="str">
            <v>INE565A16392</v>
          </cell>
          <cell r="B68" t="str">
            <v>INDIAN OVERSEAS BANK 06JUL12 CD</v>
          </cell>
          <cell r="C68">
            <v>0</v>
          </cell>
          <cell r="D68" t="str">
            <v>N</v>
          </cell>
          <cell r="E68">
            <v>97.1506900360655</v>
          </cell>
          <cell r="F68">
            <v>0</v>
          </cell>
          <cell r="G68">
            <v>97.1507</v>
          </cell>
          <cell r="H68">
            <v>0</v>
          </cell>
          <cell r="I68">
            <v>0.10705</v>
          </cell>
        </row>
        <row r="69">
          <cell r="A69" t="str">
            <v>INE523H14EX5</v>
          </cell>
          <cell r="B69" t="str">
            <v>JM FINANCIAL PRODUCTS LTD 17OCT12 CP</v>
          </cell>
          <cell r="C69">
            <v>0</v>
          </cell>
          <cell r="D69" t="str">
            <v>N</v>
          </cell>
          <cell r="E69">
            <v>93.7961492312153</v>
          </cell>
          <cell r="F69">
            <v>0</v>
          </cell>
          <cell r="G69">
            <v>93.7961</v>
          </cell>
          <cell r="H69">
            <v>0</v>
          </cell>
          <cell r="I69">
            <v>0.118925</v>
          </cell>
        </row>
        <row r="70">
          <cell r="A70" t="str">
            <v>INE846E14187</v>
          </cell>
          <cell r="B70" t="str">
            <v>KARVY STOCK BROKING LTD 27DEC12 CP</v>
          </cell>
          <cell r="C70">
            <v>0</v>
          </cell>
          <cell r="D70" t="str">
            <v>N</v>
          </cell>
          <cell r="E70">
            <v>91.5110662013241</v>
          </cell>
          <cell r="F70">
            <v>0</v>
          </cell>
          <cell r="G70">
            <v>91.5111</v>
          </cell>
          <cell r="H70">
            <v>0</v>
          </cell>
          <cell r="I70">
            <v>0.1235725</v>
          </cell>
        </row>
        <row r="71">
          <cell r="A71" t="str">
            <v>INE414G14866</v>
          </cell>
          <cell r="B71" t="str">
            <v>MUTHOOT FINANCE LTD 01NOV12 CP</v>
          </cell>
          <cell r="C71">
            <v>0</v>
          </cell>
          <cell r="D71" t="str">
            <v>N</v>
          </cell>
          <cell r="E71">
            <v>93.1046445188148</v>
          </cell>
          <cell r="F71">
            <v>0</v>
          </cell>
          <cell r="G71">
            <v>93.1046</v>
          </cell>
          <cell r="H71">
            <v>0</v>
          </cell>
          <cell r="I71">
            <v>0.124</v>
          </cell>
        </row>
        <row r="72">
          <cell r="A72" t="str">
            <v>INE414G14932</v>
          </cell>
          <cell r="B72" t="str">
            <v>MUTHOOT FINANCE LTD 04DEC12 CP</v>
          </cell>
          <cell r="C72">
            <v>0</v>
          </cell>
          <cell r="D72" t="str">
            <v>N</v>
          </cell>
          <cell r="E72">
            <v>92.1428643556058</v>
          </cell>
          <cell r="F72">
            <v>0</v>
          </cell>
          <cell r="G72">
            <v>92.1429</v>
          </cell>
          <cell r="H72">
            <v>0</v>
          </cell>
          <cell r="I72">
            <v>0.124</v>
          </cell>
        </row>
        <row r="73">
          <cell r="A73" t="str">
            <v>INE549K07030</v>
          </cell>
          <cell r="B73" t="str">
            <v>MUTHOOT FINCORP LTD 12.75% 25JAN13 NCD</v>
          </cell>
          <cell r="C73">
            <v>0</v>
          </cell>
          <cell r="D73" t="str">
            <v>N</v>
          </cell>
          <cell r="E73">
            <v>105.28155463</v>
          </cell>
          <cell r="F73">
            <v>5.39959016</v>
          </cell>
          <cell r="G73">
            <v>99.882</v>
          </cell>
          <cell r="H73">
            <v>0.71066529</v>
          </cell>
          <cell r="I73">
            <v>0.12805</v>
          </cell>
        </row>
        <row r="74">
          <cell r="A74" t="str">
            <v>INE134E08EA8</v>
          </cell>
          <cell r="B74" t="str">
            <v>PFC LTD 09.70% 15DEC18 (SER82C) NCD</v>
          </cell>
          <cell r="C74">
            <v>0</v>
          </cell>
          <cell r="D74" t="str">
            <v>N</v>
          </cell>
          <cell r="E74">
            <v>103.01853679</v>
          </cell>
          <cell r="F74">
            <v>2.75628415</v>
          </cell>
          <cell r="G74">
            <v>100.2623</v>
          </cell>
          <cell r="H74">
            <v>4.66596171</v>
          </cell>
          <cell r="I74">
            <v>0.096225</v>
          </cell>
        </row>
        <row r="75">
          <cell r="A75" t="str">
            <v>INE134E08DY0</v>
          </cell>
          <cell r="B75" t="str">
            <v>PFC LTD 9.63% I5DEC14 (SER82A) NCD</v>
          </cell>
          <cell r="C75">
            <v>0</v>
          </cell>
          <cell r="D75" t="str">
            <v>N</v>
          </cell>
          <cell r="E75">
            <v>102.66302592</v>
          </cell>
          <cell r="F75">
            <v>2.73639344</v>
          </cell>
          <cell r="G75">
            <v>99.9266</v>
          </cell>
          <cell r="H75">
            <v>2.24609002</v>
          </cell>
          <cell r="I75">
            <v>0.09615</v>
          </cell>
        </row>
        <row r="76">
          <cell r="A76" t="str">
            <v>INE160A16GF8</v>
          </cell>
          <cell r="B76" t="str">
            <v>PUNJAB NATIONAL BANK 17SEP12 CD</v>
          </cell>
          <cell r="C76">
            <v>0</v>
          </cell>
          <cell r="D76" t="str">
            <v>N</v>
          </cell>
          <cell r="E76">
            <v>94.8289266677518</v>
          </cell>
          <cell r="F76">
            <v>0</v>
          </cell>
          <cell r="G76">
            <v>94.8289</v>
          </cell>
          <cell r="H76">
            <v>0</v>
          </cell>
          <cell r="I76">
            <v>0.11505</v>
          </cell>
        </row>
        <row r="77">
          <cell r="A77" t="str">
            <v>INE160A16GT9</v>
          </cell>
          <cell r="B77" t="str">
            <v>PUNJAB NATIONAL BANK 18DEC12 CD</v>
          </cell>
          <cell r="C77">
            <v>0</v>
          </cell>
          <cell r="D77" t="str">
            <v>N</v>
          </cell>
          <cell r="E77">
            <v>92.2554401484933</v>
          </cell>
          <cell r="F77">
            <v>0</v>
          </cell>
          <cell r="G77">
            <v>92.2554</v>
          </cell>
          <cell r="H77">
            <v>0</v>
          </cell>
          <cell r="I77">
            <v>0.115625</v>
          </cell>
        </row>
        <row r="78">
          <cell r="A78" t="str">
            <v>INE013A14GZ2</v>
          </cell>
          <cell r="B78" t="str">
            <v>RELIANCE CAPITAL LTD 07SEP12 CP</v>
          </cell>
          <cell r="C78">
            <v>0</v>
          </cell>
          <cell r="D78" t="str">
            <v>N</v>
          </cell>
          <cell r="E78">
            <v>94.8915461121569</v>
          </cell>
          <cell r="F78">
            <v>0</v>
          </cell>
          <cell r="G78">
            <v>94.8915</v>
          </cell>
          <cell r="H78">
            <v>0</v>
          </cell>
          <cell r="I78">
            <v>0.12055</v>
          </cell>
        </row>
        <row r="79">
          <cell r="A79" t="str">
            <v>INE013A07KX3</v>
          </cell>
          <cell r="B79" t="str">
            <v>RELIANCE CAPITAL LTD 08.25% 03MAY13 NCD</v>
          </cell>
          <cell r="C79">
            <v>0</v>
          </cell>
          <cell r="D79" t="str">
            <v>N</v>
          </cell>
          <cell r="E79">
            <v>103.98160087</v>
          </cell>
          <cell r="F79">
            <v>7.39344262</v>
          </cell>
          <cell r="G79">
            <v>96.5882</v>
          </cell>
          <cell r="H79">
            <v>0.91377857</v>
          </cell>
          <cell r="I79">
            <v>0.1169305</v>
          </cell>
        </row>
        <row r="80">
          <cell r="A80" t="str">
            <v>INE657K07106</v>
          </cell>
          <cell r="B80" t="str">
            <v>RHC HOLDING PRVT LTD 12.50% 29JAN13 NCD</v>
          </cell>
          <cell r="C80">
            <v>0</v>
          </cell>
          <cell r="D80" t="str">
            <v>N</v>
          </cell>
          <cell r="E80">
            <v>101.92264223</v>
          </cell>
          <cell r="F80">
            <v>1.94672131</v>
          </cell>
          <cell r="G80">
            <v>99.9759</v>
          </cell>
          <cell r="H80">
            <v>0.74847243</v>
          </cell>
          <cell r="I80">
            <v>0.12375</v>
          </cell>
        </row>
        <row r="81">
          <cell r="A81" t="str">
            <v>INE683A16427</v>
          </cell>
          <cell r="B81" t="str">
            <v>SOUTH INDIAN BANK 17SEP12 CD</v>
          </cell>
          <cell r="C81">
            <v>0</v>
          </cell>
          <cell r="D81" t="str">
            <v>N</v>
          </cell>
          <cell r="E81">
            <v>94.956965633253</v>
          </cell>
          <cell r="F81">
            <v>0</v>
          </cell>
          <cell r="G81">
            <v>94.957</v>
          </cell>
          <cell r="H81">
            <v>0</v>
          </cell>
          <cell r="I81">
            <v>0.11205</v>
          </cell>
        </row>
        <row r="82">
          <cell r="A82" t="str">
            <v>INE872A14DB9</v>
          </cell>
          <cell r="B82" t="str">
            <v>SREI INFRA FINANCE LTD 18OCT12 CP</v>
          </cell>
          <cell r="C82">
            <v>0</v>
          </cell>
          <cell r="D82" t="str">
            <v>N</v>
          </cell>
          <cell r="E82">
            <v>93.7674930965289</v>
          </cell>
          <cell r="F82">
            <v>0</v>
          </cell>
          <cell r="G82">
            <v>93.7675</v>
          </cell>
          <cell r="H82">
            <v>0</v>
          </cell>
          <cell r="I82">
            <v>0.118925</v>
          </cell>
        </row>
        <row r="83">
          <cell r="A83" t="str">
            <v>INE652A16CF3</v>
          </cell>
          <cell r="B83" t="str">
            <v>STATE BANK OF PATIALA 27AUG2012 CD</v>
          </cell>
          <cell r="C83">
            <v>0</v>
          </cell>
          <cell r="D83" t="str">
            <v>N</v>
          </cell>
          <cell r="E83">
            <v>95.636963136012</v>
          </cell>
          <cell r="F83">
            <v>0</v>
          </cell>
          <cell r="G83">
            <v>95.637</v>
          </cell>
          <cell r="H83">
            <v>0</v>
          </cell>
          <cell r="I83">
            <v>0.10955</v>
          </cell>
        </row>
        <row r="84">
          <cell r="A84" t="str">
            <v>INE705A16EO7</v>
          </cell>
          <cell r="B84" t="str">
            <v>VIJAYA BANK 18MAR13 CD</v>
          </cell>
          <cell r="C84">
            <v>0</v>
          </cell>
          <cell r="D84" t="str">
            <v>N</v>
          </cell>
          <cell r="E84">
            <v>90.7920392793724</v>
          </cell>
          <cell r="F84">
            <v>0</v>
          </cell>
          <cell r="G84">
            <v>90.792</v>
          </cell>
          <cell r="H84">
            <v>0</v>
          </cell>
          <cell r="I84">
            <v>0.104275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.421875" style="1" customWidth="1"/>
    <col min="2" max="2" width="30.8515625" style="1" bestFit="1" customWidth="1"/>
    <col min="3" max="3" width="13.28125" style="1" bestFit="1" customWidth="1"/>
    <col min="4" max="4" width="22.140625" style="1" customWidth="1"/>
    <col min="5" max="5" width="39.8515625" style="1" customWidth="1"/>
    <col min="6" max="6" width="9.00390625" style="1" bestFit="1" customWidth="1"/>
    <col min="7" max="7" width="10.57421875" style="1" bestFit="1" customWidth="1"/>
    <col min="8" max="8" width="9.7109375" style="1" customWidth="1"/>
    <col min="9" max="10" width="9.00390625" style="1" bestFit="1" customWidth="1"/>
    <col min="11" max="11" width="10.8515625" style="1" customWidth="1"/>
    <col min="12" max="12" width="13.28125" style="13" bestFit="1" customWidth="1"/>
    <col min="13" max="13" width="16.8515625" style="1" bestFit="1" customWidth="1"/>
    <col min="14" max="14" width="11.7109375" style="1" customWidth="1"/>
    <col min="15" max="15" width="10.00390625" style="1" customWidth="1"/>
    <col min="16" max="16" width="13.421875" style="1" customWidth="1"/>
    <col min="17" max="16384" width="9.140625" style="1" customWidth="1"/>
  </cols>
  <sheetData>
    <row r="1" ht="12" thickBot="1"/>
    <row r="2" spans="1:16" s="4" customFormat="1" ht="12" thickBo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4" spans="1:16" s="2" customFormat="1" ht="33.75">
      <c r="A4" s="3" t="s">
        <v>11</v>
      </c>
      <c r="B4" s="3" t="s">
        <v>22</v>
      </c>
      <c r="C4" s="3" t="s">
        <v>23</v>
      </c>
      <c r="D4" s="3" t="s">
        <v>12</v>
      </c>
      <c r="E4" s="3" t="s">
        <v>24</v>
      </c>
      <c r="F4" s="3" t="s">
        <v>25</v>
      </c>
      <c r="G4" s="3" t="s">
        <v>26</v>
      </c>
      <c r="H4" s="3" t="s">
        <v>14</v>
      </c>
      <c r="I4" s="3" t="s">
        <v>0</v>
      </c>
      <c r="J4" s="3" t="s">
        <v>1</v>
      </c>
      <c r="K4" s="3" t="s">
        <v>15</v>
      </c>
      <c r="L4" s="14" t="s">
        <v>16</v>
      </c>
      <c r="M4" s="3" t="s">
        <v>17</v>
      </c>
      <c r="N4" s="3" t="s">
        <v>18</v>
      </c>
      <c r="O4" s="3" t="s">
        <v>20</v>
      </c>
      <c r="P4" s="3" t="s">
        <v>19</v>
      </c>
    </row>
    <row r="5" spans="1:15" s="5" customFormat="1" ht="11.25">
      <c r="A5" s="5">
        <v>1</v>
      </c>
      <c r="B5" s="5" t="s">
        <v>30</v>
      </c>
      <c r="C5" s="5" t="s">
        <v>27</v>
      </c>
      <c r="D5" s="5" t="s">
        <v>13</v>
      </c>
      <c r="E5" s="5" t="s">
        <v>2</v>
      </c>
      <c r="F5" s="6">
        <v>40996</v>
      </c>
      <c r="G5" s="7">
        <f>F5-K5</f>
        <v>1</v>
      </c>
      <c r="H5" s="5" t="str">
        <f>IF(K5=I5,"T+0","T+1")</f>
        <v>T+0</v>
      </c>
      <c r="I5" s="6">
        <v>40995</v>
      </c>
      <c r="J5" s="6">
        <v>40995</v>
      </c>
      <c r="K5" s="6">
        <f>J5</f>
        <v>40995</v>
      </c>
      <c r="L5" s="7"/>
      <c r="M5" s="7">
        <v>32892997.22</v>
      </c>
      <c r="N5" s="8">
        <v>99.97871494</v>
      </c>
      <c r="O5" s="9">
        <v>0.0777</v>
      </c>
    </row>
    <row r="6" spans="1:15" s="5" customFormat="1" ht="11.25">
      <c r="A6" s="5">
        <v>2</v>
      </c>
      <c r="B6" s="5" t="s">
        <v>30</v>
      </c>
      <c r="C6" s="5" t="s">
        <v>27</v>
      </c>
      <c r="D6" s="5" t="s">
        <v>13</v>
      </c>
      <c r="E6" s="5" t="s">
        <v>28</v>
      </c>
      <c r="F6" s="6">
        <v>40996</v>
      </c>
      <c r="G6" s="7">
        <f aca="true" t="shared" si="0" ref="G6:G18">F6-K6</f>
        <v>1</v>
      </c>
      <c r="H6" s="5" t="str">
        <f aca="true" t="shared" si="1" ref="H6:H20">IF(K6=I6,"T+0","T+1")</f>
        <v>T+0</v>
      </c>
      <c r="I6" s="6">
        <v>40995</v>
      </c>
      <c r="J6" s="6">
        <v>40995</v>
      </c>
      <c r="K6" s="6">
        <f aca="true" t="shared" si="2" ref="K6:K20">J6</f>
        <v>40995</v>
      </c>
      <c r="L6" s="7"/>
      <c r="M6" s="7">
        <v>110676437.44</v>
      </c>
      <c r="N6" s="8">
        <v>99.97871494</v>
      </c>
      <c r="O6" s="9">
        <v>0.0777</v>
      </c>
    </row>
    <row r="7" spans="1:16" s="5" customFormat="1" ht="11.25">
      <c r="A7" s="5">
        <v>3</v>
      </c>
      <c r="B7" s="5" t="s">
        <v>31</v>
      </c>
      <c r="C7" s="5" t="s">
        <v>35</v>
      </c>
      <c r="D7" s="5" t="s">
        <v>13</v>
      </c>
      <c r="E7" s="5" t="s">
        <v>28</v>
      </c>
      <c r="F7" s="6">
        <v>41358</v>
      </c>
      <c r="G7" s="7">
        <f t="shared" si="0"/>
        <v>363</v>
      </c>
      <c r="H7" s="5" t="str">
        <f t="shared" si="1"/>
        <v>T+0</v>
      </c>
      <c r="I7" s="6">
        <v>40995</v>
      </c>
      <c r="J7" s="6">
        <v>40995</v>
      </c>
      <c r="K7" s="6">
        <f t="shared" si="2"/>
        <v>40995</v>
      </c>
      <c r="L7" s="7">
        <v>500000</v>
      </c>
      <c r="M7" s="7">
        <v>45155550</v>
      </c>
      <c r="N7" s="8">
        <f>VLOOKUP(C7,'[2]final1'!$A$1:$G$84,7,0)</f>
        <v>90.3352</v>
      </c>
      <c r="O7" s="9">
        <f>VLOOKUP(C7,'[2]final1'!$A$1:$I$84,9,0)</f>
        <v>0.107875</v>
      </c>
      <c r="P7" s="1" t="s">
        <v>29</v>
      </c>
    </row>
    <row r="8" spans="1:16" s="5" customFormat="1" ht="11.25">
      <c r="A8" s="5">
        <v>4</v>
      </c>
      <c r="B8" s="5" t="s">
        <v>32</v>
      </c>
      <c r="C8" s="5" t="s">
        <v>36</v>
      </c>
      <c r="D8" s="5" t="s">
        <v>13</v>
      </c>
      <c r="E8" s="5" t="s">
        <v>28</v>
      </c>
      <c r="F8" s="6">
        <v>41344</v>
      </c>
      <c r="G8" s="7">
        <f t="shared" si="0"/>
        <v>349</v>
      </c>
      <c r="H8" s="5" t="str">
        <f t="shared" si="1"/>
        <v>T+0</v>
      </c>
      <c r="I8" s="6">
        <v>40995</v>
      </c>
      <c r="J8" s="6">
        <v>40995</v>
      </c>
      <c r="K8" s="6">
        <f t="shared" si="2"/>
        <v>40995</v>
      </c>
      <c r="L8" s="7">
        <v>100000</v>
      </c>
      <c r="M8" s="7">
        <v>9000040</v>
      </c>
      <c r="N8" s="8">
        <f>VLOOKUP(C8,'[2]final1'!$A$1:$G$84,7,0)</f>
        <v>90.1752</v>
      </c>
      <c r="O8" s="9">
        <f>VLOOKUP(C8,'[2]final1'!$A$1:$I$84,9,0)</f>
        <v>0.114275</v>
      </c>
      <c r="P8" s="1" t="s">
        <v>39</v>
      </c>
    </row>
    <row r="9" spans="1:15" s="5" customFormat="1" ht="11.25">
      <c r="A9" s="5">
        <v>5</v>
      </c>
      <c r="B9" s="5" t="s">
        <v>30</v>
      </c>
      <c r="C9" s="5" t="s">
        <v>27</v>
      </c>
      <c r="D9" s="5" t="s">
        <v>13</v>
      </c>
      <c r="E9" s="5" t="s">
        <v>3</v>
      </c>
      <c r="F9" s="6">
        <v>40996</v>
      </c>
      <c r="G9" s="7">
        <f t="shared" si="0"/>
        <v>1</v>
      </c>
      <c r="H9" s="5" t="str">
        <f t="shared" si="1"/>
        <v>T+0</v>
      </c>
      <c r="I9" s="6">
        <v>40995</v>
      </c>
      <c r="J9" s="6">
        <v>40995</v>
      </c>
      <c r="K9" s="6">
        <f t="shared" si="2"/>
        <v>40995</v>
      </c>
      <c r="L9" s="7"/>
      <c r="M9" s="7">
        <v>6998510.05</v>
      </c>
      <c r="N9" s="8">
        <v>99.97871494</v>
      </c>
      <c r="O9" s="9">
        <v>0.0777</v>
      </c>
    </row>
    <row r="10" spans="1:16" s="5" customFormat="1" ht="11.25">
      <c r="A10" s="5">
        <v>6</v>
      </c>
      <c r="B10" s="5" t="s">
        <v>32</v>
      </c>
      <c r="C10" s="5" t="s">
        <v>36</v>
      </c>
      <c r="D10" s="5" t="s">
        <v>13</v>
      </c>
      <c r="E10" s="5" t="s">
        <v>3</v>
      </c>
      <c r="F10" s="6">
        <v>41344</v>
      </c>
      <c r="G10" s="7">
        <f t="shared" si="0"/>
        <v>349</v>
      </c>
      <c r="H10" s="5" t="str">
        <f t="shared" si="1"/>
        <v>T+0</v>
      </c>
      <c r="I10" s="6">
        <v>40995</v>
      </c>
      <c r="J10" s="6">
        <v>40995</v>
      </c>
      <c r="K10" s="6">
        <f t="shared" si="2"/>
        <v>40995</v>
      </c>
      <c r="L10" s="7">
        <v>100000</v>
      </c>
      <c r="M10" s="7">
        <v>9000040</v>
      </c>
      <c r="N10" s="8">
        <f>VLOOKUP(C10,'[2]final1'!$A$1:$G$84,7,0)</f>
        <v>90.1752</v>
      </c>
      <c r="O10" s="9">
        <f>VLOOKUP(C10,'[2]final1'!$A$1:$I$84,9,0)</f>
        <v>0.114275</v>
      </c>
      <c r="P10" s="1" t="s">
        <v>39</v>
      </c>
    </row>
    <row r="11" spans="1:16" s="5" customFormat="1" ht="11.25">
      <c r="A11" s="5">
        <v>7</v>
      </c>
      <c r="B11" s="5" t="s">
        <v>30</v>
      </c>
      <c r="C11" s="5" t="s">
        <v>27</v>
      </c>
      <c r="D11" s="5" t="s">
        <v>13</v>
      </c>
      <c r="E11" s="5" t="s">
        <v>4</v>
      </c>
      <c r="F11" s="6">
        <v>40996</v>
      </c>
      <c r="G11" s="7">
        <f t="shared" si="0"/>
        <v>1</v>
      </c>
      <c r="H11" s="5" t="str">
        <f t="shared" si="1"/>
        <v>T+0</v>
      </c>
      <c r="I11" s="6">
        <v>40995</v>
      </c>
      <c r="J11" s="6">
        <v>40995</v>
      </c>
      <c r="K11" s="6">
        <f t="shared" si="2"/>
        <v>40995</v>
      </c>
      <c r="L11" s="7"/>
      <c r="M11" s="7">
        <v>11947456.44</v>
      </c>
      <c r="N11" s="8">
        <v>99.97871494</v>
      </c>
      <c r="O11" s="9">
        <v>0.0777</v>
      </c>
      <c r="P11" s="1"/>
    </row>
    <row r="12" spans="1:15" s="5" customFormat="1" ht="11.25">
      <c r="A12" s="5">
        <v>8</v>
      </c>
      <c r="B12" s="5" t="s">
        <v>30</v>
      </c>
      <c r="C12" s="5" t="s">
        <v>27</v>
      </c>
      <c r="D12" s="5" t="s">
        <v>13</v>
      </c>
      <c r="E12" s="5" t="s">
        <v>5</v>
      </c>
      <c r="F12" s="6">
        <v>40996</v>
      </c>
      <c r="G12" s="7">
        <f t="shared" si="0"/>
        <v>1</v>
      </c>
      <c r="H12" s="5" t="str">
        <f t="shared" si="1"/>
        <v>T+0</v>
      </c>
      <c r="I12" s="6">
        <v>40995</v>
      </c>
      <c r="J12" s="6">
        <v>40995</v>
      </c>
      <c r="K12" s="6">
        <f t="shared" si="2"/>
        <v>40995</v>
      </c>
      <c r="L12" s="7"/>
      <c r="M12" s="7">
        <v>9298020.49</v>
      </c>
      <c r="N12" s="8">
        <v>99.97871494</v>
      </c>
      <c r="O12" s="9">
        <v>0.0777</v>
      </c>
    </row>
    <row r="13" spans="1:15" s="5" customFormat="1" ht="11.25">
      <c r="A13" s="5">
        <v>9</v>
      </c>
      <c r="B13" s="5" t="s">
        <v>30</v>
      </c>
      <c r="C13" s="5" t="s">
        <v>27</v>
      </c>
      <c r="D13" s="5" t="s">
        <v>13</v>
      </c>
      <c r="E13" s="5" t="s">
        <v>6</v>
      </c>
      <c r="F13" s="6">
        <v>40996</v>
      </c>
      <c r="G13" s="7">
        <f t="shared" si="0"/>
        <v>1</v>
      </c>
      <c r="H13" s="5" t="str">
        <f t="shared" si="1"/>
        <v>T+0</v>
      </c>
      <c r="I13" s="6">
        <v>40995</v>
      </c>
      <c r="J13" s="6">
        <v>40995</v>
      </c>
      <c r="K13" s="6">
        <f t="shared" si="2"/>
        <v>40995</v>
      </c>
      <c r="L13" s="7"/>
      <c r="M13" s="7">
        <v>1145606105.17</v>
      </c>
      <c r="N13" s="8">
        <v>99.97871494</v>
      </c>
      <c r="O13" s="9">
        <v>0.0777</v>
      </c>
    </row>
    <row r="14" spans="1:16" s="5" customFormat="1" ht="11.25">
      <c r="A14" s="5">
        <v>10</v>
      </c>
      <c r="B14" s="5" t="s">
        <v>33</v>
      </c>
      <c r="C14" s="5" t="s">
        <v>37</v>
      </c>
      <c r="D14" s="5" t="s">
        <v>13</v>
      </c>
      <c r="E14" s="5" t="s">
        <v>6</v>
      </c>
      <c r="F14" s="6">
        <v>40997</v>
      </c>
      <c r="G14" s="7">
        <f t="shared" si="0"/>
        <v>2</v>
      </c>
      <c r="H14" s="5" t="str">
        <f t="shared" si="1"/>
        <v>T+0</v>
      </c>
      <c r="I14" s="6">
        <v>40995</v>
      </c>
      <c r="J14" s="6">
        <v>40995</v>
      </c>
      <c r="K14" s="6">
        <f t="shared" si="2"/>
        <v>40995</v>
      </c>
      <c r="L14" s="7">
        <v>2500000</v>
      </c>
      <c r="M14" s="7">
        <v>249879500</v>
      </c>
      <c r="N14" s="8">
        <f>VLOOKUP(C14,'[2]final1'!$A$1:$G$84,7,0)</f>
        <v>99.9759</v>
      </c>
      <c r="O14" s="9">
        <f>VLOOKUP(C14,'[2]final1'!$A$1:$I$84,9,0)</f>
        <v>0.0879862046753422</v>
      </c>
      <c r="P14" s="1"/>
    </row>
    <row r="15" spans="1:16" s="10" customFormat="1" ht="11.25">
      <c r="A15" s="5">
        <v>11</v>
      </c>
      <c r="B15" s="10" t="s">
        <v>34</v>
      </c>
      <c r="C15" s="10" t="s">
        <v>38</v>
      </c>
      <c r="D15" s="5" t="s">
        <v>13</v>
      </c>
      <c r="E15" s="10" t="s">
        <v>6</v>
      </c>
      <c r="F15" s="11">
        <v>41085</v>
      </c>
      <c r="G15" s="7">
        <f t="shared" si="0"/>
        <v>89</v>
      </c>
      <c r="H15" s="5" t="str">
        <f t="shared" si="1"/>
        <v>T+1</v>
      </c>
      <c r="I15" s="11">
        <v>40995</v>
      </c>
      <c r="J15" s="11">
        <v>40996</v>
      </c>
      <c r="K15" s="6">
        <f t="shared" si="2"/>
        <v>40996</v>
      </c>
      <c r="L15" s="12">
        <v>1000000</v>
      </c>
      <c r="M15" s="12">
        <v>96699000</v>
      </c>
      <c r="N15" s="8">
        <v>96.699</v>
      </c>
      <c r="O15" s="9">
        <v>0.14</v>
      </c>
      <c r="P15" s="1" t="s">
        <v>29</v>
      </c>
    </row>
    <row r="16" spans="1:16" s="10" customFormat="1" ht="11.25">
      <c r="A16" s="5">
        <v>12</v>
      </c>
      <c r="B16" s="10" t="s">
        <v>30</v>
      </c>
      <c r="C16" s="10" t="s">
        <v>27</v>
      </c>
      <c r="D16" s="5" t="s">
        <v>13</v>
      </c>
      <c r="E16" s="10" t="s">
        <v>7</v>
      </c>
      <c r="F16" s="11">
        <v>40996</v>
      </c>
      <c r="G16" s="7">
        <f t="shared" si="0"/>
        <v>1</v>
      </c>
      <c r="H16" s="5" t="str">
        <f t="shared" si="1"/>
        <v>T+0</v>
      </c>
      <c r="I16" s="11">
        <v>40995</v>
      </c>
      <c r="J16" s="11">
        <v>40995</v>
      </c>
      <c r="K16" s="6">
        <f t="shared" si="2"/>
        <v>40995</v>
      </c>
      <c r="L16" s="12"/>
      <c r="M16" s="12">
        <v>195208440.93</v>
      </c>
      <c r="N16" s="8">
        <v>99.97871494</v>
      </c>
      <c r="O16" s="9">
        <v>0.0777</v>
      </c>
      <c r="P16" s="5"/>
    </row>
    <row r="17" spans="1:16" s="10" customFormat="1" ht="11.25">
      <c r="A17" s="5">
        <v>13</v>
      </c>
      <c r="B17" s="10" t="s">
        <v>30</v>
      </c>
      <c r="C17" s="10" t="s">
        <v>27</v>
      </c>
      <c r="D17" s="5" t="s">
        <v>13</v>
      </c>
      <c r="E17" s="10" t="s">
        <v>8</v>
      </c>
      <c r="F17" s="6">
        <v>40996</v>
      </c>
      <c r="G17" s="7">
        <f t="shared" si="0"/>
        <v>1</v>
      </c>
      <c r="H17" s="5" t="str">
        <f t="shared" si="1"/>
        <v>T+0</v>
      </c>
      <c r="I17" s="11">
        <v>40995</v>
      </c>
      <c r="J17" s="11">
        <v>40995</v>
      </c>
      <c r="K17" s="6">
        <f t="shared" si="2"/>
        <v>40995</v>
      </c>
      <c r="L17" s="12"/>
      <c r="M17" s="12">
        <v>849819.08</v>
      </c>
      <c r="N17" s="8">
        <v>99.97871494</v>
      </c>
      <c r="O17" s="9">
        <v>0.0777</v>
      </c>
      <c r="P17" s="5"/>
    </row>
    <row r="18" spans="1:16" s="10" customFormat="1" ht="11.25">
      <c r="A18" s="5">
        <v>14</v>
      </c>
      <c r="B18" s="10" t="s">
        <v>30</v>
      </c>
      <c r="C18" s="10" t="s">
        <v>27</v>
      </c>
      <c r="D18" s="5" t="s">
        <v>13</v>
      </c>
      <c r="E18" s="10" t="s">
        <v>9</v>
      </c>
      <c r="F18" s="6">
        <v>40996</v>
      </c>
      <c r="G18" s="7">
        <f t="shared" si="0"/>
        <v>1</v>
      </c>
      <c r="H18" s="5" t="str">
        <f t="shared" si="1"/>
        <v>T+0</v>
      </c>
      <c r="I18" s="11">
        <v>40995</v>
      </c>
      <c r="J18" s="11">
        <v>40995</v>
      </c>
      <c r="K18" s="6">
        <f t="shared" si="2"/>
        <v>40995</v>
      </c>
      <c r="L18" s="12"/>
      <c r="M18" s="12">
        <v>4199106.03</v>
      </c>
      <c r="N18" s="8">
        <v>99.97871494</v>
      </c>
      <c r="O18" s="9">
        <v>0.0777</v>
      </c>
      <c r="P18" s="5"/>
    </row>
    <row r="19" spans="1:16" ht="11.25">
      <c r="A19" s="5">
        <v>15</v>
      </c>
      <c r="B19" s="1" t="s">
        <v>30</v>
      </c>
      <c r="C19" s="1" t="s">
        <v>27</v>
      </c>
      <c r="D19" s="5" t="s">
        <v>13</v>
      </c>
      <c r="E19" s="1" t="s">
        <v>10</v>
      </c>
      <c r="F19" s="15">
        <v>40996</v>
      </c>
      <c r="G19" s="7">
        <f>F19-K19</f>
        <v>1</v>
      </c>
      <c r="H19" s="5" t="str">
        <f t="shared" si="1"/>
        <v>T+0</v>
      </c>
      <c r="I19" s="15">
        <v>40995</v>
      </c>
      <c r="J19" s="15">
        <v>40995</v>
      </c>
      <c r="K19" s="6">
        <f t="shared" si="2"/>
        <v>40995</v>
      </c>
      <c r="M19" s="16">
        <v>129472435.85</v>
      </c>
      <c r="N19" s="8">
        <v>99.97871494</v>
      </c>
      <c r="O19" s="9">
        <v>0.0777</v>
      </c>
      <c r="P19" s="5"/>
    </row>
    <row r="20" spans="1:16" ht="11.25">
      <c r="A20" s="5">
        <v>16</v>
      </c>
      <c r="B20" s="1" t="s">
        <v>34</v>
      </c>
      <c r="C20" s="1" t="s">
        <v>38</v>
      </c>
      <c r="D20" s="5" t="s">
        <v>13</v>
      </c>
      <c r="E20" s="1" t="s">
        <v>10</v>
      </c>
      <c r="F20" s="15">
        <v>41085</v>
      </c>
      <c r="G20" s="7">
        <f>F20-K20</f>
        <v>89</v>
      </c>
      <c r="H20" s="5" t="str">
        <f t="shared" si="1"/>
        <v>T+1</v>
      </c>
      <c r="I20" s="15">
        <v>40995</v>
      </c>
      <c r="J20" s="15">
        <v>40996</v>
      </c>
      <c r="K20" s="6">
        <f t="shared" si="2"/>
        <v>40996</v>
      </c>
      <c r="L20" s="13">
        <v>1500000</v>
      </c>
      <c r="M20" s="16">
        <v>145048500</v>
      </c>
      <c r="N20" s="8">
        <v>96.699</v>
      </c>
      <c r="O20" s="9">
        <v>0.14</v>
      </c>
      <c r="P20" s="1" t="s">
        <v>29</v>
      </c>
    </row>
  </sheetData>
  <sheetProtection/>
  <mergeCells count="1">
    <mergeCell ref="A2:P2"/>
  </mergeCells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2012-04-30T06:25:57Z</dcterms:modified>
  <cp:category/>
  <cp:version/>
  <cp:contentType/>
  <cp:contentStatus/>
</cp:coreProperties>
</file>