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<sst xmlns="http://schemas.openxmlformats.org/spreadsheetml/2006/main" count="130" uniqueCount="47">
  <si>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</si>
  <si>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</si>
  <si>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</si>
  <si>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</si>
  <si>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</si>
  <si>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</si>
  <si>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</si>
  <si>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</si>
  <si>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</si>
  <si>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</si>
  <si>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</si>
  <si>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</si>
  <si>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</si>
  <si>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</si>
  <si>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</si>
  <si>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</si>
  <si>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</si>
  <si>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</si>
  <si>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</si>
  <si>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</si>
  <si>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</si>
  <si>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</si>
  <si>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</si>
  <si>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</si>
  <si>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 SCHEME</t>
  </si>
  <si>
    <t>INE652A16CZ1</t>
  </si>
  <si>
    <t>0% State Bank of Patiala - 14-Dec-2012</t>
  </si>
  <si>
    <t>0% Allahabad Bank - 20-Nov-2012</t>
  </si>
  <si>
    <t>0% Punjab Natl Bank - 04-Oct-2012</t>
  </si>
  <si>
    <t>0% Godrej Agrovet Ltd - 30-Nov-2012</t>
  </si>
  <si>
    <t>0% Canara Bank - 23-Nov-2012</t>
  </si>
  <si>
    <t>0% IOCL - 27-Dec-2012</t>
  </si>
  <si>
    <t>0% SBBKJPR - 30-Nov-2012</t>
  </si>
  <si>
    <t>0% Corporation Bank - 03-Oct-2012</t>
  </si>
  <si>
    <t>0% Corporation Bank - 20-Nov-2012</t>
  </si>
  <si>
    <t>0% State Bank of Patiala - 04-Mar-2013</t>
  </si>
  <si>
    <t>0% Allahabad Bank - 30-Oct-2012</t>
  </si>
  <si>
    <t>INE428A16HH3</t>
  </si>
  <si>
    <t>INE160A16IB3</t>
  </si>
  <si>
    <t>INE850D14629</t>
  </si>
  <si>
    <t>INE476A16IP3</t>
  </si>
  <si>
    <t>INE242A14DF6</t>
  </si>
  <si>
    <t>INE648A16EY8</t>
  </si>
  <si>
    <t>INE112A16CC5</t>
  </si>
  <si>
    <t>INE112A16CO0</t>
  </si>
  <si>
    <t>INE652A16DI5</t>
  </si>
  <si>
    <t>INE428A16HI1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</si>
</sst>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70912\Citi%20Valuation\MD-BUCKET27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80912\Citi%20Valuation\MD-BUCKET28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70912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8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107.72739376</v>
          </cell>
          <cell r="F2">
            <v>7.7489071</v>
          </cell>
          <cell r="G2">
            <v>99.9785</v>
          </cell>
          <cell r="H2">
            <v>0</v>
          </cell>
          <cell r="I2">
            <v>0.08376831021696728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107.0084666</v>
          </cell>
          <cell r="F3">
            <v>7.13770492</v>
          </cell>
          <cell r="G3">
            <v>99.8708</v>
          </cell>
          <cell r="H3">
            <v>0</v>
          </cell>
          <cell r="I3">
            <v>0.08653300295915836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99.3044444444448</v>
          </cell>
          <cell r="F4">
            <v>0</v>
          </cell>
          <cell r="G4">
            <v>99.3044</v>
          </cell>
          <cell r="H4">
            <v>0</v>
          </cell>
          <cell r="I4">
            <v>0.08521866911327051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98.839477419355</v>
          </cell>
          <cell r="F5">
            <v>0</v>
          </cell>
          <cell r="G5">
            <v>98.8395</v>
          </cell>
          <cell r="H5">
            <v>0</v>
          </cell>
          <cell r="I5">
            <v>0.08241621687141043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98.689</v>
          </cell>
          <cell r="F6">
            <v>0</v>
          </cell>
          <cell r="G6">
            <v>98.689</v>
          </cell>
          <cell r="H6">
            <v>0</v>
          </cell>
          <cell r="I6">
            <v>0.08359856337271328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98.6143161290323</v>
          </cell>
          <cell r="F7">
            <v>0</v>
          </cell>
          <cell r="G7">
            <v>98.6143</v>
          </cell>
          <cell r="H7">
            <v>0</v>
          </cell>
          <cell r="I7">
            <v>0.08407893926805741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99.300175</v>
          </cell>
          <cell r="F8">
            <v>0</v>
          </cell>
          <cell r="G8">
            <v>99.3002</v>
          </cell>
          <cell r="H8">
            <v>0</v>
          </cell>
          <cell r="I8">
            <v>0.08297946101303497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98.7574</v>
          </cell>
          <cell r="F9">
            <v>0</v>
          </cell>
          <cell r="G9">
            <v>98.7574</v>
          </cell>
          <cell r="H9">
            <v>0</v>
          </cell>
          <cell r="I9">
            <v>0.08350103844922434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98.714586885246</v>
          </cell>
          <cell r="F10">
            <v>0</v>
          </cell>
          <cell r="G10">
            <v>98.7146</v>
          </cell>
          <cell r="H10">
            <v>0</v>
          </cell>
          <cell r="I10">
            <v>0.08194571805604545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98.6050984126984</v>
          </cell>
          <cell r="F11">
            <v>0</v>
          </cell>
          <cell r="G11">
            <v>98.6051</v>
          </cell>
          <cell r="H11">
            <v>0</v>
          </cell>
          <cell r="I11">
            <v>0.08328089284542713</v>
          </cell>
        </row>
        <row r="12">
          <cell r="A12" t="str">
            <v>INE112A16CO0</v>
          </cell>
          <cell r="B12" t="str">
            <v>CORPORATION BANK 20NOV2012 CD</v>
          </cell>
          <cell r="C12">
            <v>0</v>
          </cell>
          <cell r="D12" t="str">
            <v>A</v>
          </cell>
          <cell r="E12">
            <v>98.8401355932206</v>
          </cell>
          <cell r="F12">
            <v>0</v>
          </cell>
          <cell r="G12">
            <v>98.8401</v>
          </cell>
          <cell r="H12">
            <v>0</v>
          </cell>
          <cell r="I12">
            <v>0.08236892719074748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99.2292270270272</v>
          </cell>
          <cell r="F13">
            <v>0</v>
          </cell>
          <cell r="G13">
            <v>99.2292</v>
          </cell>
          <cell r="H13">
            <v>0</v>
          </cell>
          <cell r="I13">
            <v>0.08591436688196916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99.4073857142859</v>
          </cell>
          <cell r="F14">
            <v>0</v>
          </cell>
          <cell r="G14">
            <v>99.4074</v>
          </cell>
          <cell r="H14">
            <v>0</v>
          </cell>
          <cell r="I14">
            <v>0.0836898867962559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98.6758833333326</v>
          </cell>
          <cell r="F15">
            <v>0</v>
          </cell>
          <cell r="G15">
            <v>98.6759</v>
          </cell>
          <cell r="H15">
            <v>0</v>
          </cell>
          <cell r="I15">
            <v>0.0924128202214057</v>
          </cell>
        </row>
        <row r="16">
          <cell r="A16" t="str">
            <v>INE688I14622</v>
          </cell>
          <cell r="B16" t="str">
            <v>FUTURE CAP HOLDINGS LTD 20DEC12 CP</v>
          </cell>
          <cell r="C16">
            <v>0</v>
          </cell>
          <cell r="D16" t="str">
            <v>A</v>
          </cell>
          <cell r="E16">
            <v>97.7178092629874</v>
          </cell>
          <cell r="F16">
            <v>0</v>
          </cell>
          <cell r="G16">
            <v>97.7178</v>
          </cell>
          <cell r="H16">
            <v>0</v>
          </cell>
          <cell r="I16">
            <v>0.10395783548321108</v>
          </cell>
        </row>
        <row r="17">
          <cell r="A17" t="str">
            <v>INE688I14564</v>
          </cell>
          <cell r="B17" t="str">
            <v>FUTURE CAPITAL HOLDINGS LTD 23OCT12 CP</v>
          </cell>
          <cell r="C17">
            <v>0</v>
          </cell>
          <cell r="D17" t="str">
            <v>A</v>
          </cell>
          <cell r="E17">
            <v>99.307859334094</v>
          </cell>
          <cell r="F17">
            <v>0</v>
          </cell>
          <cell r="G17">
            <v>99.3079</v>
          </cell>
          <cell r="H17">
            <v>0</v>
          </cell>
          <cell r="I17">
            <v>0.10599670591267925</v>
          </cell>
        </row>
        <row r="18">
          <cell r="A18" t="str">
            <v>INE850D14629</v>
          </cell>
          <cell r="B18" t="str">
            <v>GODREJ AGROVET LTD 30NOV2012 CP</v>
          </cell>
          <cell r="C18">
            <v>0</v>
          </cell>
          <cell r="D18" t="str">
            <v>A</v>
          </cell>
          <cell r="E18">
            <v>98.5522507936508</v>
          </cell>
          <cell r="F18">
            <v>0</v>
          </cell>
          <cell r="G18">
            <v>98.5523</v>
          </cell>
          <cell r="H18">
            <v>0</v>
          </cell>
          <cell r="I18">
            <v>0.08648244574733492</v>
          </cell>
        </row>
        <row r="19">
          <cell r="A19" t="str">
            <v>IDIA00084517</v>
          </cell>
          <cell r="B19" t="str">
            <v>HDFC BANK 17DEC2012 (BRDS)</v>
          </cell>
          <cell r="C19">
            <v>0</v>
          </cell>
          <cell r="D19" t="str">
            <v>A</v>
          </cell>
          <cell r="E19">
            <v>98.174817857143</v>
          </cell>
          <cell r="F19">
            <v>0</v>
          </cell>
          <cell r="G19">
            <v>98.1748</v>
          </cell>
          <cell r="H19">
            <v>0</v>
          </cell>
          <cell r="I19">
            <v>0.08589579034104995</v>
          </cell>
        </row>
        <row r="20">
          <cell r="A20" t="str">
            <v>INE001A14GN3</v>
          </cell>
          <cell r="B20" t="str">
            <v>HDFC Ltd - CP - 05 Oct 12</v>
          </cell>
          <cell r="C20">
            <v>0</v>
          </cell>
          <cell r="D20" t="str">
            <v>A</v>
          </cell>
          <cell r="E20">
            <v>99.8616666666667</v>
          </cell>
          <cell r="F20">
            <v>0</v>
          </cell>
          <cell r="G20">
            <v>99.8617</v>
          </cell>
          <cell r="H20">
            <v>0</v>
          </cell>
          <cell r="I20">
            <v>0.08426935037911952</v>
          </cell>
        </row>
        <row r="21">
          <cell r="A21" t="str">
            <v>INE001A14GL7</v>
          </cell>
          <cell r="B21" t="str">
            <v>HDFC Ltd - CP - 08 Oct 12</v>
          </cell>
          <cell r="C21">
            <v>0</v>
          </cell>
          <cell r="D21" t="str">
            <v>A</v>
          </cell>
          <cell r="E21">
            <v>99.7926571428572</v>
          </cell>
          <cell r="F21">
            <v>0</v>
          </cell>
          <cell r="G21">
            <v>99.7927</v>
          </cell>
          <cell r="H21">
            <v>0</v>
          </cell>
          <cell r="I21">
            <v>0.0842637625117545</v>
          </cell>
        </row>
        <row r="22">
          <cell r="A22" t="str">
            <v>INE494M14064</v>
          </cell>
          <cell r="B22" t="str">
            <v>IFCI FACTORS LTD 16NOV12 CP</v>
          </cell>
          <cell r="C22">
            <v>0</v>
          </cell>
          <cell r="D22" t="str">
            <v>A</v>
          </cell>
          <cell r="E22">
            <v>98.6778294366579</v>
          </cell>
          <cell r="F22">
            <v>0</v>
          </cell>
          <cell r="G22">
            <v>98.6778</v>
          </cell>
          <cell r="H22">
            <v>0</v>
          </cell>
          <cell r="I22">
            <v>0.10188717549637245</v>
          </cell>
        </row>
        <row r="23">
          <cell r="A23" t="str">
            <v>INE494M14056</v>
          </cell>
          <cell r="B23" t="str">
            <v>IFCI FACTORS LTD 22OCT12 CP</v>
          </cell>
          <cell r="C23">
            <v>0</v>
          </cell>
          <cell r="D23" t="str">
            <v>A</v>
          </cell>
          <cell r="E23">
            <v>99.3491028351859</v>
          </cell>
          <cell r="F23">
            <v>0</v>
          </cell>
          <cell r="G23">
            <v>99.3491</v>
          </cell>
          <cell r="H23">
            <v>0</v>
          </cell>
          <cell r="I23">
            <v>0.1039712962880837</v>
          </cell>
        </row>
        <row r="24">
          <cell r="A24" t="str">
            <v>INE727M14018</v>
          </cell>
          <cell r="B24" t="str">
            <v>IFCI VENTURES LTD 07NOV12 CP</v>
          </cell>
          <cell r="C24">
            <v>0</v>
          </cell>
          <cell r="D24" t="str">
            <v>A</v>
          </cell>
          <cell r="E24">
            <v>98.901883477958</v>
          </cell>
          <cell r="F24">
            <v>0</v>
          </cell>
          <cell r="G24">
            <v>98.9019</v>
          </cell>
          <cell r="H24">
            <v>0</v>
          </cell>
          <cell r="I24">
            <v>0.10391353543077561</v>
          </cell>
        </row>
        <row r="25">
          <cell r="A25" t="str">
            <v>INE121H14AE6</v>
          </cell>
          <cell r="B25" t="str">
            <v>IL&amp;FS FINANCIAL SERVICES 22OCT2012 CP</v>
          </cell>
          <cell r="C25">
            <v>0</v>
          </cell>
          <cell r="D25" t="str">
            <v>A</v>
          </cell>
          <cell r="E25">
            <v>99.4682548387096</v>
          </cell>
          <cell r="F25">
            <v>0</v>
          </cell>
          <cell r="G25">
            <v>99.4683</v>
          </cell>
          <cell r="H25">
            <v>0</v>
          </cell>
          <cell r="I25">
            <v>0.084836760530419</v>
          </cell>
        </row>
        <row r="26">
          <cell r="A26" t="str">
            <v>INE242A14DF6</v>
          </cell>
          <cell r="B26" t="str">
            <v>INDIAN OIL CORPORATION 27DSEC12 CP</v>
          </cell>
          <cell r="C26">
            <v>0</v>
          </cell>
          <cell r="D26" t="str">
            <v>A</v>
          </cell>
          <cell r="E26">
            <v>97.9465722222222</v>
          </cell>
          <cell r="F26">
            <v>0</v>
          </cell>
          <cell r="G26">
            <v>97.9466</v>
          </cell>
          <cell r="H26">
            <v>0</v>
          </cell>
          <cell r="I26">
            <v>0.08597913045904991</v>
          </cell>
        </row>
        <row r="27">
          <cell r="A27" t="str">
            <v>INE846E14187</v>
          </cell>
          <cell r="B27" t="str">
            <v>KARVY STOCK BROKING LTD 27DEC12 CP</v>
          </cell>
          <cell r="C27">
            <v>0</v>
          </cell>
          <cell r="D27" t="str">
            <v>A</v>
          </cell>
          <cell r="E27">
            <v>97.5154603679088</v>
          </cell>
          <cell r="F27">
            <v>0</v>
          </cell>
          <cell r="G27">
            <v>97.5155</v>
          </cell>
          <cell r="H27">
            <v>0</v>
          </cell>
          <cell r="I27">
            <v>0.10449014003210588</v>
          </cell>
        </row>
        <row r="28">
          <cell r="A28" t="str">
            <v>INE389H14363</v>
          </cell>
          <cell r="B28" t="str">
            <v>KEC INTERNATIONAL LTD 11DEC2012 CP</v>
          </cell>
          <cell r="C28">
            <v>0</v>
          </cell>
          <cell r="D28" t="str">
            <v>A</v>
          </cell>
          <cell r="E28">
            <v>98.2107780219782</v>
          </cell>
          <cell r="F28">
            <v>0</v>
          </cell>
          <cell r="G28">
            <v>98.2108</v>
          </cell>
          <cell r="H28">
            <v>0</v>
          </cell>
          <cell r="I28">
            <v>0.0910909176191129</v>
          </cell>
        </row>
        <row r="29">
          <cell r="A29" t="str">
            <v>INE414G14866</v>
          </cell>
          <cell r="B29" t="str">
            <v>MUTHOOT FINANCE LTD 01NOV12 CP</v>
          </cell>
          <cell r="C29">
            <v>0</v>
          </cell>
          <cell r="D29" t="str">
            <v>A</v>
          </cell>
          <cell r="E29">
            <v>99.0446635288721</v>
          </cell>
          <cell r="F29">
            <v>0</v>
          </cell>
          <cell r="G29">
            <v>99.0447</v>
          </cell>
          <cell r="H29">
            <v>0</v>
          </cell>
          <cell r="I29">
            <v>0.1066852063099286</v>
          </cell>
        </row>
        <row r="30">
          <cell r="A30" t="str">
            <v>INE414G14932</v>
          </cell>
          <cell r="B30" t="str">
            <v>MUTHOOT FINANCE LTD 04DEC12 CP</v>
          </cell>
          <cell r="C30">
            <v>0</v>
          </cell>
          <cell r="D30" t="str">
            <v>A</v>
          </cell>
          <cell r="E30">
            <v>98.1596793667753</v>
          </cell>
          <cell r="F30">
            <v>0</v>
          </cell>
          <cell r="G30">
            <v>98.1597</v>
          </cell>
          <cell r="H30">
            <v>0</v>
          </cell>
          <cell r="I30">
            <v>0.10368341502648222</v>
          </cell>
        </row>
        <row r="31">
          <cell r="A31" t="str">
            <v>INE141A16FQ7</v>
          </cell>
          <cell r="B31" t="str">
            <v>ORIENTAL BANK OF COMMERCE 13DEC12 CD</v>
          </cell>
          <cell r="C31">
            <v>0</v>
          </cell>
          <cell r="D31" t="str">
            <v>A</v>
          </cell>
          <cell r="E31">
            <v>98.3066964285716</v>
          </cell>
          <cell r="F31">
            <v>0</v>
          </cell>
          <cell r="G31">
            <v>98.3067</v>
          </cell>
          <cell r="H31">
            <v>0</v>
          </cell>
          <cell r="I31">
            <v>0.08382688409843822</v>
          </cell>
        </row>
        <row r="32">
          <cell r="A32" t="str">
            <v>INE141A16FR5</v>
          </cell>
          <cell r="B32" t="str">
            <v>ORIENTAL BANK OF COMMMERCE 14DEC2012 CD</v>
          </cell>
          <cell r="C32">
            <v>0</v>
          </cell>
          <cell r="D32" t="str">
            <v>A</v>
          </cell>
          <cell r="E32">
            <v>98.2563840295464</v>
          </cell>
          <cell r="F32">
            <v>0</v>
          </cell>
          <cell r="G32">
            <v>98.2564</v>
          </cell>
          <cell r="H32">
            <v>0</v>
          </cell>
          <cell r="I32">
            <v>0.08522545587205137</v>
          </cell>
        </row>
        <row r="33">
          <cell r="A33" t="str">
            <v>INE160A16GP7</v>
          </cell>
          <cell r="B33" t="str">
            <v>PUNJAB NATIONAL BANK 03DEC12 CD</v>
          </cell>
          <cell r="C33">
            <v>0</v>
          </cell>
          <cell r="D33" t="str">
            <v>A</v>
          </cell>
          <cell r="E33">
            <v>98.5357191780824</v>
          </cell>
          <cell r="F33">
            <v>0</v>
          </cell>
          <cell r="G33">
            <v>98.5357</v>
          </cell>
          <cell r="H33">
            <v>0</v>
          </cell>
          <cell r="I33">
            <v>0.08344689690789583</v>
          </cell>
        </row>
        <row r="34">
          <cell r="A34" t="str">
            <v>INE160A16IB3</v>
          </cell>
          <cell r="B34" t="str">
            <v>PUNJAB NATIONAL BANK 04OCT2012 CD</v>
          </cell>
          <cell r="C34">
            <v>0</v>
          </cell>
          <cell r="D34" t="str">
            <v>A</v>
          </cell>
          <cell r="E34">
            <v>99.8866</v>
          </cell>
          <cell r="F34">
            <v>0</v>
          </cell>
          <cell r="G34">
            <v>99.8866</v>
          </cell>
          <cell r="H34">
            <v>0</v>
          </cell>
          <cell r="I34">
            <v>0.08287598136286448</v>
          </cell>
        </row>
        <row r="35">
          <cell r="A35" t="str">
            <v>INE160A16GT9</v>
          </cell>
          <cell r="B35" t="str">
            <v>PUNJAB NATIONAL BANK 18DEC12 CD</v>
          </cell>
          <cell r="C35">
            <v>0</v>
          </cell>
          <cell r="D35" t="str">
            <v>A</v>
          </cell>
          <cell r="E35">
            <v>98.182024691358</v>
          </cell>
          <cell r="F35">
            <v>0</v>
          </cell>
          <cell r="G35">
            <v>98.182</v>
          </cell>
          <cell r="H35">
            <v>0</v>
          </cell>
          <cell r="I35">
            <v>0.0844809665695276</v>
          </cell>
        </row>
        <row r="36">
          <cell r="A36" t="str">
            <v>INE013A14HK2</v>
          </cell>
          <cell r="B36" t="str">
            <v>RELIANCE CAPITAL 07DEC2012 CP</v>
          </cell>
          <cell r="C36">
            <v>0</v>
          </cell>
          <cell r="D36" t="str">
            <v>A</v>
          </cell>
          <cell r="E36">
            <v>98.2885295091337</v>
          </cell>
          <cell r="F36">
            <v>0</v>
          </cell>
          <cell r="G36">
            <v>98.2885</v>
          </cell>
          <cell r="H36">
            <v>0</v>
          </cell>
          <cell r="I36">
            <v>0.09211075699977649</v>
          </cell>
        </row>
        <row r="37">
          <cell r="A37" t="str">
            <v>INE013A14JB7</v>
          </cell>
          <cell r="B37" t="str">
            <v>RELIANCE CAPITAL 14DEC12 CP.</v>
          </cell>
          <cell r="C37">
            <v>0</v>
          </cell>
          <cell r="D37" t="str">
            <v>A</v>
          </cell>
          <cell r="E37">
            <v>98.051282051282</v>
          </cell>
          <cell r="F37">
            <v>0</v>
          </cell>
          <cell r="G37">
            <v>98.0513</v>
          </cell>
          <cell r="H37">
            <v>0</v>
          </cell>
          <cell r="I37">
            <v>0.09544979079498157</v>
          </cell>
        </row>
        <row r="38">
          <cell r="A38" t="str">
            <v>INE018E14BS9</v>
          </cell>
          <cell r="B38" t="str">
            <v>SBI CARD AND PAYMENT SERVICE 20NOV12 CP</v>
          </cell>
          <cell r="C38">
            <v>0</v>
          </cell>
          <cell r="D38" t="str">
            <v>A</v>
          </cell>
          <cell r="E38">
            <v>98.80296</v>
          </cell>
          <cell r="F38">
            <v>0</v>
          </cell>
          <cell r="G38">
            <v>98.803</v>
          </cell>
          <cell r="H38">
            <v>0</v>
          </cell>
          <cell r="I38">
            <v>0.08504097448092657</v>
          </cell>
        </row>
        <row r="39">
          <cell r="A39" t="str">
            <v>INE498B14AF8</v>
          </cell>
          <cell r="B39" t="str">
            <v>SHOPPERS STOP 20NOV2012 CP</v>
          </cell>
          <cell r="C39">
            <v>0</v>
          </cell>
          <cell r="D39" t="str">
            <v>A</v>
          </cell>
          <cell r="E39">
            <v>98.6088818181827</v>
          </cell>
          <cell r="F39">
            <v>0</v>
          </cell>
          <cell r="G39">
            <v>98.6089</v>
          </cell>
          <cell r="H39">
            <v>0</v>
          </cell>
          <cell r="I39">
            <v>0.09902332696006577</v>
          </cell>
        </row>
        <row r="40">
          <cell r="A40" t="str">
            <v>INE651A16DI7</v>
          </cell>
          <cell r="B40" t="str">
            <v>STATE BANK OF MYSORE 17DEC2012 CD</v>
          </cell>
          <cell r="C40">
            <v>0</v>
          </cell>
          <cell r="D40" t="str">
            <v>A</v>
          </cell>
          <cell r="E40">
            <v>98.239187640449</v>
          </cell>
          <cell r="F40">
            <v>0</v>
          </cell>
          <cell r="G40">
            <v>98.2392</v>
          </cell>
          <cell r="H40">
            <v>0</v>
          </cell>
          <cell r="I40">
            <v>0.08281215543212445</v>
          </cell>
        </row>
        <row r="41">
          <cell r="A41" t="str">
            <v>INE652A16CZ1</v>
          </cell>
          <cell r="B41" t="str">
            <v>STATE BANK OF PATIALA 14DEC12 CD</v>
          </cell>
          <cell r="C41">
            <v>0</v>
          </cell>
          <cell r="D41" t="str">
            <v>A</v>
          </cell>
          <cell r="E41">
            <v>98.2753922077922</v>
          </cell>
          <cell r="F41">
            <v>0</v>
          </cell>
          <cell r="G41">
            <v>98.2754</v>
          </cell>
          <cell r="H41">
            <v>0</v>
          </cell>
          <cell r="I41">
            <v>0.084280058904707</v>
          </cell>
        </row>
        <row r="42">
          <cell r="A42" t="str">
            <v>INE695A16FS8</v>
          </cell>
          <cell r="B42" t="str">
            <v>UNITED BANK OF INDIA 15NOV12 CD</v>
          </cell>
          <cell r="C42">
            <v>0</v>
          </cell>
          <cell r="D42" t="str">
            <v>A</v>
          </cell>
          <cell r="E42">
            <v>98.9288895833333</v>
          </cell>
          <cell r="F42">
            <v>0</v>
          </cell>
          <cell r="G42">
            <v>98.9289</v>
          </cell>
          <cell r="H42">
            <v>0</v>
          </cell>
          <cell r="I42">
            <v>0.08408259661764456</v>
          </cell>
        </row>
        <row r="43">
          <cell r="A43" t="str">
            <v>INE308L14209</v>
          </cell>
          <cell r="B43" t="str">
            <v>0.00%KARVY FINANCE 14JUN13</v>
          </cell>
          <cell r="C43">
            <v>0</v>
          </cell>
          <cell r="D43" t="str">
            <v>N</v>
          </cell>
          <cell r="E43">
            <v>92.1570092853868</v>
          </cell>
          <cell r="F43">
            <v>0</v>
          </cell>
          <cell r="G43">
            <v>92.157</v>
          </cell>
          <cell r="H43">
            <v>0</v>
          </cell>
          <cell r="I43">
            <v>0.1204</v>
          </cell>
        </row>
        <row r="44">
          <cell r="A44" t="str">
            <v>INE001A07JB6</v>
          </cell>
          <cell r="B44" t="str">
            <v>09.60% HDFC 07AUG15 NCD</v>
          </cell>
          <cell r="C44">
            <v>0</v>
          </cell>
          <cell r="D44" t="str">
            <v>N</v>
          </cell>
          <cell r="E44">
            <v>101.50842063</v>
          </cell>
          <cell r="F44">
            <v>1.3939726</v>
          </cell>
          <cell r="G44">
            <v>100.1144</v>
          </cell>
          <cell r="H44">
            <v>2.37371154</v>
          </cell>
          <cell r="I44">
            <v>0.0953</v>
          </cell>
        </row>
        <row r="45">
          <cell r="A45" t="str">
            <v>INE001A07HD6</v>
          </cell>
          <cell r="B45" t="str">
            <v>09.65% HDFC LTD (SR I-015) 16AUG14 NCD</v>
          </cell>
          <cell r="C45">
            <v>0</v>
          </cell>
          <cell r="D45" t="str">
            <v>N</v>
          </cell>
          <cell r="E45">
            <v>101.91464116</v>
          </cell>
          <cell r="F45">
            <v>1.16328767</v>
          </cell>
          <cell r="G45">
            <v>100.7514</v>
          </cell>
          <cell r="H45">
            <v>1.64128996</v>
          </cell>
          <cell r="I45">
            <v>0.0917</v>
          </cell>
        </row>
        <row r="46">
          <cell r="A46" t="str">
            <v>INE296A07773</v>
          </cell>
          <cell r="B46" t="str">
            <v>10.05% BAJAJ FINANCE 11AUG2014 NCD</v>
          </cell>
          <cell r="C46">
            <v>0</v>
          </cell>
          <cell r="D46" t="str">
            <v>N</v>
          </cell>
          <cell r="E46">
            <v>101.52386928</v>
          </cell>
          <cell r="F46">
            <v>1.37671233</v>
          </cell>
          <cell r="G46">
            <v>100.1472</v>
          </cell>
          <cell r="H46">
            <v>1.61407766</v>
          </cell>
          <cell r="I46">
            <v>0.09925</v>
          </cell>
        </row>
        <row r="47">
          <cell r="A47" t="str">
            <v>INE667F07AA4</v>
          </cell>
          <cell r="B47" t="str">
            <v>10.07% SUNDARAM BNP HOME FIN 08AUG2014 NCD</v>
          </cell>
          <cell r="C47">
            <v>0</v>
          </cell>
          <cell r="D47" t="str">
            <v>N</v>
          </cell>
          <cell r="E47">
            <v>101.93173385</v>
          </cell>
          <cell r="F47">
            <v>1.43463014</v>
          </cell>
          <cell r="G47">
            <v>100.4971</v>
          </cell>
          <cell r="H47">
            <v>1.60968179</v>
          </cell>
          <cell r="I47">
            <v>0.0973</v>
          </cell>
        </row>
        <row r="48">
          <cell r="A48" t="str">
            <v>INE115A07AS7</v>
          </cell>
          <cell r="B48" t="str">
            <v>10.20% LIC HOUSING FINANCE 07JUN2013 NCD</v>
          </cell>
          <cell r="C48">
            <v>0</v>
          </cell>
          <cell r="D48" t="str">
            <v>N</v>
          </cell>
          <cell r="E48">
            <v>103.70945868</v>
          </cell>
          <cell r="F48">
            <v>3.18575342</v>
          </cell>
          <cell r="G48">
            <v>100.5237</v>
          </cell>
          <cell r="H48">
            <v>0.62956981</v>
          </cell>
          <cell r="I48">
            <v>0.0922875</v>
          </cell>
        </row>
        <row r="49">
          <cell r="A49" t="str">
            <v>INE657I08017</v>
          </cell>
          <cell r="B49" t="str">
            <v>10.25% RELIANCE GAS TRANS &amp; INFRA LTD 22AUG2021 NCD</v>
          </cell>
          <cell r="C49">
            <v>0</v>
          </cell>
          <cell r="D49" t="str">
            <v>N</v>
          </cell>
          <cell r="E49">
            <v>101.81855933</v>
          </cell>
          <cell r="F49">
            <v>1.06712329</v>
          </cell>
          <cell r="G49">
            <v>100.7514</v>
          </cell>
          <cell r="H49">
            <v>5.62529221</v>
          </cell>
          <cell r="I49">
            <v>0.1011</v>
          </cell>
        </row>
        <row r="50">
          <cell r="A50" t="str">
            <v>INE941D07125</v>
          </cell>
          <cell r="B50" t="str">
            <v>10.40% RELIANCE PORTS &amp; TERMINALS 18JUL21 NCD</v>
          </cell>
          <cell r="C50">
            <v>0</v>
          </cell>
          <cell r="D50" t="str">
            <v>N</v>
          </cell>
          <cell r="E50">
            <v>107.42668097</v>
          </cell>
          <cell r="F50">
            <v>2.08</v>
          </cell>
          <cell r="G50">
            <v>105.3467</v>
          </cell>
          <cell r="H50">
            <v>5.60383547</v>
          </cell>
          <cell r="I50">
            <v>0.09465</v>
          </cell>
        </row>
        <row r="51">
          <cell r="A51" t="str">
            <v>INE535H07183</v>
          </cell>
          <cell r="B51" t="str">
            <v>10.75% FULLERTON INDIA CREDIT 28AUG14 NCD</v>
          </cell>
          <cell r="C51">
            <v>0</v>
          </cell>
          <cell r="D51" t="str">
            <v>N</v>
          </cell>
          <cell r="E51">
            <v>101.14773993</v>
          </cell>
          <cell r="F51">
            <v>0.94246575</v>
          </cell>
          <cell r="G51">
            <v>100.2053</v>
          </cell>
          <cell r="H51">
            <v>1.64139424</v>
          </cell>
          <cell r="I51">
            <v>0.106</v>
          </cell>
        </row>
        <row r="52">
          <cell r="A52" t="str">
            <v>INE721A07986</v>
          </cell>
          <cell r="B52" t="str">
            <v>11.00% SHRIRAM TRANSPORT FINANCE 26AUG2014</v>
          </cell>
          <cell r="C52">
            <v>0</v>
          </cell>
          <cell r="D52" t="str">
            <v>N</v>
          </cell>
          <cell r="E52">
            <v>106.27965499</v>
          </cell>
          <cell r="F52">
            <v>5.45479452</v>
          </cell>
          <cell r="G52">
            <v>100.8249</v>
          </cell>
          <cell r="H52">
            <v>0.78839681</v>
          </cell>
          <cell r="I52">
            <v>0.09985</v>
          </cell>
        </row>
        <row r="53">
          <cell r="A53" t="str">
            <v>INE866I07206</v>
          </cell>
          <cell r="B53" t="str">
            <v>11.70% INDIA INFOLINE 18AUG14 NCD</v>
          </cell>
          <cell r="C53">
            <v>0</v>
          </cell>
          <cell r="D53" t="str">
            <v>N</v>
          </cell>
          <cell r="E53">
            <v>102.09355017</v>
          </cell>
          <cell r="F53">
            <v>1.34630137</v>
          </cell>
          <cell r="G53">
            <v>100.7472</v>
          </cell>
          <cell r="H53">
            <v>1.60126493</v>
          </cell>
          <cell r="I53">
            <v>0.112</v>
          </cell>
        </row>
        <row r="54">
          <cell r="A54" t="str">
            <v>INE414G07068</v>
          </cell>
          <cell r="B54" t="str">
            <v>12.00% MUTHOOT FINANCE 14SEP2013 NCD</v>
          </cell>
          <cell r="C54">
            <v>0</v>
          </cell>
          <cell r="D54" t="str">
            <v>N</v>
          </cell>
          <cell r="E54">
            <v>102.09317746</v>
          </cell>
          <cell r="F54">
            <v>0.49315068</v>
          </cell>
          <cell r="G54">
            <v>101.6</v>
          </cell>
          <cell r="H54">
            <v>0.87062294</v>
          </cell>
          <cell r="I54">
            <v>0.1014</v>
          </cell>
        </row>
        <row r="55">
          <cell r="A55" t="str">
            <v>INE522D07321</v>
          </cell>
          <cell r="B55" t="str">
            <v>12.20% MANAPPURAM FIN 08SEP2013 NCD</v>
          </cell>
          <cell r="C55">
            <v>0</v>
          </cell>
          <cell r="D55" t="str">
            <v>N</v>
          </cell>
          <cell r="E55">
            <v>99.10531293</v>
          </cell>
          <cell r="F55">
            <v>0.70191781</v>
          </cell>
          <cell r="G55">
            <v>98.4034</v>
          </cell>
          <cell r="H55">
            <v>0.85133779</v>
          </cell>
          <cell r="I55">
            <v>0.1454</v>
          </cell>
        </row>
        <row r="56">
          <cell r="A56" t="str">
            <v>INE866I08139</v>
          </cell>
          <cell r="B56" t="str">
            <v>12.75% INDIA INFOLINE FINANCE 17SEP18 NCD</v>
          </cell>
          <cell r="C56">
            <v>0</v>
          </cell>
          <cell r="D56" t="str">
            <v>N</v>
          </cell>
          <cell r="E56">
            <v>100.50433816</v>
          </cell>
          <cell r="F56">
            <v>0.38424658</v>
          </cell>
          <cell r="G56">
            <v>100.1201</v>
          </cell>
          <cell r="H56">
            <v>4.14637784</v>
          </cell>
          <cell r="I56">
            <v>0.1349</v>
          </cell>
        </row>
        <row r="57">
          <cell r="A57" t="str">
            <v>INE089A08051</v>
          </cell>
          <cell r="B57" t="str">
            <v>9.25% DR. REDDYS LAB 24MAR14 NCD</v>
          </cell>
          <cell r="C57">
            <v>0</v>
          </cell>
          <cell r="D57" t="str">
            <v>N</v>
          </cell>
          <cell r="E57">
            <v>105.02325916</v>
          </cell>
          <cell r="F57">
            <v>4.78972603</v>
          </cell>
          <cell r="G57">
            <v>100.2335</v>
          </cell>
          <cell r="H57">
            <v>1.28229447</v>
          </cell>
          <cell r="I57">
            <v>0.09</v>
          </cell>
        </row>
        <row r="58">
          <cell r="A58" t="str">
            <v>INE020B08773</v>
          </cell>
          <cell r="B58" t="str">
            <v>9.25% REC 27AUG17 NCD</v>
          </cell>
          <cell r="C58">
            <v>0</v>
          </cell>
          <cell r="D58" t="str">
            <v>N</v>
          </cell>
          <cell r="E58">
            <v>102.03296355</v>
          </cell>
          <cell r="F58">
            <v>0.83630137</v>
          </cell>
          <cell r="G58">
            <v>101.1967</v>
          </cell>
          <cell r="H58">
            <v>3.79772602</v>
          </cell>
          <cell r="I58">
            <v>0.0893</v>
          </cell>
        </row>
        <row r="59">
          <cell r="A59" t="str">
            <v>INE020B08740</v>
          </cell>
          <cell r="B59" t="str">
            <v>9.35% RURAL ELECTRIFIC 15JUN22 NCD</v>
          </cell>
          <cell r="C59">
            <v>0</v>
          </cell>
          <cell r="D59" t="str">
            <v>N</v>
          </cell>
          <cell r="E59">
            <v>105.15818438</v>
          </cell>
          <cell r="F59">
            <v>2.71534247</v>
          </cell>
          <cell r="G59">
            <v>102.4428</v>
          </cell>
          <cell r="H59">
            <v>6.1144653</v>
          </cell>
          <cell r="I59">
            <v>0.0895</v>
          </cell>
        </row>
        <row r="60">
          <cell r="A60" t="str">
            <v>INE660A07IU1</v>
          </cell>
          <cell r="B60" t="str">
            <v>9.37% SUNDARAM FIN 14MAR14 NCD</v>
          </cell>
          <cell r="C60">
            <v>0</v>
          </cell>
          <cell r="D60" t="str">
            <v>N</v>
          </cell>
          <cell r="E60">
            <v>100.27208212</v>
          </cell>
          <cell r="F60">
            <v>0.20536986</v>
          </cell>
          <cell r="G60">
            <v>100.0667</v>
          </cell>
          <cell r="H60">
            <v>0.41560479</v>
          </cell>
          <cell r="I60">
            <v>0.09429566</v>
          </cell>
        </row>
        <row r="61">
          <cell r="A61" t="str">
            <v>INE038A07266</v>
          </cell>
          <cell r="B61" t="str">
            <v>9.55% HINDALCO INDUSTRIES 27JUN22NCD</v>
          </cell>
          <cell r="C61">
            <v>0</v>
          </cell>
          <cell r="D61" t="str">
            <v>N</v>
          </cell>
          <cell r="E61">
            <v>102.74815067</v>
          </cell>
          <cell r="F61">
            <v>2.45945205</v>
          </cell>
          <cell r="G61">
            <v>100.2887</v>
          </cell>
          <cell r="H61">
            <v>6.03906202</v>
          </cell>
          <cell r="I61">
            <v>0.0949</v>
          </cell>
        </row>
        <row r="62">
          <cell r="A62" t="str">
            <v>INE001A07JG5</v>
          </cell>
          <cell r="B62" t="str">
            <v>9.58% HDFC NCD 29-08-2015</v>
          </cell>
          <cell r="C62">
            <v>0</v>
          </cell>
          <cell r="D62" t="str">
            <v>N</v>
          </cell>
          <cell r="E62">
            <v>101.12340258</v>
          </cell>
          <cell r="F62">
            <v>0.81364384</v>
          </cell>
          <cell r="G62">
            <v>100.3098</v>
          </cell>
          <cell r="H62">
            <v>2.43138086</v>
          </cell>
          <cell r="I62">
            <v>0.0944</v>
          </cell>
        </row>
        <row r="63">
          <cell r="A63" t="str">
            <v>INE860H07250</v>
          </cell>
          <cell r="B63" t="str">
            <v>9.90% ADITYA BIRLA FINANCE 19SEP2014 NCD</v>
          </cell>
          <cell r="C63">
            <v>0</v>
          </cell>
          <cell r="D63" t="str">
            <v>N</v>
          </cell>
          <cell r="E63">
            <v>100.30283992</v>
          </cell>
          <cell r="F63">
            <v>0.24410959</v>
          </cell>
          <cell r="G63">
            <v>100.0587</v>
          </cell>
          <cell r="H63">
            <v>1.71381602</v>
          </cell>
          <cell r="I63">
            <v>0.0986</v>
          </cell>
        </row>
        <row r="64">
          <cell r="A64" t="str">
            <v>INE115A07CJ2</v>
          </cell>
          <cell r="B64" t="str">
            <v>9.90% LIC Housing Fin. - 17-May-2014</v>
          </cell>
          <cell r="C64">
            <v>0</v>
          </cell>
          <cell r="D64" t="str">
            <v>N</v>
          </cell>
          <cell r="E64">
            <v>104.50371209</v>
          </cell>
          <cell r="F64">
            <v>3.66164384</v>
          </cell>
          <cell r="G64">
            <v>100.8421</v>
          </cell>
          <cell r="H64">
            <v>1.4101054</v>
          </cell>
          <cell r="I64">
            <v>0.0925</v>
          </cell>
        </row>
        <row r="65">
          <cell r="A65" t="str">
            <v>INE238A16QK1</v>
          </cell>
          <cell r="B65" t="str">
            <v>AXIS BANK 27JUN13 CD</v>
          </cell>
          <cell r="C65">
            <v>0</v>
          </cell>
          <cell r="D65" t="str">
            <v>N</v>
          </cell>
          <cell r="E65">
            <v>93.8974418953947</v>
          </cell>
          <cell r="F65">
            <v>0</v>
          </cell>
          <cell r="G65">
            <v>93.8974</v>
          </cell>
          <cell r="H65">
            <v>0</v>
          </cell>
          <cell r="I65">
            <v>0.087535</v>
          </cell>
        </row>
        <row r="66">
          <cell r="A66" t="str">
            <v>INE483A16CJ5</v>
          </cell>
          <cell r="B66" t="str">
            <v>CENTRAL BANK OF INDIA 11MAR13 CD</v>
          </cell>
          <cell r="C66">
            <v>0</v>
          </cell>
          <cell r="D66" t="str">
            <v>N</v>
          </cell>
          <cell r="E66">
            <v>96.3387831171165</v>
          </cell>
          <cell r="F66">
            <v>0</v>
          </cell>
          <cell r="G66">
            <v>96.3388</v>
          </cell>
          <cell r="H66">
            <v>0</v>
          </cell>
          <cell r="I66">
            <v>0.0851</v>
          </cell>
        </row>
        <row r="67">
          <cell r="A67" t="str">
            <v>INE535H14BN6</v>
          </cell>
          <cell r="B67" t="str">
            <v>FULLERTON INDIA CREDIT CO.LTD 21MAR13 CP</v>
          </cell>
          <cell r="C67">
            <v>0</v>
          </cell>
          <cell r="D67" t="str">
            <v>N</v>
          </cell>
          <cell r="E67">
            <v>95.4628782463182</v>
          </cell>
          <cell r="F67">
            <v>0</v>
          </cell>
          <cell r="G67">
            <v>95.4629</v>
          </cell>
          <cell r="H67">
            <v>0</v>
          </cell>
          <cell r="I67">
            <v>0.100275</v>
          </cell>
        </row>
        <row r="68">
          <cell r="A68" t="str">
            <v>INE001A14GU8</v>
          </cell>
          <cell r="B68" t="str">
            <v>HDFC LTD 08FEB13 CP</v>
          </cell>
          <cell r="C68">
            <v>0</v>
          </cell>
          <cell r="D68" t="str">
            <v>N</v>
          </cell>
          <cell r="E68">
            <v>96.8206743175336</v>
          </cell>
          <cell r="F68">
            <v>0</v>
          </cell>
          <cell r="G68">
            <v>96.8207</v>
          </cell>
          <cell r="H68">
            <v>0</v>
          </cell>
          <cell r="I68">
            <v>0.0908</v>
          </cell>
        </row>
        <row r="69">
          <cell r="A69" t="str">
            <v>INE090A16TF0</v>
          </cell>
          <cell r="B69" t="str">
            <v>ICICI BANK 21MAR2013 CD</v>
          </cell>
          <cell r="C69">
            <v>0</v>
          </cell>
          <cell r="D69" t="str">
            <v>N</v>
          </cell>
          <cell r="E69">
            <v>96.1097409987303</v>
          </cell>
          <cell r="F69">
            <v>0</v>
          </cell>
          <cell r="G69">
            <v>96.1097</v>
          </cell>
          <cell r="H69">
            <v>0</v>
          </cell>
          <cell r="I69">
            <v>0.0854</v>
          </cell>
        </row>
        <row r="70">
          <cell r="A70" t="str">
            <v>INE008A16JB2</v>
          </cell>
          <cell r="B70" t="str">
            <v>IDBI BANK 19FEB2013 CD</v>
          </cell>
          <cell r="C70">
            <v>0</v>
          </cell>
          <cell r="D70" t="str">
            <v>N</v>
          </cell>
          <cell r="E70">
            <v>96.7735178870603</v>
          </cell>
          <cell r="F70">
            <v>0</v>
          </cell>
          <cell r="G70">
            <v>96.7735</v>
          </cell>
          <cell r="H70">
            <v>0</v>
          </cell>
          <cell r="I70">
            <v>0.0851</v>
          </cell>
        </row>
        <row r="71">
          <cell r="A71" t="str">
            <v>INE121H14AP2</v>
          </cell>
          <cell r="B71" t="str">
            <v>IL&amp;FS FINANCIAL SERVICES 29AUG2013 CP</v>
          </cell>
          <cell r="C71">
            <v>0</v>
          </cell>
          <cell r="D71" t="str">
            <v>N</v>
          </cell>
          <cell r="E71">
            <v>91.9730808651265</v>
          </cell>
          <cell r="F71">
            <v>0</v>
          </cell>
          <cell r="G71">
            <v>91.9731</v>
          </cell>
          <cell r="H71">
            <v>0</v>
          </cell>
          <cell r="I71">
            <v>0.095375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107.69315992</v>
          </cell>
          <cell r="F72">
            <v>5.90109589</v>
          </cell>
          <cell r="G72">
            <v>101.7921</v>
          </cell>
          <cell r="H72">
            <v>2.84071687</v>
          </cell>
          <cell r="I72">
            <v>0.11285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94.645281154828</v>
          </cell>
          <cell r="F73">
            <v>0</v>
          </cell>
          <cell r="G73">
            <v>94.6453</v>
          </cell>
          <cell r="H73">
            <v>0</v>
          </cell>
          <cell r="I73">
            <v>0.1059</v>
          </cell>
        </row>
        <row r="74">
          <cell r="A74" t="str">
            <v>INE237A16QD8</v>
          </cell>
          <cell r="B74" t="str">
            <v>KOTAK MAHINDRA BANK 08AUG2013 CD</v>
          </cell>
          <cell r="C74">
            <v>0</v>
          </cell>
          <cell r="D74" t="str">
            <v>N</v>
          </cell>
          <cell r="E74">
            <v>93.0073091641312</v>
          </cell>
          <cell r="F74">
            <v>0</v>
          </cell>
          <cell r="G74">
            <v>93.0073</v>
          </cell>
          <cell r="H74">
            <v>0</v>
          </cell>
          <cell r="I74">
            <v>0.087675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112.39138127</v>
          </cell>
          <cell r="F75">
            <v>11.8442623</v>
          </cell>
          <cell r="G75">
            <v>100.5471</v>
          </cell>
          <cell r="H75">
            <v>0.26525356</v>
          </cell>
          <cell r="I75">
            <v>0.1118</v>
          </cell>
        </row>
        <row r="76">
          <cell r="A76" t="str">
            <v>INE141A16IF4</v>
          </cell>
          <cell r="B76" t="str">
            <v>ORIENTAL BANK OF COMMERCE 05AUG2013 CD</v>
          </cell>
          <cell r="C76">
            <v>0</v>
          </cell>
          <cell r="D76" t="str">
            <v>N</v>
          </cell>
          <cell r="E76">
            <v>93.0954425955009</v>
          </cell>
          <cell r="F76">
            <v>0</v>
          </cell>
          <cell r="G76">
            <v>93.0954</v>
          </cell>
          <cell r="H76">
            <v>0</v>
          </cell>
          <cell r="I76">
            <v>0.087325</v>
          </cell>
        </row>
        <row r="77">
          <cell r="A77" t="str">
            <v>INE141A16GG6</v>
          </cell>
          <cell r="B77" t="str">
            <v>ORIENTAL BANK OF COMMERCE 18FEB2013 CD</v>
          </cell>
          <cell r="C77">
            <v>0</v>
          </cell>
          <cell r="D77" t="str">
            <v>N</v>
          </cell>
          <cell r="E77">
            <v>96.795357641609</v>
          </cell>
          <cell r="F77">
            <v>0</v>
          </cell>
          <cell r="G77">
            <v>96.7954</v>
          </cell>
          <cell r="H77">
            <v>0</v>
          </cell>
          <cell r="I77">
            <v>0.0851</v>
          </cell>
        </row>
        <row r="78">
          <cell r="A78" t="str">
            <v>INE160A16HI0</v>
          </cell>
          <cell r="B78" t="str">
            <v>PUNJAB NATIONAL BANK 15MAR13 CD</v>
          </cell>
          <cell r="C78">
            <v>0</v>
          </cell>
          <cell r="D78" t="str">
            <v>N</v>
          </cell>
          <cell r="E78">
            <v>96.206758603866</v>
          </cell>
          <cell r="F78">
            <v>0</v>
          </cell>
          <cell r="G78">
            <v>96.2068</v>
          </cell>
          <cell r="H78">
            <v>0</v>
          </cell>
          <cell r="I78">
            <v>0.086175</v>
          </cell>
        </row>
        <row r="79">
          <cell r="A79" t="str">
            <v>INE020B08757</v>
          </cell>
          <cell r="B79" t="str">
            <v>REC LTD. 9.40% 20JUL17 NCD</v>
          </cell>
          <cell r="C79">
            <v>0</v>
          </cell>
          <cell r="D79" t="str">
            <v>N</v>
          </cell>
          <cell r="E79">
            <v>103.50169856</v>
          </cell>
          <cell r="F79">
            <v>1.82849315</v>
          </cell>
          <cell r="G79">
            <v>101.6732</v>
          </cell>
          <cell r="H79">
            <v>3.69429501</v>
          </cell>
          <cell r="I79">
            <v>0.0894</v>
          </cell>
        </row>
        <row r="80">
          <cell r="A80" t="str">
            <v>INE013A07KX3</v>
          </cell>
          <cell r="B80" t="str">
            <v>RELIANCE CAPITAL LTD 08.25% 03MAY13 NCD</v>
          </cell>
          <cell r="C80">
            <v>0</v>
          </cell>
          <cell r="D80" t="str">
            <v>N</v>
          </cell>
          <cell r="E80">
            <v>102.0802504</v>
          </cell>
          <cell r="F80">
            <v>3.32260274</v>
          </cell>
          <cell r="G80">
            <v>98.7576</v>
          </cell>
          <cell r="H80">
            <v>0.53629099</v>
          </cell>
          <cell r="I80">
            <v>0.10346964</v>
          </cell>
        </row>
        <row r="81">
          <cell r="A81" t="str">
            <v>INE958G07643</v>
          </cell>
          <cell r="B81" t="str">
            <v>RELIGARE FINVEST 12.50% 06JUN13 NCD</v>
          </cell>
          <cell r="C81">
            <v>0</v>
          </cell>
          <cell r="D81" t="str">
            <v>N</v>
          </cell>
          <cell r="E81">
            <v>104.61698987</v>
          </cell>
          <cell r="F81">
            <v>3.90410959</v>
          </cell>
          <cell r="G81">
            <v>100.7129</v>
          </cell>
          <cell r="H81">
            <v>0.61627812</v>
          </cell>
          <cell r="I81">
            <v>0.1114</v>
          </cell>
        </row>
        <row r="82">
          <cell r="A82" t="str">
            <v>INE657K07106</v>
          </cell>
          <cell r="B82" t="str">
            <v>RHC HOLDING PRVT LTD 12.50% 29JAN13 NCD</v>
          </cell>
          <cell r="C82">
            <v>0</v>
          </cell>
          <cell r="D82" t="str">
            <v>N</v>
          </cell>
          <cell r="E82">
            <v>108.68393383</v>
          </cell>
          <cell r="F82">
            <v>8.26502732</v>
          </cell>
          <cell r="G82">
            <v>100.4189</v>
          </cell>
          <cell r="H82">
            <v>0.3020073</v>
          </cell>
          <cell r="I82">
            <v>0.10675</v>
          </cell>
        </row>
        <row r="83">
          <cell r="A83" t="str">
            <v>INE722A07398</v>
          </cell>
          <cell r="B83" t="str">
            <v>SHRIRAM CITY UNION FINANCE 19JUL2013 ZCB</v>
          </cell>
          <cell r="C83">
            <v>0</v>
          </cell>
          <cell r="D83" t="str">
            <v>N</v>
          </cell>
          <cell r="E83">
            <v>102.25845163</v>
          </cell>
          <cell r="F83">
            <v>0</v>
          </cell>
          <cell r="G83">
            <v>102.2585</v>
          </cell>
          <cell r="H83">
            <v>0.72860424</v>
          </cell>
          <cell r="I83">
            <v>0.10175</v>
          </cell>
        </row>
        <row r="84">
          <cell r="A84" t="str">
            <v>INE691A16GG0</v>
          </cell>
          <cell r="B84" t="str">
            <v>UCO BANK 17JUN13 CD</v>
          </cell>
          <cell r="C84">
            <v>0</v>
          </cell>
          <cell r="D84" t="str">
            <v>N</v>
          </cell>
          <cell r="E84">
            <v>94.1052473085899</v>
          </cell>
          <cell r="F84">
            <v>0</v>
          </cell>
          <cell r="G84">
            <v>94.1052</v>
          </cell>
          <cell r="H84">
            <v>0</v>
          </cell>
          <cell r="I84">
            <v>0.0876</v>
          </cell>
        </row>
        <row r="85">
          <cell r="A85" t="str">
            <v>INE691A16FI8</v>
          </cell>
          <cell r="B85" t="str">
            <v>UCO BANK 19FEB2013 CD</v>
          </cell>
          <cell r="C85">
            <v>0</v>
          </cell>
          <cell r="D85" t="str">
            <v>N</v>
          </cell>
          <cell r="E85">
            <v>96.7735178870603</v>
          </cell>
          <cell r="F85">
            <v>0</v>
          </cell>
          <cell r="G85">
            <v>96.7735</v>
          </cell>
          <cell r="H85">
            <v>0</v>
          </cell>
          <cell r="I85">
            <v>0.0851</v>
          </cell>
        </row>
        <row r="86">
          <cell r="A86" t="str">
            <v>INE705A16EJ7</v>
          </cell>
          <cell r="B86" t="str">
            <v>VIJAYA BANK 06MAR2013 CD</v>
          </cell>
          <cell r="C86">
            <v>0</v>
          </cell>
          <cell r="D86" t="str">
            <v>N</v>
          </cell>
          <cell r="E86">
            <v>96.4471002188424</v>
          </cell>
          <cell r="F86">
            <v>0</v>
          </cell>
          <cell r="G86">
            <v>96.4471</v>
          </cell>
          <cell r="H86">
            <v>0</v>
          </cell>
          <cell r="I86">
            <v>0.0851</v>
          </cell>
        </row>
        <row r="87">
          <cell r="A87" t="str">
            <v>INE705A16DR2</v>
          </cell>
          <cell r="B87" t="str">
            <v>VIJAYA BANK 21JAN2013 CD</v>
          </cell>
          <cell r="C87">
            <v>0</v>
          </cell>
          <cell r="D87" t="str">
            <v>N</v>
          </cell>
          <cell r="E87">
            <v>97.3797899851422</v>
          </cell>
          <cell r="F87">
            <v>0</v>
          </cell>
          <cell r="G87">
            <v>97.3798</v>
          </cell>
          <cell r="H87">
            <v>0</v>
          </cell>
          <cell r="I87">
            <v>0.08615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37</v>
      </c>
      <c r="D4" s="2" t="s">
        <v>17</v>
      </c>
      <c r="E4" s="6">
        <v>41233</v>
      </c>
      <c r="F4" s="7">
        <f>+E4-I4</f>
        <v>53</v>
      </c>
      <c r="G4" s="2" t="s">
        <v>15</v>
      </c>
      <c r="H4" s="6">
        <v>41180</v>
      </c>
      <c r="I4" s="6">
        <v>41180</v>
      </c>
      <c r="J4" s="6">
        <v>41180</v>
      </c>
      <c r="K4" s="8">
        <v>500000</v>
      </c>
      <c r="L4" s="8">
        <v>49408600</v>
      </c>
      <c r="M4" s="4">
        <f>VLOOKUP($C4,'[2]MD2809-Final'!$A$1:$I$87,7,0)</f>
        <v>98.8395</v>
      </c>
      <c r="N4" s="3">
        <f>VLOOKUP($C4,'[2]MD2809-Final'!$A$1:$I$87,9,0)*100</f>
        <v>8.241621687141043</v>
      </c>
      <c r="O4" s="3" t="s">
        <v>24</v>
      </c>
    </row>
    <row r="5" spans="1:15" s="2" customFormat="1" ht="11.25">
      <c r="A5" s="2">
        <v>2</v>
      </c>
      <c r="B5" s="2" t="s">
        <v>28</v>
      </c>
      <c r="C5" s="2" t="s">
        <v>38</v>
      </c>
      <c r="D5" s="2" t="s">
        <v>17</v>
      </c>
      <c r="E5" s="6">
        <v>41186</v>
      </c>
      <c r="F5" s="7">
        <f aca="true" t="shared" si="0" ref="F5:F26">+E5-I5</f>
        <v>3</v>
      </c>
      <c r="G5" s="2" t="s">
        <v>23</v>
      </c>
      <c r="H5" s="6">
        <v>41180</v>
      </c>
      <c r="I5" s="6">
        <v>41183</v>
      </c>
      <c r="J5" s="6">
        <v>41180</v>
      </c>
      <c r="K5" s="8">
        <v>1000000</v>
      </c>
      <c r="L5" s="8">
        <v>99933500</v>
      </c>
      <c r="M5" s="4">
        <f>VLOOKUP($C5,'[2]MD2809-Final'!$A$1:$I$87,7,0)</f>
        <v>99.8866</v>
      </c>
      <c r="N5" s="3">
        <f>VLOOKUP($C5,'[2]MD2809-Final'!$A$1:$I$87,9,0)*100</f>
        <v>8.287598136286448</v>
      </c>
      <c r="O5" s="3" t="s">
        <v>16</v>
      </c>
    </row>
    <row r="6" spans="1:15" ht="11.25">
      <c r="A6" s="2">
        <v>3</v>
      </c>
      <c r="B6" s="1" t="s">
        <v>29</v>
      </c>
      <c r="C6" s="1" t="s">
        <v>39</v>
      </c>
      <c r="D6" s="1" t="s">
        <v>18</v>
      </c>
      <c r="E6" s="6">
        <v>41243</v>
      </c>
      <c r="F6" s="7">
        <f t="shared" si="0"/>
        <v>63</v>
      </c>
      <c r="G6" s="2" t="s">
        <v>15</v>
      </c>
      <c r="H6" s="6">
        <v>41180</v>
      </c>
      <c r="I6" s="6">
        <v>41180</v>
      </c>
      <c r="J6" s="6">
        <v>41180</v>
      </c>
      <c r="K6" s="8">
        <v>1500000</v>
      </c>
      <c r="L6" s="8">
        <v>147793350</v>
      </c>
      <c r="M6" s="4">
        <f>VLOOKUP($C6,'[2]MD2809-Final'!$A$1:$I$87,7,0)</f>
        <v>98.5523</v>
      </c>
      <c r="N6" s="3">
        <f>VLOOKUP($C6,'[2]MD2809-Final'!$A$1:$I$87,9,0)*100</f>
        <v>8.648244574733493</v>
      </c>
      <c r="O6" s="3" t="s">
        <v>16</v>
      </c>
    </row>
    <row r="7" spans="1:15" ht="11.25">
      <c r="A7" s="2">
        <v>4</v>
      </c>
      <c r="B7" s="1" t="s">
        <v>30</v>
      </c>
      <c r="C7" s="1" t="s">
        <v>40</v>
      </c>
      <c r="D7" s="1" t="s">
        <v>18</v>
      </c>
      <c r="E7" s="6">
        <v>41236</v>
      </c>
      <c r="F7" s="7">
        <f t="shared" si="0"/>
        <v>56</v>
      </c>
      <c r="G7" s="2" t="s">
        <v>15</v>
      </c>
      <c r="H7" s="6">
        <v>41180</v>
      </c>
      <c r="I7" s="6">
        <v>41180</v>
      </c>
      <c r="J7" s="6">
        <v>41180</v>
      </c>
      <c r="K7" s="8">
        <v>5000000</v>
      </c>
      <c r="L7" s="8">
        <v>493638000</v>
      </c>
      <c r="M7" s="4">
        <f>VLOOKUP($C7,'[2]MD2809-Final'!$A$1:$I$87,7,0)</f>
        <v>98.7574</v>
      </c>
      <c r="N7" s="3">
        <f>VLOOKUP($C7,'[2]MD2809-Final'!$A$1:$I$87,9,0)*100</f>
        <v>8.350103844922433</v>
      </c>
      <c r="O7" s="3" t="s">
        <v>16</v>
      </c>
    </row>
    <row r="8" spans="1:15" ht="11.25">
      <c r="A8" s="2">
        <v>5</v>
      </c>
      <c r="B8" s="1" t="s">
        <v>28</v>
      </c>
      <c r="C8" s="1" t="s">
        <v>38</v>
      </c>
      <c r="D8" s="1" t="s">
        <v>18</v>
      </c>
      <c r="E8" s="6">
        <v>41186</v>
      </c>
      <c r="F8" s="7">
        <f t="shared" si="0"/>
        <v>3</v>
      </c>
      <c r="G8" s="2" t="s">
        <v>15</v>
      </c>
      <c r="H8" s="6">
        <v>41180</v>
      </c>
      <c r="I8" s="6">
        <v>41183</v>
      </c>
      <c r="J8" s="6">
        <v>41180</v>
      </c>
      <c r="K8" s="8">
        <v>1500000</v>
      </c>
      <c r="L8" s="8">
        <v>149900250</v>
      </c>
      <c r="M8" s="4">
        <f>VLOOKUP($C8,'[2]MD2809-Final'!$A$1:$I$87,7,0)</f>
        <v>99.8866</v>
      </c>
      <c r="N8" s="3">
        <f>VLOOKUP($C8,'[2]MD2809-Final'!$A$1:$I$87,9,0)*100</f>
        <v>8.287598136286448</v>
      </c>
      <c r="O8" s="3" t="s">
        <v>16</v>
      </c>
    </row>
    <row r="9" spans="1:15" ht="11.25">
      <c r="A9" s="2">
        <v>6</v>
      </c>
      <c r="B9" s="1" t="s">
        <v>31</v>
      </c>
      <c r="C9" s="1" t="s">
        <v>41</v>
      </c>
      <c r="D9" s="1" t="s">
        <v>18</v>
      </c>
      <c r="E9" s="6">
        <v>41270</v>
      </c>
      <c r="F9" s="7">
        <f t="shared" si="0"/>
        <v>90</v>
      </c>
      <c r="G9" s="2" t="s">
        <v>15</v>
      </c>
      <c r="H9" s="6">
        <v>41180</v>
      </c>
      <c r="I9" s="6">
        <v>41180</v>
      </c>
      <c r="J9" s="6">
        <v>41180</v>
      </c>
      <c r="K9" s="8">
        <v>2500000</v>
      </c>
      <c r="L9" s="8">
        <v>244808750</v>
      </c>
      <c r="M9" s="4">
        <f>VLOOKUP($C9,'[2]MD2809-Final'!$A$1:$I$87,7,0)</f>
        <v>97.9466</v>
      </c>
      <c r="N9" s="3">
        <f>VLOOKUP($C9,'[2]MD2809-Final'!$A$1:$I$87,9,0)*100</f>
        <v>8.59791304590499</v>
      </c>
      <c r="O9" s="3" t="s">
        <v>16</v>
      </c>
    </row>
    <row r="10" spans="1:15" ht="11.25">
      <c r="A10" s="2">
        <v>7</v>
      </c>
      <c r="B10" s="1" t="s">
        <v>32</v>
      </c>
      <c r="C10" s="1" t="s">
        <v>42</v>
      </c>
      <c r="D10" s="1" t="s">
        <v>18</v>
      </c>
      <c r="E10" s="6">
        <v>41243</v>
      </c>
      <c r="F10" s="7">
        <f t="shared" si="0"/>
        <v>63</v>
      </c>
      <c r="G10" s="2" t="s">
        <v>15</v>
      </c>
      <c r="H10" s="6">
        <v>41180</v>
      </c>
      <c r="I10" s="6">
        <v>41180</v>
      </c>
      <c r="J10" s="6">
        <v>41180</v>
      </c>
      <c r="K10" s="8">
        <v>2500000</v>
      </c>
      <c r="L10" s="8">
        <v>246465000</v>
      </c>
      <c r="M10" s="4">
        <v>98.586</v>
      </c>
      <c r="N10" s="3">
        <v>8.3097</v>
      </c>
      <c r="O10" s="3" t="s">
        <v>16</v>
      </c>
    </row>
    <row r="11" spans="1:15" ht="11.25">
      <c r="A11" s="2">
        <v>8</v>
      </c>
      <c r="B11" s="1" t="s">
        <v>32</v>
      </c>
      <c r="C11" s="1" t="s">
        <v>42</v>
      </c>
      <c r="D11" s="1" t="s">
        <v>18</v>
      </c>
      <c r="E11" s="6">
        <v>41243</v>
      </c>
      <c r="F11" s="7">
        <f t="shared" si="0"/>
        <v>63</v>
      </c>
      <c r="G11" s="2" t="s">
        <v>15</v>
      </c>
      <c r="H11" s="6">
        <v>41180</v>
      </c>
      <c r="I11" s="6">
        <v>41180</v>
      </c>
      <c r="J11" s="6">
        <v>41180</v>
      </c>
      <c r="K11" s="8">
        <v>2500000</v>
      </c>
      <c r="L11" s="8">
        <v>246465000</v>
      </c>
      <c r="M11" s="4">
        <v>98.586</v>
      </c>
      <c r="N11" s="3">
        <v>8.31</v>
      </c>
      <c r="O11" s="3" t="s">
        <v>16</v>
      </c>
    </row>
    <row r="12" spans="1:15" ht="11.25">
      <c r="A12" s="2">
        <v>9</v>
      </c>
      <c r="B12" s="1" t="s">
        <v>33</v>
      </c>
      <c r="C12" s="1" t="s">
        <v>43</v>
      </c>
      <c r="D12" s="1" t="s">
        <v>18</v>
      </c>
      <c r="E12" s="6">
        <v>41185</v>
      </c>
      <c r="F12" s="7">
        <f t="shared" si="0"/>
        <v>5</v>
      </c>
      <c r="G12" s="2" t="s">
        <v>15</v>
      </c>
      <c r="H12" s="6">
        <v>41180</v>
      </c>
      <c r="I12" s="6">
        <v>41180</v>
      </c>
      <c r="J12" s="6">
        <v>41180</v>
      </c>
      <c r="K12" s="8">
        <v>1500000</v>
      </c>
      <c r="L12" s="8">
        <v>149828550</v>
      </c>
      <c r="M12" s="4">
        <v>99.8857</v>
      </c>
      <c r="N12" s="3">
        <v>8.35</v>
      </c>
      <c r="O12" s="3" t="s">
        <v>16</v>
      </c>
    </row>
    <row r="13" spans="1:15" ht="11.25">
      <c r="A13" s="2">
        <v>10</v>
      </c>
      <c r="B13" s="1" t="s">
        <v>27</v>
      </c>
      <c r="C13" s="1" t="s">
        <v>37</v>
      </c>
      <c r="D13" s="1" t="s">
        <v>18</v>
      </c>
      <c r="E13" s="6">
        <v>41233</v>
      </c>
      <c r="F13" s="7">
        <f t="shared" si="0"/>
        <v>53</v>
      </c>
      <c r="G13" s="2" t="s">
        <v>15</v>
      </c>
      <c r="H13" s="6">
        <v>41180</v>
      </c>
      <c r="I13" s="6">
        <v>41180</v>
      </c>
      <c r="J13" s="6">
        <v>41180</v>
      </c>
      <c r="K13" s="8">
        <v>2500000</v>
      </c>
      <c r="L13" s="8">
        <v>247043000</v>
      </c>
      <c r="M13" s="4">
        <f>VLOOKUP($C13,'[2]MD2809-Final'!$A$1:$I$87,7,0)</f>
        <v>98.8395</v>
      </c>
      <c r="N13" s="3">
        <f>VLOOKUP($C13,'[2]MD2809-Final'!$A$1:$I$87,9,0)*100</f>
        <v>8.241621687141043</v>
      </c>
      <c r="O13" s="3" t="s">
        <v>24</v>
      </c>
    </row>
    <row r="14" spans="1:15" ht="11.25">
      <c r="A14" s="2">
        <v>11</v>
      </c>
      <c r="B14" s="1" t="s">
        <v>34</v>
      </c>
      <c r="C14" s="1" t="s">
        <v>44</v>
      </c>
      <c r="D14" s="1" t="s">
        <v>18</v>
      </c>
      <c r="E14" s="6">
        <v>41233</v>
      </c>
      <c r="F14" s="7">
        <f t="shared" si="0"/>
        <v>53</v>
      </c>
      <c r="G14" s="2" t="s">
        <v>15</v>
      </c>
      <c r="H14" s="6">
        <v>41180</v>
      </c>
      <c r="I14" s="6">
        <v>41180</v>
      </c>
      <c r="J14" s="6">
        <v>41180</v>
      </c>
      <c r="K14" s="8">
        <v>1800000</v>
      </c>
      <c r="L14" s="8">
        <v>177872040</v>
      </c>
      <c r="M14" s="4">
        <f>VLOOKUP($C14,'[2]MD2809-Final'!$A$1:$I$87,7,0)</f>
        <v>98.8401</v>
      </c>
      <c r="N14" s="3">
        <f>VLOOKUP($C14,'[2]MD2809-Final'!$A$1:$I$87,9,0)*100</f>
        <v>8.236892719074747</v>
      </c>
      <c r="O14" s="3" t="s">
        <v>24</v>
      </c>
    </row>
    <row r="15" spans="1:15" ht="11.25">
      <c r="A15" s="2">
        <v>12</v>
      </c>
      <c r="B15" s="1" t="s">
        <v>30</v>
      </c>
      <c r="C15" s="1" t="s">
        <v>40</v>
      </c>
      <c r="D15" s="1" t="s">
        <v>18</v>
      </c>
      <c r="E15" s="6">
        <v>41236</v>
      </c>
      <c r="F15" s="7">
        <f t="shared" si="0"/>
        <v>53</v>
      </c>
      <c r="G15" s="2" t="s">
        <v>23</v>
      </c>
      <c r="H15" s="6">
        <v>41180</v>
      </c>
      <c r="I15" s="6">
        <v>41183</v>
      </c>
      <c r="J15" s="6">
        <v>41180</v>
      </c>
      <c r="K15" s="8">
        <v>500000</v>
      </c>
      <c r="L15" s="8">
        <v>49399600</v>
      </c>
      <c r="M15" s="4">
        <f>VLOOKUP($C15,'[2]MD2809-Final'!$A$1:$I$87,7,0)</f>
        <v>98.7574</v>
      </c>
      <c r="N15" s="3">
        <f>VLOOKUP($C15,'[2]MD2809-Final'!$A$1:$I$87,9,0)*100</f>
        <v>8.350103844922433</v>
      </c>
      <c r="O15" s="3" t="s">
        <v>16</v>
      </c>
    </row>
    <row r="16" spans="1:15" ht="11.25">
      <c r="A16" s="2">
        <v>13</v>
      </c>
      <c r="B16" s="1" t="s">
        <v>27</v>
      </c>
      <c r="C16" s="1" t="s">
        <v>37</v>
      </c>
      <c r="D16" s="1" t="s">
        <v>19</v>
      </c>
      <c r="E16" s="6">
        <v>41233</v>
      </c>
      <c r="F16" s="7">
        <f t="shared" si="0"/>
        <v>53</v>
      </c>
      <c r="G16" s="2" t="s">
        <v>15</v>
      </c>
      <c r="H16" s="6">
        <v>41180</v>
      </c>
      <c r="I16" s="6">
        <v>41180</v>
      </c>
      <c r="J16" s="6">
        <v>41180</v>
      </c>
      <c r="K16" s="8">
        <v>1000000</v>
      </c>
      <c r="L16" s="8">
        <v>98817200</v>
      </c>
      <c r="M16" s="4">
        <f>VLOOKUP($C16,'[2]MD2809-Final'!$A$1:$I$87,7,0)</f>
        <v>98.8395</v>
      </c>
      <c r="N16" s="3">
        <f>VLOOKUP($C16,'[2]MD2809-Final'!$A$1:$I$87,9,0)*100</f>
        <v>8.241621687141043</v>
      </c>
      <c r="O16" s="3" t="s">
        <v>24</v>
      </c>
    </row>
    <row r="17" spans="1:15" ht="11.25">
      <c r="A17" s="2">
        <v>14</v>
      </c>
      <c r="B17" s="1" t="s">
        <v>27</v>
      </c>
      <c r="C17" s="1" t="s">
        <v>37</v>
      </c>
      <c r="D17" s="1" t="s">
        <v>20</v>
      </c>
      <c r="E17" s="6">
        <v>41233</v>
      </c>
      <c r="F17" s="7">
        <f t="shared" si="0"/>
        <v>53</v>
      </c>
      <c r="G17" s="2" t="s">
        <v>15</v>
      </c>
      <c r="H17" s="6">
        <v>41180</v>
      </c>
      <c r="I17" s="6">
        <v>41180</v>
      </c>
      <c r="J17" s="6">
        <v>41180</v>
      </c>
      <c r="K17" s="8">
        <v>500000</v>
      </c>
      <c r="L17" s="8">
        <v>49408600</v>
      </c>
      <c r="M17" s="4">
        <f>VLOOKUP($C17,'[2]MD2809-Final'!$A$1:$I$87,7,0)</f>
        <v>98.8395</v>
      </c>
      <c r="N17" s="3">
        <f>VLOOKUP($C17,'[2]MD2809-Final'!$A$1:$I$87,9,0)*100</f>
        <v>8.241621687141043</v>
      </c>
      <c r="O17" s="3" t="s">
        <v>24</v>
      </c>
    </row>
    <row r="18" spans="1:15" ht="11.25">
      <c r="A18" s="2">
        <v>15</v>
      </c>
      <c r="B18" s="1" t="s">
        <v>34</v>
      </c>
      <c r="C18" s="1" t="s">
        <v>44</v>
      </c>
      <c r="D18" s="1" t="s">
        <v>20</v>
      </c>
      <c r="E18" s="6">
        <v>41233</v>
      </c>
      <c r="F18" s="7">
        <f t="shared" si="0"/>
        <v>53</v>
      </c>
      <c r="G18" s="2" t="s">
        <v>15</v>
      </c>
      <c r="H18" s="6">
        <v>41180</v>
      </c>
      <c r="I18" s="6">
        <v>41180</v>
      </c>
      <c r="J18" s="6">
        <v>41180</v>
      </c>
      <c r="K18" s="8">
        <v>800000</v>
      </c>
      <c r="L18" s="8">
        <v>79054240</v>
      </c>
      <c r="M18" s="4">
        <f>VLOOKUP($C18,'[2]MD2809-Final'!$A$1:$I$87,7,0)</f>
        <v>98.8401</v>
      </c>
      <c r="N18" s="3">
        <f>VLOOKUP($C18,'[2]MD2809-Final'!$A$1:$I$87,9,0)*100</f>
        <v>8.236892719074747</v>
      </c>
      <c r="O18" s="3" t="s">
        <v>24</v>
      </c>
    </row>
    <row r="19" spans="1:15" ht="11.25">
      <c r="A19" s="2">
        <v>16</v>
      </c>
      <c r="B19" s="1" t="s">
        <v>35</v>
      </c>
      <c r="C19" s="1" t="s">
        <v>45</v>
      </c>
      <c r="D19" s="1" t="s">
        <v>20</v>
      </c>
      <c r="E19" s="6">
        <v>41337</v>
      </c>
      <c r="F19" s="7">
        <f t="shared" si="0"/>
        <v>157</v>
      </c>
      <c r="G19" s="2" t="s">
        <v>15</v>
      </c>
      <c r="H19" s="6">
        <v>41180</v>
      </c>
      <c r="I19" s="6">
        <v>41180</v>
      </c>
      <c r="J19" s="6">
        <v>41180</v>
      </c>
      <c r="K19" s="8">
        <v>500000</v>
      </c>
      <c r="L19" s="8">
        <v>48220400</v>
      </c>
      <c r="M19" s="4">
        <v>96.4408</v>
      </c>
      <c r="N19" s="3">
        <v>8.58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46</v>
      </c>
      <c r="D20" s="1" t="s">
        <v>21</v>
      </c>
      <c r="E20" s="6">
        <v>41212</v>
      </c>
      <c r="F20" s="7">
        <f t="shared" si="0"/>
        <v>32</v>
      </c>
      <c r="G20" s="2" t="s">
        <v>15</v>
      </c>
      <c r="H20" s="6">
        <v>41180</v>
      </c>
      <c r="I20" s="6">
        <v>41180</v>
      </c>
      <c r="J20" s="6">
        <v>41180</v>
      </c>
      <c r="K20" s="8">
        <v>500000</v>
      </c>
      <c r="L20" s="8">
        <v>49638800</v>
      </c>
      <c r="M20" s="4">
        <f>VLOOKUP($C20,'[2]MD2809-Final'!$A$1:$I$87,7,0)</f>
        <v>99.3002</v>
      </c>
      <c r="N20" s="3">
        <f>VLOOKUP($C20,'[2]MD2809-Final'!$A$1:$I$87,9,0)*100</f>
        <v>8.297946101303497</v>
      </c>
      <c r="O20" s="3" t="s">
        <v>16</v>
      </c>
    </row>
    <row r="21" spans="1:15" ht="11.25">
      <c r="A21" s="2">
        <v>18</v>
      </c>
      <c r="B21" s="1" t="s">
        <v>34</v>
      </c>
      <c r="C21" s="1" t="s">
        <v>44</v>
      </c>
      <c r="D21" s="1" t="s">
        <v>21</v>
      </c>
      <c r="E21" s="6">
        <v>41233</v>
      </c>
      <c r="F21" s="7">
        <f t="shared" si="0"/>
        <v>53</v>
      </c>
      <c r="G21" s="2" t="s">
        <v>15</v>
      </c>
      <c r="H21" s="6">
        <v>41180</v>
      </c>
      <c r="I21" s="6">
        <v>41180</v>
      </c>
      <c r="J21" s="6">
        <v>41180</v>
      </c>
      <c r="K21" s="8">
        <v>500000</v>
      </c>
      <c r="L21" s="8">
        <v>49408900</v>
      </c>
      <c r="M21" s="4">
        <f>VLOOKUP($C21,'[2]MD2809-Final'!$A$1:$I$87,7,0)</f>
        <v>98.8401</v>
      </c>
      <c r="N21" s="3">
        <f>VLOOKUP($C21,'[2]MD2809-Final'!$A$1:$I$87,9,0)*100</f>
        <v>8.236892719074747</v>
      </c>
      <c r="O21" s="3" t="s">
        <v>24</v>
      </c>
    </row>
    <row r="22" spans="1:15" ht="11.25">
      <c r="A22" s="2">
        <v>19</v>
      </c>
      <c r="B22" s="1" t="s">
        <v>26</v>
      </c>
      <c r="C22" s="1" t="s">
        <v>25</v>
      </c>
      <c r="D22" s="1" t="s">
        <v>22</v>
      </c>
      <c r="E22" s="6">
        <v>41257</v>
      </c>
      <c r="F22" s="7">
        <f t="shared" si="0"/>
        <v>77</v>
      </c>
      <c r="G22" s="2" t="s">
        <v>15</v>
      </c>
      <c r="H22" s="6">
        <v>41180</v>
      </c>
      <c r="I22" s="6">
        <v>41180</v>
      </c>
      <c r="J22" s="6">
        <v>41180</v>
      </c>
      <c r="K22" s="8">
        <v>1000000</v>
      </c>
      <c r="L22" s="8">
        <v>98252700</v>
      </c>
      <c r="M22" s="4">
        <f>VLOOKUP($C22,'[2]MD2809-Final'!$A$1:$I$87,7,0)</f>
        <v>98.2754</v>
      </c>
      <c r="N22" s="3">
        <f>VLOOKUP($C22,'[2]MD2809-Final'!$A$1:$I$87,9,0)*100</f>
        <v>8.428005890470699</v>
      </c>
      <c r="O22" s="3" t="s">
        <v>16</v>
      </c>
    </row>
    <row r="23" spans="1:15" ht="11.25">
      <c r="A23" s="2">
        <v>20</v>
      </c>
      <c r="B23" s="1" t="s">
        <v>27</v>
      </c>
      <c r="C23" s="1" t="s">
        <v>37</v>
      </c>
      <c r="D23" s="1" t="s">
        <v>22</v>
      </c>
      <c r="E23" s="6">
        <v>41233</v>
      </c>
      <c r="F23" s="7">
        <f t="shared" si="0"/>
        <v>53</v>
      </c>
      <c r="G23" s="2" t="s">
        <v>15</v>
      </c>
      <c r="H23" s="6">
        <v>41180</v>
      </c>
      <c r="I23" s="6">
        <v>41180</v>
      </c>
      <c r="J23" s="6">
        <v>41180</v>
      </c>
      <c r="K23" s="8">
        <v>1000000</v>
      </c>
      <c r="L23" s="8">
        <v>98817200</v>
      </c>
      <c r="M23" s="4">
        <f>VLOOKUP($C23,'[2]MD2809-Final'!$A$1:$I$87,7,0)</f>
        <v>98.8395</v>
      </c>
      <c r="N23" s="3">
        <f>VLOOKUP($C23,'[2]MD2809-Final'!$A$1:$I$87,9,0)*100</f>
        <v>8.241621687141043</v>
      </c>
      <c r="O23" s="3" t="s">
        <v>24</v>
      </c>
    </row>
    <row r="24" spans="1:15" ht="11.25">
      <c r="A24" s="2">
        <v>21</v>
      </c>
      <c r="B24" s="1" t="s">
        <v>27</v>
      </c>
      <c r="C24" s="1" t="s">
        <v>37</v>
      </c>
      <c r="D24" s="1" t="s">
        <v>22</v>
      </c>
      <c r="E24" s="6">
        <v>41233</v>
      </c>
      <c r="F24" s="7">
        <f t="shared" si="0"/>
        <v>53</v>
      </c>
      <c r="G24" s="2" t="s">
        <v>15</v>
      </c>
      <c r="H24" s="6">
        <v>41180</v>
      </c>
      <c r="I24" s="6">
        <v>41180</v>
      </c>
      <c r="J24" s="6">
        <v>41180</v>
      </c>
      <c r="K24" s="8">
        <v>1500000</v>
      </c>
      <c r="L24" s="8">
        <v>148225800</v>
      </c>
      <c r="M24" s="4">
        <f>VLOOKUP($C24,'[2]MD2809-Final'!$A$1:$I$87,7,0)</f>
        <v>98.8395</v>
      </c>
      <c r="N24" s="3">
        <f>VLOOKUP($C24,'[2]MD2809-Final'!$A$1:$I$87,9,0)*100</f>
        <v>8.241621687141043</v>
      </c>
      <c r="O24" s="3" t="s">
        <v>24</v>
      </c>
    </row>
    <row r="25" spans="1:15" ht="11.25">
      <c r="A25" s="2">
        <v>22</v>
      </c>
      <c r="B25" s="1" t="s">
        <v>34</v>
      </c>
      <c r="C25" s="1" t="s">
        <v>44</v>
      </c>
      <c r="D25" s="1" t="s">
        <v>22</v>
      </c>
      <c r="E25" s="6">
        <v>41233</v>
      </c>
      <c r="F25" s="7">
        <f t="shared" si="0"/>
        <v>53</v>
      </c>
      <c r="G25" s="2" t="s">
        <v>15</v>
      </c>
      <c r="H25" s="6">
        <v>41180</v>
      </c>
      <c r="I25" s="6">
        <v>41180</v>
      </c>
      <c r="J25" s="6">
        <v>41180</v>
      </c>
      <c r="K25" s="8">
        <v>500000</v>
      </c>
      <c r="L25" s="8">
        <v>49408900</v>
      </c>
      <c r="M25" s="4">
        <f>VLOOKUP($C25,'[2]MD2809-Final'!$A$1:$I$87,7,0)</f>
        <v>98.8401</v>
      </c>
      <c r="N25" s="3">
        <f>VLOOKUP($C25,'[2]MD2809-Final'!$A$1:$I$87,9,0)*100</f>
        <v>8.236892719074747</v>
      </c>
      <c r="O25" s="3" t="s">
        <v>24</v>
      </c>
    </row>
    <row r="26" spans="1:15" ht="11.25">
      <c r="A26" s="2">
        <v>23</v>
      </c>
      <c r="B26" s="1" t="s">
        <v>35</v>
      </c>
      <c r="C26" s="1" t="s">
        <v>45</v>
      </c>
      <c r="D26" s="1" t="s">
        <v>22</v>
      </c>
      <c r="E26" s="6">
        <v>41337</v>
      </c>
      <c r="F26" s="7">
        <f t="shared" si="0"/>
        <v>157</v>
      </c>
      <c r="G26" s="2" t="s">
        <v>15</v>
      </c>
      <c r="H26" s="6">
        <v>41180</v>
      </c>
      <c r="I26" s="6">
        <v>41180</v>
      </c>
      <c r="J26" s="6">
        <v>41180</v>
      </c>
      <c r="K26" s="8">
        <v>2000000</v>
      </c>
      <c r="L26" s="8">
        <v>192881600</v>
      </c>
      <c r="M26" s="4">
        <v>96.4408</v>
      </c>
      <c r="N26" s="3">
        <v>8.58</v>
      </c>
      <c r="O26" s="3" t="s">
        <v>16</v>
      </c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2012-10-26T07:09:04Z</dcterms:modified>
  <cp:category/>
  <cp:version/>
  <cp:contentType/>
  <cp:contentStatus/>
</cp:coreProperties>
</file>