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640" activeTab="0"/>
  </bookViews>
  <sheets>
    <sheet name="TRN58" sheetId="1" r:id="rId1"/>
  </sheets>
  <externalReferences>
    <externalReference r:id="rId4"/>
    <externalReference r:id="rId5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<sst xmlns="http://schemas.openxmlformats.org/spreadsheetml/2006/main" count="240" uniqueCount="61">
  <si>
    <t>Trade Date</t>
  </si>
  <si>
    <t>Settlement Type</t>
  </si>
  <si>
    <t>Settlement Date</t>
  </si>
  <si>
    <t>Quantity Traded</t>
  </si>
  <si>
    <t>Price at which valued</t>
  </si>
  <si>
    <t>Yield at which valued</t>
  </si>
  <si>
    <t>Name of the Security</t>
  </si>
  <si>
    <t>ISIN</t>
  </si>
  <si>
    <t>Scheme Name</t>
  </si>
  <si>
    <t>Maturity Date</t>
  </si>
  <si>
    <t>Residual days</t>
  </si>
  <si>
    <t>S.No</t>
  </si>
  <si>
    <t>Valuation Date</t>
  </si>
  <si>
    <t>Value of the Trade</t>
  </si>
  <si>
    <t>Type of trade*</t>
  </si>
  <si>
    <t>T+0</t>
  </si>
  <si>
    <t>MARKET TRADE</t>
  </si>
  <si>
    <t xml:space="preserve"> PRAMERICA DYNAMIC MONTHLY INCOME FUND</t>
  </si>
  <si>
    <t xml:space="preserve"> PRAMERICA LIQUID FUND</t>
  </si>
  <si>
    <t xml:space="preserve"> PRAMERICA SHORT TERM FLOATING RATE FUND</t>
  </si>
  <si>
    <t xml:space="preserve"> PRAMERICA SHORT TERM INCOME FUND</t>
  </si>
  <si>
    <t xml:space="preserve"> PRAMERICA TREASURY ADVANTAGE FUND</t>
  </si>
  <si>
    <t xml:space="preserve"> PRAMERICA ULTRA SHORT TERM BOND FUND</t>
  </si>
  <si>
    <t>CBLO</t>
  </si>
  <si>
    <t xml:space="preserve"> PRAMERICA CREDIT OPPORTUNITIES FUND</t>
  </si>
  <si>
    <t xml:space="preserve"> PRAMERICA DYNAMIC BOND FUND</t>
  </si>
  <si>
    <t xml:space="preserve"> PRAMERICA DYNAMIC FUND</t>
  </si>
  <si>
    <t xml:space="preserve"> PRAMERICA EQUITY FUND</t>
  </si>
  <si>
    <t>INE141A16IG2</t>
  </si>
  <si>
    <t>INE112A16CO0</t>
  </si>
  <si>
    <t>Oriental Bank of Commerce - CD - 0% -05-Nov-2012</t>
  </si>
  <si>
    <t>Corporation Bank - CD - 0% -20-Nov-2012</t>
  </si>
  <si>
    <t>INTER SCHEME</t>
  </si>
  <si>
    <t>T+1</t>
  </si>
  <si>
    <t>CBLO 01-NOV-2012</t>
  </si>
  <si>
    <t>IndusInd Bank Ltd. - CD - 0% -07-Dec-2012</t>
  </si>
  <si>
    <t>Yes Bank Ltd. - CD - 0% -04-Jan-2013</t>
  </si>
  <si>
    <t>Syndicate Bank - CD - 0% - 20-Nov-2012</t>
  </si>
  <si>
    <t>Allahabad Bank - CD - 0% -20-Nov-2012</t>
  </si>
  <si>
    <t>Axis Bank - BRDS - 0% - 29-Nov-2012</t>
  </si>
  <si>
    <t>Nirma - CP - 0% - 30-Nov-2012</t>
  </si>
  <si>
    <t>UCO Bank - CD - 0% - 27-Nov-2012</t>
  </si>
  <si>
    <t>Punjab National Bank - CD - 0% -23-Nov-2012</t>
  </si>
  <si>
    <t>J &amp; K Bank - CD - 0% - 22-Nov-2012</t>
  </si>
  <si>
    <t>Central Bank of India - CD - 0% -30-Nov-2012</t>
  </si>
  <si>
    <t>ING Vyasa Bank - CD - 0% -12-Nov-2012</t>
  </si>
  <si>
    <t>Edelweiss Financial Services Ltd - CP - 0% -01-Nov-2012</t>
  </si>
  <si>
    <t>IDBI Bank - CD - 0% - 22-Nov-2012</t>
  </si>
  <si>
    <t>INE095A16GL4</t>
  </si>
  <si>
    <t>INE528G16RI4</t>
  </si>
  <si>
    <t>INE667A16AV2</t>
  </si>
  <si>
    <t>INE428A16HH3</t>
  </si>
  <si>
    <t>IDIA00086457</t>
  </si>
  <si>
    <t>INE091A14188</t>
  </si>
  <si>
    <t>INE691A16GN6</t>
  </si>
  <si>
    <t>INE160A16GL6</t>
  </si>
  <si>
    <t>INE168A16DB7</t>
  </si>
  <si>
    <t>INE483A16DR6</t>
  </si>
  <si>
    <t>INE166A16FL5</t>
  </si>
  <si>
    <t>INE532F14IE1</t>
  </si>
  <si>
    <t>INE008A16MJ9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</si>
</sst>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\ hh:mm"/>
    <numFmt numFmtId="165" formatCode="###,##0.0000"/>
    <numFmt numFmtId="166" formatCode="0.0%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[$-409]d\-mmm\-yyyy;@"/>
    <numFmt numFmtId="171" formatCode="[$-409]dddd\,\ mmmm\ dd\,\ yyyy"/>
    <numFmt numFmtId="172" formatCode="0_);\(0\)"/>
    <numFmt numFmtId="173" formatCode="0.000"/>
    <numFmt numFmtId="174" formatCode="_(* #,##0.000000_);_(* \(#,##0.0000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7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43" fontId="2" fillId="0" borderId="0" xfId="42" applyFont="1" applyFill="1" applyBorder="1" applyAlignment="1">
      <alignment/>
    </xf>
    <xf numFmtId="168" fontId="2" fillId="0" borderId="0" xfId="42" applyNumberFormat="1" applyFont="1" applyFill="1" applyBorder="1" applyAlignment="1">
      <alignment/>
    </xf>
    <xf numFmtId="43" fontId="37" fillId="0" borderId="0" xfId="42" applyFont="1" applyBorder="1" applyAlignment="1">
      <alignment/>
    </xf>
    <xf numFmtId="170" fontId="2" fillId="0" borderId="0" xfId="0" applyNumberFormat="1" applyFont="1" applyFill="1" applyBorder="1" applyAlignment="1">
      <alignment/>
    </xf>
    <xf numFmtId="172" fontId="2" fillId="0" borderId="0" xfId="42" applyNumberFormat="1" applyFont="1" applyFill="1" applyBorder="1" applyAlignment="1">
      <alignment/>
    </xf>
    <xf numFmtId="41" fontId="2" fillId="0" borderId="0" xfId="42" applyNumberFormat="1" applyFont="1" applyFill="1" applyBorder="1" applyAlignment="1">
      <alignment/>
    </xf>
    <xf numFmtId="0" fontId="3" fillId="0" borderId="10" xfId="0" applyFont="1" applyBorder="1" applyAlignment="1">
      <alignment vertical="top"/>
    </xf>
    <xf numFmtId="170" fontId="3" fillId="0" borderId="10" xfId="0" applyNumberFormat="1" applyFont="1" applyBorder="1" applyAlignment="1">
      <alignment vertical="top"/>
    </xf>
    <xf numFmtId="0" fontId="37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170" fontId="3" fillId="0" borderId="0" xfId="0" applyNumberFormat="1" applyFont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InvstOps\Fund%20Accounting%20Reports\FY%202012-2013\7.%20Oct%2012\301012\Citi%20Valuation\Valuation_3010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_InvstOps\Fund%20Accounting%20Reports\FY%202012-2013\7.%20Oct%2012\311012\Citi%20Valuation\Valuation_311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laution301012-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aluation311012-F"/>
    </sheetNames>
    <sheetDataSet>
      <sheetData sheetId="0">
        <row r="1">
          <cell r="A1" t="str">
            <v>Security Code</v>
          </cell>
          <cell r="B1" t="str">
            <v>Security Name</v>
          </cell>
          <cell r="C1" t="str">
            <v>Volume</v>
          </cell>
          <cell r="D1" t="str">
            <v>Method </v>
          </cell>
          <cell r="E1" t="str">
            <v>Gross Price</v>
          </cell>
          <cell r="F1" t="str">
            <v>Accrued Interest</v>
          </cell>
          <cell r="G1" t="str">
            <v>MTM Price</v>
          </cell>
          <cell r="H1" t="str">
            <v>Amortised Price</v>
          </cell>
          <cell r="I1" t="str">
            <v>Final Price</v>
          </cell>
          <cell r="J1" t="str">
            <v>Amortization Period</v>
          </cell>
          <cell r="K1" t="str">
            <v>Threshold Level</v>
          </cell>
          <cell r="L1" t="str">
            <v>Adjustment Factor</v>
          </cell>
          <cell r="M1" t="str">
            <v>Modified Duration</v>
          </cell>
          <cell r="N1" t="str">
            <v>YTM</v>
          </cell>
        </row>
        <row r="2">
          <cell r="A2" t="str">
            <v>INE860H14ID4</v>
          </cell>
          <cell r="B2" t="str">
            <v>ADITYA BIRLA FINANCE 15NOV2012 CP</v>
          </cell>
          <cell r="C2">
            <v>0</v>
          </cell>
          <cell r="D2" t="str">
            <v>A</v>
          </cell>
          <cell r="E2">
            <v>99.681115</v>
          </cell>
          <cell r="F2">
            <v>0</v>
          </cell>
          <cell r="G2">
            <v>99.6701</v>
          </cell>
          <cell r="H2">
            <v>99.6811</v>
          </cell>
          <cell r="I2">
            <v>99.681115</v>
          </cell>
          <cell r="J2">
            <v>60</v>
          </cell>
          <cell r="K2">
            <v>0.1</v>
          </cell>
          <cell r="L2">
            <v>0.1</v>
          </cell>
          <cell r="M2">
            <v>0</v>
          </cell>
          <cell r="N2">
            <v>0</v>
          </cell>
        </row>
        <row r="3">
          <cell r="A3" t="str">
            <v>IDIA00086457</v>
          </cell>
          <cell r="B3" t="str">
            <v>AXIS BANK 29NOV2012 (BRDS)</v>
          </cell>
          <cell r="C3">
            <v>0</v>
          </cell>
          <cell r="D3" t="str">
            <v>A</v>
          </cell>
          <cell r="E3">
            <v>99.356</v>
          </cell>
          <cell r="F3">
            <v>0</v>
          </cell>
          <cell r="G3">
            <v>99.3673</v>
          </cell>
          <cell r="H3">
            <v>99.356</v>
          </cell>
          <cell r="I3">
            <v>99.356</v>
          </cell>
          <cell r="J3">
            <v>60</v>
          </cell>
          <cell r="K3">
            <v>0.1</v>
          </cell>
          <cell r="L3">
            <v>0.1</v>
          </cell>
          <cell r="M3">
            <v>0</v>
          </cell>
          <cell r="N3">
            <v>0</v>
          </cell>
        </row>
        <row r="4">
          <cell r="A4" t="str">
            <v>INE476A16IP3</v>
          </cell>
          <cell r="B4" t="str">
            <v>CANARA BANK 23NOV2012  CD</v>
          </cell>
          <cell r="C4">
            <v>0</v>
          </cell>
          <cell r="D4" t="str">
            <v>A</v>
          </cell>
          <cell r="E4">
            <v>99.5022</v>
          </cell>
          <cell r="F4">
            <v>0</v>
          </cell>
          <cell r="G4">
            <v>99.5022</v>
          </cell>
          <cell r="H4">
            <v>99.5022</v>
          </cell>
          <cell r="I4">
            <v>99.5022</v>
          </cell>
          <cell r="J4">
            <v>60</v>
          </cell>
          <cell r="K4">
            <v>0.1</v>
          </cell>
          <cell r="L4">
            <v>0.1</v>
          </cell>
          <cell r="M4">
            <v>0</v>
          </cell>
          <cell r="N4">
            <v>0</v>
          </cell>
        </row>
        <row r="5">
          <cell r="A5" t="str">
            <v>INE483A16DQ8</v>
          </cell>
          <cell r="B5" t="str">
            <v>CENTRAL BANK OF INDIA 26NOV2012 CD</v>
          </cell>
          <cell r="C5">
            <v>0</v>
          </cell>
          <cell r="D5" t="str">
            <v>A</v>
          </cell>
          <cell r="E5">
            <v>99.4459426229513</v>
          </cell>
          <cell r="F5">
            <v>0</v>
          </cell>
          <cell r="G5">
            <v>99.4347</v>
          </cell>
          <cell r="H5">
            <v>99.4459</v>
          </cell>
          <cell r="I5">
            <v>99.4459426229513</v>
          </cell>
          <cell r="J5">
            <v>60</v>
          </cell>
          <cell r="K5">
            <v>0.1</v>
          </cell>
          <cell r="L5">
            <v>0.1</v>
          </cell>
          <cell r="M5">
            <v>0</v>
          </cell>
          <cell r="N5">
            <v>0</v>
          </cell>
        </row>
        <row r="6">
          <cell r="A6" t="str">
            <v>INE483A16DR6</v>
          </cell>
          <cell r="B6" t="str">
            <v>CENTRAL BANK OF INDIA 30NOV2012 CD</v>
          </cell>
          <cell r="C6">
            <v>0</v>
          </cell>
          <cell r="D6" t="str">
            <v>A</v>
          </cell>
          <cell r="E6">
            <v>99.3612266666672</v>
          </cell>
          <cell r="F6">
            <v>0</v>
          </cell>
          <cell r="G6">
            <v>99.3449</v>
          </cell>
          <cell r="H6">
            <v>99.3612</v>
          </cell>
          <cell r="I6">
            <v>99.3612266666672</v>
          </cell>
          <cell r="J6">
            <v>60</v>
          </cell>
          <cell r="K6">
            <v>0.1</v>
          </cell>
          <cell r="L6">
            <v>0.1</v>
          </cell>
          <cell r="M6">
            <v>0</v>
          </cell>
          <cell r="N6">
            <v>0</v>
          </cell>
        </row>
        <row r="7">
          <cell r="A7" t="str">
            <v>INE532F14IE1</v>
          </cell>
          <cell r="B7" t="str">
            <v>EDELWEISS FINANCIAL - 01-NOV-2012</v>
          </cell>
          <cell r="C7">
            <v>0</v>
          </cell>
          <cell r="D7" t="str">
            <v>A</v>
          </cell>
          <cell r="E7">
            <v>100</v>
          </cell>
          <cell r="F7">
            <v>0</v>
          </cell>
          <cell r="G7">
            <v>100</v>
          </cell>
          <cell r="H7">
            <v>100</v>
          </cell>
          <cell r="I7">
            <v>100</v>
          </cell>
          <cell r="J7">
            <v>60</v>
          </cell>
          <cell r="K7">
            <v>0.1</v>
          </cell>
          <cell r="L7">
            <v>0.1</v>
          </cell>
          <cell r="M7">
            <v>0</v>
          </cell>
          <cell r="N7">
            <v>0</v>
          </cell>
        </row>
        <row r="8">
          <cell r="A8" t="str">
            <v>INE688I14622</v>
          </cell>
          <cell r="B8" t="str">
            <v>FUTURE CAP HOLDINGS LTD 20DEC12 CP</v>
          </cell>
          <cell r="C8">
            <v>0</v>
          </cell>
          <cell r="D8" t="str">
            <v>A</v>
          </cell>
          <cell r="E8">
            <v>98.6824939013711</v>
          </cell>
          <cell r="F8">
            <v>0</v>
          </cell>
          <cell r="G8">
            <v>98.6622</v>
          </cell>
          <cell r="H8">
            <v>98.6825</v>
          </cell>
          <cell r="I8">
            <v>98.6824939013711</v>
          </cell>
          <cell r="J8">
            <v>60</v>
          </cell>
          <cell r="K8">
            <v>0.1</v>
          </cell>
          <cell r="L8">
            <v>0.1</v>
          </cell>
          <cell r="M8">
            <v>0</v>
          </cell>
          <cell r="N8">
            <v>0.09975</v>
          </cell>
        </row>
        <row r="9">
          <cell r="A9" t="str">
            <v>INE850D14629</v>
          </cell>
          <cell r="B9" t="str">
            <v>GODREJ AGROVET LTD 30NOV2012 CP</v>
          </cell>
          <cell r="C9">
            <v>0</v>
          </cell>
          <cell r="D9" t="str">
            <v>A</v>
          </cell>
          <cell r="E9">
            <v>99.3528166666667</v>
          </cell>
          <cell r="F9">
            <v>0</v>
          </cell>
          <cell r="G9">
            <v>99.3343</v>
          </cell>
          <cell r="H9">
            <v>99.3528</v>
          </cell>
          <cell r="I9">
            <v>99.3528166666667</v>
          </cell>
          <cell r="J9">
            <v>60</v>
          </cell>
          <cell r="K9">
            <v>0.1</v>
          </cell>
          <cell r="L9">
            <v>0.1</v>
          </cell>
          <cell r="M9">
            <v>0</v>
          </cell>
          <cell r="N9">
            <v>0</v>
          </cell>
        </row>
        <row r="10">
          <cell r="A10" t="str">
            <v>INE580B14832</v>
          </cell>
          <cell r="B10" t="str">
            <v>GRUH FINANCE CP 07122012</v>
          </cell>
          <cell r="C10">
            <v>0</v>
          </cell>
          <cell r="D10" t="str">
            <v>A</v>
          </cell>
          <cell r="E10">
            <v>99.1820285714281</v>
          </cell>
          <cell r="F10">
            <v>0</v>
          </cell>
          <cell r="G10">
            <v>99.1565</v>
          </cell>
          <cell r="H10">
            <v>99.182</v>
          </cell>
          <cell r="I10">
            <v>99.1820285714281</v>
          </cell>
          <cell r="J10">
            <v>60</v>
          </cell>
          <cell r="K10">
            <v>0.1</v>
          </cell>
          <cell r="L10">
            <v>0.1</v>
          </cell>
          <cell r="M10">
            <v>0</v>
          </cell>
          <cell r="N10">
            <v>0</v>
          </cell>
        </row>
        <row r="11">
          <cell r="A11" t="str">
            <v>INE494M14064</v>
          </cell>
          <cell r="B11" t="str">
            <v>IFCI FACTORS LTD 16NOV12 CP</v>
          </cell>
          <cell r="C11">
            <v>0</v>
          </cell>
          <cell r="D11" t="str">
            <v>A</v>
          </cell>
          <cell r="E11">
            <v>99.5868216989553</v>
          </cell>
          <cell r="F11">
            <v>0</v>
          </cell>
          <cell r="G11">
            <v>99.6054</v>
          </cell>
          <cell r="H11">
            <v>99.5868</v>
          </cell>
          <cell r="I11">
            <v>99.5868216989553</v>
          </cell>
          <cell r="J11">
            <v>60</v>
          </cell>
          <cell r="K11">
            <v>0.1</v>
          </cell>
          <cell r="L11">
            <v>0.1</v>
          </cell>
          <cell r="M11">
            <v>0</v>
          </cell>
          <cell r="N11">
            <v>0.103125</v>
          </cell>
        </row>
        <row r="12">
          <cell r="A12" t="str">
            <v>INE727M14018</v>
          </cell>
          <cell r="B12" t="str">
            <v>IFCI VENTURES LTD 07NOV12 CP</v>
          </cell>
          <cell r="C12">
            <v>0</v>
          </cell>
          <cell r="D12" t="str">
            <v>A</v>
          </cell>
          <cell r="E12">
            <v>99.8310589966087</v>
          </cell>
          <cell r="F12">
            <v>0</v>
          </cell>
          <cell r="G12">
            <v>99.8366</v>
          </cell>
          <cell r="H12">
            <v>99.8311</v>
          </cell>
          <cell r="I12">
            <v>99.8310589966087</v>
          </cell>
          <cell r="J12">
            <v>60</v>
          </cell>
          <cell r="K12">
            <v>0.1</v>
          </cell>
          <cell r="L12">
            <v>0.1</v>
          </cell>
          <cell r="M12">
            <v>0</v>
          </cell>
          <cell r="N12">
            <v>0.105475</v>
          </cell>
        </row>
        <row r="13">
          <cell r="A13" t="str">
            <v>INE562A16CE7</v>
          </cell>
          <cell r="B13" t="str">
            <v>INDIAN BANK 03DEC2012 CD</v>
          </cell>
          <cell r="C13">
            <v>0</v>
          </cell>
          <cell r="D13" t="str">
            <v>A</v>
          </cell>
          <cell r="E13">
            <v>99.2940408163266</v>
          </cell>
          <cell r="F13">
            <v>0</v>
          </cell>
          <cell r="G13">
            <v>99.2776</v>
          </cell>
          <cell r="H13">
            <v>99.294</v>
          </cell>
          <cell r="I13">
            <v>99.2940408163266</v>
          </cell>
          <cell r="J13">
            <v>60</v>
          </cell>
          <cell r="K13">
            <v>0.1</v>
          </cell>
          <cell r="L13">
            <v>0.1</v>
          </cell>
          <cell r="M13">
            <v>0</v>
          </cell>
          <cell r="N13">
            <v>0</v>
          </cell>
        </row>
        <row r="14">
          <cell r="A14" t="str">
            <v>INE242A14CV5</v>
          </cell>
          <cell r="B14" t="str">
            <v>INDIAN OIL CORP 23-Nov-12 CP</v>
          </cell>
          <cell r="C14">
            <v>0</v>
          </cell>
          <cell r="D14" t="str">
            <v>A</v>
          </cell>
          <cell r="E14">
            <v>99.4969652173913</v>
          </cell>
          <cell r="F14">
            <v>0</v>
          </cell>
          <cell r="G14">
            <v>99.5022</v>
          </cell>
          <cell r="H14">
            <v>99.497</v>
          </cell>
          <cell r="I14">
            <v>99.4969652173913</v>
          </cell>
          <cell r="J14">
            <v>60</v>
          </cell>
          <cell r="K14">
            <v>0.1</v>
          </cell>
          <cell r="L14">
            <v>0.1</v>
          </cell>
          <cell r="M14">
            <v>0</v>
          </cell>
          <cell r="N14">
            <v>0</v>
          </cell>
        </row>
        <row r="15">
          <cell r="A15" t="str">
            <v>INE095A16GK6</v>
          </cell>
          <cell r="B15" t="str">
            <v>INDUSIND BANK 04DEC12 CD</v>
          </cell>
          <cell r="C15">
            <v>0</v>
          </cell>
          <cell r="D15" t="str">
            <v>A</v>
          </cell>
          <cell r="E15">
            <v>99.2663468085104</v>
          </cell>
          <cell r="F15">
            <v>0</v>
          </cell>
          <cell r="G15">
            <v>99.2503</v>
          </cell>
          <cell r="H15">
            <v>99.2663</v>
          </cell>
          <cell r="I15">
            <v>99.2663468085104</v>
          </cell>
          <cell r="J15">
            <v>60</v>
          </cell>
          <cell r="K15">
            <v>0.1</v>
          </cell>
          <cell r="L15">
            <v>0.1</v>
          </cell>
          <cell r="M15">
            <v>0</v>
          </cell>
          <cell r="N15">
            <v>0</v>
          </cell>
        </row>
        <row r="16">
          <cell r="A16" t="str">
            <v>INE095A16GL4</v>
          </cell>
          <cell r="B16" t="str">
            <v>INDUSIND BANK 07DEC2012 CD</v>
          </cell>
          <cell r="C16">
            <v>0</v>
          </cell>
          <cell r="D16" t="str">
            <v>A</v>
          </cell>
          <cell r="E16">
            <v>99.1954</v>
          </cell>
          <cell r="F16">
            <v>0</v>
          </cell>
          <cell r="G16">
            <v>99.1827</v>
          </cell>
          <cell r="H16">
            <v>99.1954</v>
          </cell>
          <cell r="I16">
            <v>99.1954</v>
          </cell>
          <cell r="J16">
            <v>60</v>
          </cell>
          <cell r="K16">
            <v>0.1</v>
          </cell>
          <cell r="L16">
            <v>0.1</v>
          </cell>
          <cell r="M16">
            <v>0</v>
          </cell>
          <cell r="N16">
            <v>0</v>
          </cell>
        </row>
        <row r="17">
          <cell r="A17" t="str">
            <v>INE168A16DB7</v>
          </cell>
          <cell r="B17" t="str">
            <v>JAMMU &amp; KASHMIR BANK 22NOV2012 CD</v>
          </cell>
          <cell r="C17">
            <v>0</v>
          </cell>
          <cell r="D17" t="str">
            <v>A</v>
          </cell>
          <cell r="E17">
            <v>99.53422</v>
          </cell>
          <cell r="F17">
            <v>0</v>
          </cell>
          <cell r="G17">
            <v>99.5216</v>
          </cell>
          <cell r="H17">
            <v>99.5342</v>
          </cell>
          <cell r="I17">
            <v>99.53422</v>
          </cell>
          <cell r="J17">
            <v>60</v>
          </cell>
          <cell r="K17">
            <v>0.1</v>
          </cell>
          <cell r="L17">
            <v>0.1</v>
          </cell>
          <cell r="M17">
            <v>0</v>
          </cell>
          <cell r="N17">
            <v>0</v>
          </cell>
        </row>
        <row r="18">
          <cell r="A18" t="str">
            <v>INE846E14187</v>
          </cell>
          <cell r="B18" t="str">
            <v>KARVY STOCK BROKING LTD 27DEC12 CP</v>
          </cell>
          <cell r="C18">
            <v>0</v>
          </cell>
          <cell r="D18" t="str">
            <v>A</v>
          </cell>
          <cell r="E18">
            <v>98.492051084384</v>
          </cell>
          <cell r="F18">
            <v>0</v>
          </cell>
          <cell r="G18">
            <v>98.4741</v>
          </cell>
          <cell r="H18">
            <v>98.4921</v>
          </cell>
          <cell r="I18">
            <v>98.492051084384</v>
          </cell>
          <cell r="J18">
            <v>60</v>
          </cell>
          <cell r="K18">
            <v>0.1</v>
          </cell>
          <cell r="L18">
            <v>0.1</v>
          </cell>
          <cell r="M18">
            <v>0</v>
          </cell>
          <cell r="N18">
            <v>0.0999</v>
          </cell>
        </row>
        <row r="19">
          <cell r="A19" t="str">
            <v>INE389H14363</v>
          </cell>
          <cell r="B19" t="str">
            <v>KEC INTERNATIONAL LTD 11DEC2012 CP</v>
          </cell>
          <cell r="C19">
            <v>0</v>
          </cell>
          <cell r="D19" t="str">
            <v>A</v>
          </cell>
          <cell r="E19">
            <v>99.0930563137442</v>
          </cell>
          <cell r="F19">
            <v>0</v>
          </cell>
          <cell r="G19">
            <v>99.0744</v>
          </cell>
          <cell r="H19">
            <v>99.0931</v>
          </cell>
          <cell r="I19">
            <v>99.0930563137442</v>
          </cell>
          <cell r="J19">
            <v>60</v>
          </cell>
          <cell r="K19">
            <v>0.1</v>
          </cell>
          <cell r="L19">
            <v>0.1</v>
          </cell>
          <cell r="M19">
            <v>0</v>
          </cell>
          <cell r="N19">
            <v>0.0839</v>
          </cell>
        </row>
        <row r="20">
          <cell r="A20" t="str">
            <v>IDIA00086051</v>
          </cell>
          <cell r="B20" t="str">
            <v>KOTAK MAHINDRA BANK18DEC2012 (BRDS)</v>
          </cell>
          <cell r="C20">
            <v>0</v>
          </cell>
          <cell r="D20" t="str">
            <v>A</v>
          </cell>
          <cell r="E20">
            <v>98.9325228070178</v>
          </cell>
          <cell r="F20">
            <v>0</v>
          </cell>
          <cell r="G20">
            <v>98.9413</v>
          </cell>
          <cell r="H20">
            <v>98.9325</v>
          </cell>
          <cell r="I20">
            <v>98.9325228070178</v>
          </cell>
          <cell r="J20">
            <v>60</v>
          </cell>
          <cell r="K20">
            <v>0.1</v>
          </cell>
          <cell r="L20">
            <v>0.1</v>
          </cell>
          <cell r="M20">
            <v>0</v>
          </cell>
          <cell r="N20">
            <v>0</v>
          </cell>
        </row>
        <row r="21">
          <cell r="A21" t="str">
            <v>INE414G14866</v>
          </cell>
          <cell r="B21" t="str">
            <v>MUTHOOT FINANCE LTD 01NOV12 CP</v>
          </cell>
          <cell r="C21">
            <v>0</v>
          </cell>
          <cell r="D21" t="str">
            <v>A</v>
          </cell>
          <cell r="E21">
            <v>100</v>
          </cell>
          <cell r="F21">
            <v>0</v>
          </cell>
          <cell r="G21">
            <v>100</v>
          </cell>
          <cell r="H21">
            <v>100</v>
          </cell>
          <cell r="I21">
            <v>100</v>
          </cell>
          <cell r="J21">
            <v>60</v>
          </cell>
          <cell r="K21">
            <v>0.1</v>
          </cell>
          <cell r="L21">
            <v>0.1</v>
          </cell>
          <cell r="M21">
            <v>0</v>
          </cell>
          <cell r="N21">
            <v>0.108525</v>
          </cell>
        </row>
        <row r="22">
          <cell r="A22" t="str">
            <v>INE414G14932</v>
          </cell>
          <cell r="B22" t="str">
            <v>MUTHOOT FINANCE LTD 04DEC12 CP</v>
          </cell>
          <cell r="C22">
            <v>0</v>
          </cell>
          <cell r="D22" t="str">
            <v>A</v>
          </cell>
          <cell r="E22">
            <v>99.128019844694</v>
          </cell>
          <cell r="F22">
            <v>0</v>
          </cell>
          <cell r="G22">
            <v>99.0978</v>
          </cell>
          <cell r="H22">
            <v>99.128</v>
          </cell>
          <cell r="I22">
            <v>99.128019844694</v>
          </cell>
          <cell r="J22">
            <v>60</v>
          </cell>
          <cell r="K22">
            <v>0.1</v>
          </cell>
          <cell r="L22">
            <v>0.1</v>
          </cell>
          <cell r="M22">
            <v>0</v>
          </cell>
          <cell r="N22">
            <v>0.098</v>
          </cell>
        </row>
        <row r="23">
          <cell r="A23" t="str">
            <v>INE091A14188</v>
          </cell>
          <cell r="B23" t="str">
            <v>NIRMA 30NOV2012 CP</v>
          </cell>
          <cell r="C23">
            <v>0</v>
          </cell>
          <cell r="D23" t="str">
            <v>A</v>
          </cell>
          <cell r="E23">
            <v>99.32546</v>
          </cell>
          <cell r="F23">
            <v>0</v>
          </cell>
          <cell r="G23">
            <v>99.318</v>
          </cell>
          <cell r="H23">
            <v>99.3255</v>
          </cell>
          <cell r="I23">
            <v>99.32546</v>
          </cell>
          <cell r="J23">
            <v>60</v>
          </cell>
          <cell r="K23">
            <v>0.1</v>
          </cell>
          <cell r="L23">
            <v>0.1</v>
          </cell>
          <cell r="M23">
            <v>0</v>
          </cell>
          <cell r="N23">
            <v>0</v>
          </cell>
        </row>
        <row r="24">
          <cell r="A24" t="str">
            <v>INE141A16FK0</v>
          </cell>
          <cell r="B24" t="str">
            <v>ORIENTAL BANK OF COMMERCE 03DEC2012 CD</v>
          </cell>
          <cell r="C24">
            <v>0</v>
          </cell>
          <cell r="D24" t="str">
            <v>A</v>
          </cell>
          <cell r="E24">
            <v>99.2930666666671</v>
          </cell>
          <cell r="F24">
            <v>0</v>
          </cell>
          <cell r="G24">
            <v>99.2776</v>
          </cell>
          <cell r="H24">
            <v>99.2931</v>
          </cell>
          <cell r="I24">
            <v>99.2930666666671</v>
          </cell>
          <cell r="J24">
            <v>60</v>
          </cell>
          <cell r="K24">
            <v>0.1</v>
          </cell>
          <cell r="L24">
            <v>0.1</v>
          </cell>
          <cell r="M24">
            <v>0</v>
          </cell>
          <cell r="N24">
            <v>0.0848</v>
          </cell>
        </row>
        <row r="25">
          <cell r="A25" t="str">
            <v>INE141A16FQ7</v>
          </cell>
          <cell r="B25" t="str">
            <v>ORIENTAL BANK OF COMMERCE 13DEC12 CD</v>
          </cell>
          <cell r="C25">
            <v>0</v>
          </cell>
          <cell r="D25" t="str">
            <v>A</v>
          </cell>
          <cell r="E25">
            <v>99.0703749999996</v>
          </cell>
          <cell r="F25">
            <v>0</v>
          </cell>
          <cell r="G25">
            <v>99.0551</v>
          </cell>
          <cell r="H25">
            <v>99.0704</v>
          </cell>
          <cell r="I25">
            <v>99.0703749999996</v>
          </cell>
          <cell r="J25">
            <v>60</v>
          </cell>
          <cell r="K25">
            <v>0.1</v>
          </cell>
          <cell r="L25">
            <v>0.1</v>
          </cell>
          <cell r="M25">
            <v>0</v>
          </cell>
          <cell r="N25">
            <v>0.08155</v>
          </cell>
        </row>
        <row r="26">
          <cell r="A26" t="str">
            <v>INE141A16FR5</v>
          </cell>
          <cell r="B26" t="str">
            <v>ORIENTAL BANK OF COMMMERCE 14DEC2012 CD</v>
          </cell>
          <cell r="C26">
            <v>0</v>
          </cell>
          <cell r="D26" t="str">
            <v>A</v>
          </cell>
          <cell r="E26">
            <v>99.0571450200882</v>
          </cell>
          <cell r="F26">
            <v>0</v>
          </cell>
          <cell r="G26">
            <v>99.038</v>
          </cell>
          <cell r="H26">
            <v>99.0571</v>
          </cell>
          <cell r="I26">
            <v>99.0571450200882</v>
          </cell>
          <cell r="J26">
            <v>60</v>
          </cell>
          <cell r="K26">
            <v>0.1</v>
          </cell>
          <cell r="L26">
            <v>0.1</v>
          </cell>
          <cell r="M26">
            <v>0</v>
          </cell>
          <cell r="N26">
            <v>0.0811</v>
          </cell>
        </row>
        <row r="27">
          <cell r="A27" t="str">
            <v>INE608A16DY4</v>
          </cell>
          <cell r="B27" t="str">
            <v>PUNJAB AND SIND BANK 10DEC2012 CD</v>
          </cell>
          <cell r="C27">
            <v>0</v>
          </cell>
          <cell r="D27" t="str">
            <v>A</v>
          </cell>
          <cell r="E27">
            <v>99.1374500000005</v>
          </cell>
          <cell r="F27">
            <v>0</v>
          </cell>
          <cell r="G27">
            <v>99.1152</v>
          </cell>
          <cell r="H27">
            <v>99.1375</v>
          </cell>
          <cell r="I27">
            <v>99.1374500000005</v>
          </cell>
          <cell r="J27">
            <v>60</v>
          </cell>
          <cell r="K27">
            <v>0.1</v>
          </cell>
          <cell r="L27">
            <v>0.1</v>
          </cell>
          <cell r="M27">
            <v>0</v>
          </cell>
          <cell r="N27">
            <v>0</v>
          </cell>
        </row>
        <row r="28">
          <cell r="A28" t="str">
            <v>INE160A16GP7</v>
          </cell>
          <cell r="B28" t="str">
            <v>PUNJAB NATIONAL BANK 03DEC12 CD</v>
          </cell>
          <cell r="C28">
            <v>0</v>
          </cell>
          <cell r="D28" t="str">
            <v>A</v>
          </cell>
          <cell r="E28">
            <v>99.292135849057</v>
          </cell>
          <cell r="F28">
            <v>0</v>
          </cell>
          <cell r="G28">
            <v>99.2651</v>
          </cell>
          <cell r="H28">
            <v>99.2921</v>
          </cell>
          <cell r="I28">
            <v>99.292135849057</v>
          </cell>
          <cell r="J28">
            <v>60</v>
          </cell>
          <cell r="K28">
            <v>0.1</v>
          </cell>
          <cell r="L28">
            <v>0.1</v>
          </cell>
          <cell r="M28">
            <v>0</v>
          </cell>
          <cell r="N28">
            <v>0.0827</v>
          </cell>
        </row>
        <row r="29">
          <cell r="A29" t="str">
            <v>INE160A16GT9</v>
          </cell>
          <cell r="B29" t="str">
            <v>PUNJAB NATIONAL BANK 18DEC12 CD</v>
          </cell>
          <cell r="C29">
            <v>0</v>
          </cell>
          <cell r="D29" t="str">
            <v>A</v>
          </cell>
          <cell r="E29">
            <v>98.9587799425277</v>
          </cell>
          <cell r="F29">
            <v>0</v>
          </cell>
          <cell r="G29">
            <v>98.9413</v>
          </cell>
          <cell r="H29">
            <v>98.9588</v>
          </cell>
          <cell r="I29">
            <v>98.9587799425277</v>
          </cell>
          <cell r="J29">
            <v>60</v>
          </cell>
          <cell r="K29">
            <v>0.1</v>
          </cell>
          <cell r="L29">
            <v>0.1</v>
          </cell>
          <cell r="M29">
            <v>0</v>
          </cell>
          <cell r="N29">
            <v>0.08195</v>
          </cell>
        </row>
        <row r="30">
          <cell r="A30" t="str">
            <v>INE160A16GL6</v>
          </cell>
          <cell r="B30" t="str">
            <v>PUNJAB NATIONAL BANK 23NOV12  CD</v>
          </cell>
          <cell r="C30">
            <v>0</v>
          </cell>
          <cell r="D30" t="str">
            <v>A</v>
          </cell>
          <cell r="E30">
            <v>99.5028</v>
          </cell>
          <cell r="F30">
            <v>0</v>
          </cell>
          <cell r="G30">
            <v>99.5022</v>
          </cell>
          <cell r="H30">
            <v>99.5028</v>
          </cell>
          <cell r="I30">
            <v>99.5028</v>
          </cell>
          <cell r="J30">
            <v>60</v>
          </cell>
          <cell r="K30">
            <v>0.1</v>
          </cell>
          <cell r="L30">
            <v>0.1</v>
          </cell>
          <cell r="M30">
            <v>0</v>
          </cell>
          <cell r="N30">
            <v>0</v>
          </cell>
        </row>
        <row r="31">
          <cell r="A31" t="str">
            <v>INE891D14FC6</v>
          </cell>
          <cell r="B31" t="str">
            <v>REDINGTON (INDIA) 14DEC2012 CP</v>
          </cell>
          <cell r="C31">
            <v>0</v>
          </cell>
          <cell r="D31" t="str">
            <v>A</v>
          </cell>
          <cell r="E31">
            <v>99.0119637931035</v>
          </cell>
          <cell r="F31">
            <v>0</v>
          </cell>
          <cell r="G31">
            <v>99.0161</v>
          </cell>
          <cell r="H31">
            <v>99.012</v>
          </cell>
          <cell r="I31">
            <v>99.0119637931035</v>
          </cell>
          <cell r="J31">
            <v>60</v>
          </cell>
          <cell r="K31">
            <v>0.1</v>
          </cell>
          <cell r="L31">
            <v>0.1</v>
          </cell>
          <cell r="M31">
            <v>0</v>
          </cell>
          <cell r="N31">
            <v>0</v>
          </cell>
        </row>
        <row r="32">
          <cell r="A32" t="str">
            <v>INE013A14HK2</v>
          </cell>
          <cell r="B32" t="str">
            <v>RELIANCE CAPITAL 07DEC2012 CP</v>
          </cell>
          <cell r="C32">
            <v>0</v>
          </cell>
          <cell r="D32" t="str">
            <v>A</v>
          </cell>
          <cell r="E32">
            <v>99.1511406176565</v>
          </cell>
          <cell r="F32">
            <v>0</v>
          </cell>
          <cell r="G32">
            <v>99.1284</v>
          </cell>
          <cell r="H32">
            <v>99.1511</v>
          </cell>
          <cell r="I32">
            <v>99.1511406176565</v>
          </cell>
          <cell r="J32">
            <v>60</v>
          </cell>
          <cell r="K32">
            <v>0.1</v>
          </cell>
          <cell r="L32">
            <v>0.1</v>
          </cell>
          <cell r="M32">
            <v>0</v>
          </cell>
          <cell r="N32">
            <v>0.0873</v>
          </cell>
        </row>
        <row r="33">
          <cell r="A33" t="str">
            <v>INE018E14BS9</v>
          </cell>
          <cell r="B33" t="str">
            <v>SBI CARD AND PAYMENT SERVICE 20NOV12 CP</v>
          </cell>
          <cell r="C33">
            <v>0</v>
          </cell>
          <cell r="D33" t="str">
            <v>A</v>
          </cell>
          <cell r="E33">
            <v>99.5763</v>
          </cell>
          <cell r="F33">
            <v>0</v>
          </cell>
          <cell r="G33">
            <v>99.5574</v>
          </cell>
          <cell r="H33">
            <v>99.5763</v>
          </cell>
          <cell r="I33">
            <v>99.5763</v>
          </cell>
          <cell r="J33">
            <v>60</v>
          </cell>
          <cell r="K33">
            <v>0.1</v>
          </cell>
          <cell r="L33">
            <v>0.1</v>
          </cell>
          <cell r="M33">
            <v>0</v>
          </cell>
          <cell r="N33">
            <v>0.091475</v>
          </cell>
        </row>
        <row r="34">
          <cell r="A34" t="str">
            <v>INE498B14AF8</v>
          </cell>
          <cell r="B34" t="str">
            <v>SHOPPERS STOP 20NOV2012 CP</v>
          </cell>
          <cell r="C34">
            <v>0</v>
          </cell>
          <cell r="D34" t="str">
            <v>A</v>
          </cell>
          <cell r="E34">
            <v>99.4917068181823</v>
          </cell>
          <cell r="F34">
            <v>0</v>
          </cell>
          <cell r="G34">
            <v>99.4909</v>
          </cell>
          <cell r="H34">
            <v>99.4917</v>
          </cell>
          <cell r="I34">
            <v>99.4917068181823</v>
          </cell>
          <cell r="J34">
            <v>60</v>
          </cell>
          <cell r="K34">
            <v>0.1</v>
          </cell>
          <cell r="L34">
            <v>0.1</v>
          </cell>
          <cell r="M34">
            <v>0</v>
          </cell>
          <cell r="N34">
            <v>0</v>
          </cell>
        </row>
        <row r="35">
          <cell r="A35" t="str">
            <v>INE649A16BU0</v>
          </cell>
          <cell r="B35" t="str">
            <v>STATE BANK OF HYDERABAD 06DEC2012 CD</v>
          </cell>
          <cell r="C35">
            <v>0</v>
          </cell>
          <cell r="D35" t="str">
            <v>A</v>
          </cell>
          <cell r="E35">
            <v>99.2282156862748</v>
          </cell>
          <cell r="F35">
            <v>0</v>
          </cell>
          <cell r="G35">
            <v>99.2104</v>
          </cell>
          <cell r="H35">
            <v>99.2282</v>
          </cell>
          <cell r="I35">
            <v>99.2282156862748</v>
          </cell>
          <cell r="J35">
            <v>60</v>
          </cell>
          <cell r="K35">
            <v>0.1</v>
          </cell>
          <cell r="L35">
            <v>0.1</v>
          </cell>
          <cell r="M35">
            <v>0</v>
          </cell>
          <cell r="N35">
            <v>0</v>
          </cell>
        </row>
        <row r="36">
          <cell r="A36" t="str">
            <v>INE651A16DI7</v>
          </cell>
          <cell r="B36" t="str">
            <v>STATE BANK OF MYSORE 17DEC2012 CD</v>
          </cell>
          <cell r="C36">
            <v>0</v>
          </cell>
          <cell r="D36" t="str">
            <v>A</v>
          </cell>
          <cell r="E36">
            <v>98.9827740951802</v>
          </cell>
          <cell r="F36">
            <v>0</v>
          </cell>
          <cell r="G36">
            <v>98.9636</v>
          </cell>
          <cell r="H36">
            <v>98.9828</v>
          </cell>
          <cell r="I36">
            <v>98.9827740951802</v>
          </cell>
          <cell r="J36">
            <v>60</v>
          </cell>
          <cell r="K36">
            <v>0.1</v>
          </cell>
          <cell r="L36">
            <v>0.1</v>
          </cell>
          <cell r="M36">
            <v>0</v>
          </cell>
          <cell r="N36">
            <v>0.0818</v>
          </cell>
        </row>
        <row r="37">
          <cell r="A37" t="str">
            <v>INE652A16CZ1</v>
          </cell>
          <cell r="B37" t="str">
            <v>STATE BANK OF PATIALA 14DEC12 CD</v>
          </cell>
          <cell r="C37">
            <v>0</v>
          </cell>
          <cell r="D37" t="str">
            <v>A</v>
          </cell>
          <cell r="E37">
            <v>99.0508354983389</v>
          </cell>
          <cell r="F37">
            <v>0</v>
          </cell>
          <cell r="G37">
            <v>99.0317</v>
          </cell>
          <cell r="H37">
            <v>99.0508</v>
          </cell>
          <cell r="I37">
            <v>99.0508354983389</v>
          </cell>
          <cell r="J37">
            <v>60</v>
          </cell>
          <cell r="K37">
            <v>0.1</v>
          </cell>
          <cell r="L37">
            <v>0.1</v>
          </cell>
          <cell r="M37">
            <v>0</v>
          </cell>
          <cell r="N37">
            <v>0.08165</v>
          </cell>
        </row>
        <row r="38">
          <cell r="A38" t="str">
            <v>INE582L14035</v>
          </cell>
          <cell r="B38" t="str">
            <v>TATA HOUSING DEVELOPMENT COMPANY 22DEC2012 CP</v>
          </cell>
          <cell r="C38">
            <v>0</v>
          </cell>
          <cell r="D38" t="str">
            <v>A</v>
          </cell>
          <cell r="E38">
            <v>98.7946999999998</v>
          </cell>
          <cell r="F38">
            <v>0</v>
          </cell>
          <cell r="G38">
            <v>98.8447</v>
          </cell>
          <cell r="H38">
            <v>98.7947</v>
          </cell>
          <cell r="I38">
            <v>98.7946999999998</v>
          </cell>
          <cell r="J38">
            <v>60</v>
          </cell>
          <cell r="K38">
            <v>0.1</v>
          </cell>
          <cell r="L38">
            <v>0.1</v>
          </cell>
          <cell r="M38">
            <v>0</v>
          </cell>
          <cell r="N38">
            <v>0</v>
          </cell>
        </row>
        <row r="39">
          <cell r="A39" t="str">
            <v>INE528G16QT3</v>
          </cell>
          <cell r="B39" t="str">
            <v>YES BANK  27NOV2012 CD</v>
          </cell>
          <cell r="C39">
            <v>0</v>
          </cell>
          <cell r="D39" t="str">
            <v>A</v>
          </cell>
          <cell r="E39">
            <v>99.4112344827586</v>
          </cell>
          <cell r="F39">
            <v>0</v>
          </cell>
          <cell r="G39">
            <v>99.4084</v>
          </cell>
          <cell r="H39">
            <v>99.4112</v>
          </cell>
          <cell r="I39">
            <v>99.4112344827586</v>
          </cell>
          <cell r="J39">
            <v>60</v>
          </cell>
          <cell r="K39">
            <v>0.1</v>
          </cell>
          <cell r="L39">
            <v>0.1</v>
          </cell>
          <cell r="M39">
            <v>0</v>
          </cell>
          <cell r="N39">
            <v>0</v>
          </cell>
        </row>
        <row r="40">
          <cell r="A40" t="str">
            <v>INE522D07396</v>
          </cell>
          <cell r="B40" t="str">
            <v>0.00% MANAPPURAM FINANCE 13NOV2013 ZCB</v>
          </cell>
          <cell r="C40">
            <v>0</v>
          </cell>
          <cell r="D40" t="str">
            <v>N</v>
          </cell>
          <cell r="E40">
            <v>87.75312778</v>
          </cell>
          <cell r="F40">
            <v>0</v>
          </cell>
          <cell r="G40">
            <v>87.7531</v>
          </cell>
          <cell r="H40">
            <v>0</v>
          </cell>
          <cell r="I40">
            <v>0</v>
          </cell>
          <cell r="J40">
            <v>60</v>
          </cell>
          <cell r="K40">
            <v>0.1</v>
          </cell>
          <cell r="L40">
            <v>0.1</v>
          </cell>
          <cell r="M40">
            <v>0.91015855</v>
          </cell>
          <cell r="N40">
            <v>0.13483163</v>
          </cell>
        </row>
        <row r="41">
          <cell r="A41" t="str">
            <v>INE308L14209</v>
          </cell>
          <cell r="B41" t="str">
            <v>0.00%KARVY FINANCE 14JUN13</v>
          </cell>
          <cell r="C41">
            <v>0</v>
          </cell>
          <cell r="D41" t="str">
            <v>N</v>
          </cell>
          <cell r="E41">
            <v>93.1790985241324</v>
          </cell>
          <cell r="F41">
            <v>0</v>
          </cell>
          <cell r="G41">
            <v>93.1791</v>
          </cell>
          <cell r="H41">
            <v>0</v>
          </cell>
          <cell r="I41">
            <v>0</v>
          </cell>
          <cell r="J41">
            <v>60</v>
          </cell>
          <cell r="K41">
            <v>0.1</v>
          </cell>
          <cell r="L41">
            <v>0.1</v>
          </cell>
          <cell r="M41">
            <v>0</v>
          </cell>
          <cell r="N41">
            <v>0.11875</v>
          </cell>
        </row>
        <row r="42">
          <cell r="A42" t="str">
            <v>INE261F09HM2</v>
          </cell>
          <cell r="B42" t="str">
            <v>09.33% NABARD 12JUN17 NCD</v>
          </cell>
          <cell r="C42">
            <v>0</v>
          </cell>
          <cell r="D42" t="str">
            <v>N</v>
          </cell>
          <cell r="E42">
            <v>105.01357136</v>
          </cell>
          <cell r="F42">
            <v>3.62975342</v>
          </cell>
          <cell r="G42">
            <v>101.3838</v>
          </cell>
          <cell r="H42">
            <v>0</v>
          </cell>
          <cell r="I42">
            <v>0</v>
          </cell>
          <cell r="J42">
            <v>60</v>
          </cell>
          <cell r="K42">
            <v>0.1</v>
          </cell>
          <cell r="L42">
            <v>0.1</v>
          </cell>
          <cell r="M42">
            <v>3.51987556</v>
          </cell>
          <cell r="N42">
            <v>0.08925</v>
          </cell>
        </row>
        <row r="43">
          <cell r="A43" t="str">
            <v>INE001A07JB6</v>
          </cell>
          <cell r="B43" t="str">
            <v>09.60% HDFC 07AUG15 NCD</v>
          </cell>
          <cell r="C43">
            <v>0</v>
          </cell>
          <cell r="D43" t="str">
            <v>N</v>
          </cell>
          <cell r="E43">
            <v>102.87687775</v>
          </cell>
          <cell r="F43">
            <v>2.26191781</v>
          </cell>
          <cell r="G43">
            <v>100.615</v>
          </cell>
          <cell r="H43">
            <v>0</v>
          </cell>
          <cell r="I43">
            <v>0</v>
          </cell>
          <cell r="J43">
            <v>60</v>
          </cell>
          <cell r="K43">
            <v>0.1</v>
          </cell>
          <cell r="L43">
            <v>0.1</v>
          </cell>
          <cell r="M43">
            <v>2.29656889</v>
          </cell>
          <cell r="N43">
            <v>0.09305</v>
          </cell>
        </row>
        <row r="44">
          <cell r="A44" t="str">
            <v>INE001A07HD6</v>
          </cell>
          <cell r="B44" t="str">
            <v>09.65% HDFC LTD (SR I-015) 16AUG14 NCD</v>
          </cell>
          <cell r="C44">
            <v>0</v>
          </cell>
          <cell r="D44" t="str">
            <v>N</v>
          </cell>
          <cell r="E44">
            <v>102.69426293</v>
          </cell>
          <cell r="F44">
            <v>2.03575342</v>
          </cell>
          <cell r="G44">
            <v>100.6585</v>
          </cell>
          <cell r="H44">
            <v>0</v>
          </cell>
          <cell r="I44">
            <v>0</v>
          </cell>
          <cell r="J44">
            <v>60</v>
          </cell>
          <cell r="K44">
            <v>0.1</v>
          </cell>
          <cell r="L44">
            <v>0.1</v>
          </cell>
          <cell r="M44">
            <v>1.55817441</v>
          </cell>
          <cell r="N44">
            <v>0.0919</v>
          </cell>
        </row>
        <row r="45">
          <cell r="A45" t="str">
            <v>INE296A07773</v>
          </cell>
          <cell r="B45" t="str">
            <v>10.05% BAJAJ FINANCE 11AUG2014 NCD</v>
          </cell>
          <cell r="C45">
            <v>0</v>
          </cell>
          <cell r="D45" t="str">
            <v>N</v>
          </cell>
          <cell r="E45">
            <v>102.32563015</v>
          </cell>
          <cell r="F45">
            <v>2.28534247</v>
          </cell>
          <cell r="G45">
            <v>100.0403</v>
          </cell>
          <cell r="H45">
            <v>0</v>
          </cell>
          <cell r="I45">
            <v>0</v>
          </cell>
          <cell r="J45">
            <v>60</v>
          </cell>
          <cell r="K45">
            <v>0.1</v>
          </cell>
          <cell r="L45">
            <v>0.1</v>
          </cell>
          <cell r="M45">
            <v>1.53117194</v>
          </cell>
          <cell r="N45">
            <v>0.0997</v>
          </cell>
        </row>
        <row r="46">
          <cell r="A46" t="str">
            <v>INE667F07AA4</v>
          </cell>
          <cell r="B46" t="str">
            <v>10.07% SUNDARAM BNP HOME FIN 08AUG2014 NCD</v>
          </cell>
          <cell r="C46">
            <v>0</v>
          </cell>
          <cell r="D46" t="str">
            <v>N</v>
          </cell>
          <cell r="E46">
            <v>102.79104182</v>
          </cell>
          <cell r="F46">
            <v>2.34506849</v>
          </cell>
          <cell r="G46">
            <v>100.446</v>
          </cell>
          <cell r="H46">
            <v>0</v>
          </cell>
          <cell r="I46">
            <v>0</v>
          </cell>
          <cell r="J46">
            <v>60</v>
          </cell>
          <cell r="K46">
            <v>0.1</v>
          </cell>
          <cell r="L46">
            <v>0.1</v>
          </cell>
          <cell r="M46">
            <v>1.52728777</v>
          </cell>
          <cell r="N46">
            <v>0.0973</v>
          </cell>
        </row>
        <row r="47">
          <cell r="A47" t="str">
            <v>INE115A07AS7</v>
          </cell>
          <cell r="B47" t="str">
            <v>10.20% LIC HOUSING FINANCE 07JUN2013 NCD</v>
          </cell>
          <cell r="C47">
            <v>0</v>
          </cell>
          <cell r="D47" t="str">
            <v>N</v>
          </cell>
          <cell r="E47">
            <v>104.54830448</v>
          </cell>
          <cell r="F47">
            <v>4.10794521</v>
          </cell>
          <cell r="G47">
            <v>100.4404</v>
          </cell>
          <cell r="H47">
            <v>0</v>
          </cell>
          <cell r="I47">
            <v>0</v>
          </cell>
          <cell r="J47">
            <v>60</v>
          </cell>
          <cell r="K47">
            <v>0.1</v>
          </cell>
          <cell r="L47">
            <v>0.1</v>
          </cell>
          <cell r="M47">
            <v>0.54768878</v>
          </cell>
          <cell r="N47">
            <v>0.09051033</v>
          </cell>
        </row>
        <row r="48">
          <cell r="A48" t="str">
            <v>INE535H07183</v>
          </cell>
          <cell r="B48" t="str">
            <v>10.75% FULLERTON INDIA CREDIT 28AUG14 NCD</v>
          </cell>
          <cell r="C48">
            <v>0</v>
          </cell>
          <cell r="D48" t="str">
            <v>N</v>
          </cell>
          <cell r="E48">
            <v>102.42449899</v>
          </cell>
          <cell r="F48">
            <v>1.91438356</v>
          </cell>
          <cell r="G48">
            <v>100.5101</v>
          </cell>
          <cell r="H48">
            <v>0</v>
          </cell>
          <cell r="I48">
            <v>0</v>
          </cell>
          <cell r="J48">
            <v>60</v>
          </cell>
          <cell r="K48">
            <v>0.1</v>
          </cell>
          <cell r="L48">
            <v>0.1</v>
          </cell>
          <cell r="M48">
            <v>1.5629147</v>
          </cell>
          <cell r="N48">
            <v>0.1038</v>
          </cell>
        </row>
        <row r="49">
          <cell r="A49" t="str">
            <v>INE721A07986</v>
          </cell>
          <cell r="B49" t="str">
            <v>11.00% SHRIRAM TRANSPORT FINANCE 26AUG2014</v>
          </cell>
          <cell r="C49">
            <v>0</v>
          </cell>
          <cell r="D49" t="str">
            <v>N</v>
          </cell>
          <cell r="E49">
            <v>107.40676189</v>
          </cell>
          <cell r="F49">
            <v>6.44931507</v>
          </cell>
          <cell r="G49">
            <v>100.9574</v>
          </cell>
          <cell r="H49">
            <v>0</v>
          </cell>
          <cell r="I49">
            <v>0</v>
          </cell>
          <cell r="J49">
            <v>60</v>
          </cell>
          <cell r="K49">
            <v>0.1</v>
          </cell>
          <cell r="L49">
            <v>0.1</v>
          </cell>
          <cell r="M49">
            <v>0.70799687</v>
          </cell>
          <cell r="N49">
            <v>0.0971</v>
          </cell>
        </row>
        <row r="50">
          <cell r="A50" t="str">
            <v>INE866I07206</v>
          </cell>
          <cell r="B50" t="str">
            <v>11.70% INDIA INFOLINE 18AUG14 NCD</v>
          </cell>
          <cell r="C50">
            <v>0</v>
          </cell>
          <cell r="D50" t="str">
            <v>N</v>
          </cell>
          <cell r="E50">
            <v>103.4710653</v>
          </cell>
          <cell r="F50">
            <v>2.40410959</v>
          </cell>
          <cell r="G50">
            <v>101.067</v>
          </cell>
          <cell r="H50">
            <v>0</v>
          </cell>
          <cell r="I50">
            <v>0</v>
          </cell>
          <cell r="J50">
            <v>60</v>
          </cell>
          <cell r="K50">
            <v>0.1</v>
          </cell>
          <cell r="L50">
            <v>0.1</v>
          </cell>
          <cell r="M50">
            <v>1.52357438</v>
          </cell>
          <cell r="N50">
            <v>0.1095</v>
          </cell>
        </row>
        <row r="51">
          <cell r="A51" t="str">
            <v>INE414G07068</v>
          </cell>
          <cell r="B51" t="str">
            <v>12.00% MUTHOOT FINANCE 14SEP2013 NCD</v>
          </cell>
          <cell r="C51">
            <v>0</v>
          </cell>
          <cell r="D51" t="str">
            <v>N</v>
          </cell>
          <cell r="E51">
            <v>103.15320004</v>
          </cell>
          <cell r="F51">
            <v>1.57808219</v>
          </cell>
          <cell r="G51">
            <v>101.5751</v>
          </cell>
          <cell r="H51">
            <v>0</v>
          </cell>
          <cell r="I51">
            <v>0</v>
          </cell>
          <cell r="J51">
            <v>60</v>
          </cell>
          <cell r="K51">
            <v>0.1</v>
          </cell>
          <cell r="L51">
            <v>0.1</v>
          </cell>
          <cell r="M51">
            <v>0.79043745</v>
          </cell>
          <cell r="N51">
            <v>0.09875</v>
          </cell>
        </row>
        <row r="52">
          <cell r="A52" t="str">
            <v>INE522D07321</v>
          </cell>
          <cell r="B52" t="str">
            <v>12.20% MANAPPURAM FIN 08SEP2013 NCD</v>
          </cell>
          <cell r="C52">
            <v>0</v>
          </cell>
          <cell r="D52" t="str">
            <v>N</v>
          </cell>
          <cell r="E52">
            <v>100.52059308</v>
          </cell>
          <cell r="F52">
            <v>1.80493151</v>
          </cell>
          <cell r="G52">
            <v>98.7157</v>
          </cell>
          <cell r="H52">
            <v>0</v>
          </cell>
          <cell r="I52">
            <v>0</v>
          </cell>
          <cell r="J52">
            <v>60</v>
          </cell>
          <cell r="K52">
            <v>0.1</v>
          </cell>
          <cell r="L52">
            <v>0.1</v>
          </cell>
          <cell r="M52">
            <v>0.76803288</v>
          </cell>
          <cell r="N52">
            <v>0.14275</v>
          </cell>
        </row>
        <row r="53">
          <cell r="A53" t="str">
            <v>INE866I08139</v>
          </cell>
          <cell r="B53" t="str">
            <v>12.75% INDIA INFOLINE FINANCE 17SEP18 NCD</v>
          </cell>
          <cell r="C53">
            <v>0</v>
          </cell>
          <cell r="D53" t="str">
            <v>N</v>
          </cell>
          <cell r="E53">
            <v>101.32826095</v>
          </cell>
          <cell r="F53">
            <v>0.4890411</v>
          </cell>
          <cell r="G53">
            <v>100.8392</v>
          </cell>
          <cell r="H53">
            <v>0</v>
          </cell>
          <cell r="I53">
            <v>0</v>
          </cell>
          <cell r="J53">
            <v>60</v>
          </cell>
          <cell r="K53">
            <v>0.1</v>
          </cell>
          <cell r="L53">
            <v>0.1</v>
          </cell>
          <cell r="M53">
            <v>4.10759085</v>
          </cell>
          <cell r="N53">
            <v>0.13295</v>
          </cell>
        </row>
        <row r="54">
          <cell r="A54" t="str">
            <v>INE514E08BS9</v>
          </cell>
          <cell r="B54" t="str">
            <v>8.88 % EXIM BANK OF INDIA 18OCT2022 NCD</v>
          </cell>
          <cell r="C54">
            <v>0</v>
          </cell>
          <cell r="D54" t="str">
            <v>N</v>
          </cell>
          <cell r="E54">
            <v>99.94162401</v>
          </cell>
          <cell r="F54">
            <v>0.34060274</v>
          </cell>
          <cell r="G54">
            <v>99.601</v>
          </cell>
          <cell r="H54">
            <v>0</v>
          </cell>
          <cell r="I54">
            <v>0</v>
          </cell>
          <cell r="J54">
            <v>60</v>
          </cell>
          <cell r="K54">
            <v>0.1</v>
          </cell>
          <cell r="L54">
            <v>0.1</v>
          </cell>
          <cell r="M54">
            <v>6.40728737</v>
          </cell>
          <cell r="N54">
            <v>0.0894</v>
          </cell>
        </row>
        <row r="55">
          <cell r="A55" t="str">
            <v>INE514E08BJ8</v>
          </cell>
          <cell r="B55" t="str">
            <v>9.14% EXIM BANK 01AUG22 NCD</v>
          </cell>
          <cell r="C55">
            <v>0</v>
          </cell>
          <cell r="D55" t="str">
            <v>N</v>
          </cell>
          <cell r="E55">
            <v>103.36897601</v>
          </cell>
          <cell r="F55">
            <v>2.30378082</v>
          </cell>
          <cell r="G55">
            <v>101.0652</v>
          </cell>
          <cell r="H55">
            <v>0</v>
          </cell>
          <cell r="I55">
            <v>0</v>
          </cell>
          <cell r="J55">
            <v>60</v>
          </cell>
          <cell r="K55">
            <v>0.1</v>
          </cell>
          <cell r="L55">
            <v>0.1</v>
          </cell>
          <cell r="M55">
            <v>6.1745013</v>
          </cell>
          <cell r="N55">
            <v>0.0896</v>
          </cell>
        </row>
        <row r="56">
          <cell r="A56" t="str">
            <v>INE752E07FO7</v>
          </cell>
          <cell r="B56" t="str">
            <v>9.20% POWER GRID CORPORATION OF INDIA 12MAR2021 NCD</v>
          </cell>
          <cell r="C56">
            <v>0</v>
          </cell>
          <cell r="D56" t="str">
            <v>N</v>
          </cell>
          <cell r="E56">
            <v>107.09153846</v>
          </cell>
          <cell r="F56">
            <v>5.89808219</v>
          </cell>
          <cell r="G56">
            <v>101.1935</v>
          </cell>
          <cell r="H56">
            <v>0</v>
          </cell>
          <cell r="I56">
            <v>0</v>
          </cell>
          <cell r="J56">
            <v>60</v>
          </cell>
          <cell r="K56">
            <v>0.1</v>
          </cell>
          <cell r="L56">
            <v>0.1</v>
          </cell>
          <cell r="M56">
            <v>5.38728567</v>
          </cell>
          <cell r="N56">
            <v>0.08975</v>
          </cell>
        </row>
        <row r="57">
          <cell r="A57" t="str">
            <v>INE089A08051</v>
          </cell>
          <cell r="B57" t="str">
            <v>9.25% DR. REDDYS LAB 24MAR14 NCD</v>
          </cell>
          <cell r="C57">
            <v>0</v>
          </cell>
          <cell r="D57" t="str">
            <v>N</v>
          </cell>
          <cell r="E57">
            <v>105.8447343</v>
          </cell>
          <cell r="F57">
            <v>5.6260274</v>
          </cell>
          <cell r="G57">
            <v>100.2187</v>
          </cell>
          <cell r="H57">
            <v>0</v>
          </cell>
          <cell r="I57">
            <v>0</v>
          </cell>
          <cell r="J57">
            <v>60</v>
          </cell>
          <cell r="K57">
            <v>0.1</v>
          </cell>
          <cell r="L57">
            <v>0.1</v>
          </cell>
          <cell r="M57">
            <v>1.19934863</v>
          </cell>
          <cell r="N57">
            <v>0.09</v>
          </cell>
        </row>
        <row r="58">
          <cell r="A58" t="str">
            <v>INE752E07JI1</v>
          </cell>
          <cell r="B58" t="str">
            <v>9.25% POWER GRID CORPORATION OF INDIA 26DEC2022 NCD</v>
          </cell>
          <cell r="C58">
            <v>0</v>
          </cell>
          <cell r="D58" t="str">
            <v>N</v>
          </cell>
          <cell r="E58">
            <v>109.6108498</v>
          </cell>
          <cell r="F58">
            <v>7.85997268</v>
          </cell>
          <cell r="G58">
            <v>101.7509</v>
          </cell>
          <cell r="H58">
            <v>0</v>
          </cell>
          <cell r="I58">
            <v>0</v>
          </cell>
          <cell r="J58">
            <v>60</v>
          </cell>
          <cell r="K58">
            <v>0.1</v>
          </cell>
          <cell r="L58">
            <v>0.1</v>
          </cell>
          <cell r="M58">
            <v>5.99612674</v>
          </cell>
          <cell r="N58">
            <v>0.08971565</v>
          </cell>
        </row>
        <row r="59">
          <cell r="A59" t="str">
            <v>INE020B08773</v>
          </cell>
          <cell r="B59" t="str">
            <v>9.25% REC 27AUG17 NCD</v>
          </cell>
          <cell r="C59">
            <v>0</v>
          </cell>
          <cell r="D59" t="str">
            <v>N</v>
          </cell>
          <cell r="E59">
            <v>102.6343335</v>
          </cell>
          <cell r="F59">
            <v>1.67260274</v>
          </cell>
          <cell r="G59">
            <v>100.9617</v>
          </cell>
          <cell r="H59">
            <v>0</v>
          </cell>
          <cell r="I59">
            <v>0</v>
          </cell>
          <cell r="J59">
            <v>60</v>
          </cell>
          <cell r="K59">
            <v>0.1</v>
          </cell>
          <cell r="L59">
            <v>0.1</v>
          </cell>
          <cell r="M59">
            <v>3.71227041</v>
          </cell>
          <cell r="N59">
            <v>0.0898</v>
          </cell>
        </row>
        <row r="60">
          <cell r="A60" t="str">
            <v>INE134E08EW2</v>
          </cell>
          <cell r="B60" t="str">
            <v>9.27% PFC 21AUG17 NCD</v>
          </cell>
          <cell r="C60">
            <v>0</v>
          </cell>
          <cell r="D60" t="str">
            <v>N</v>
          </cell>
          <cell r="E60">
            <v>102.66883058</v>
          </cell>
          <cell r="F60">
            <v>1.82860274</v>
          </cell>
          <cell r="G60">
            <v>100.8402</v>
          </cell>
          <cell r="H60">
            <v>0</v>
          </cell>
          <cell r="I60">
            <v>0</v>
          </cell>
          <cell r="J60">
            <v>60</v>
          </cell>
          <cell r="K60">
            <v>0.1</v>
          </cell>
          <cell r="L60">
            <v>0.1</v>
          </cell>
          <cell r="M60">
            <v>3.69375148</v>
          </cell>
          <cell r="N60">
            <v>0.0903</v>
          </cell>
        </row>
        <row r="61">
          <cell r="A61" t="str">
            <v>INE043D07CH4</v>
          </cell>
          <cell r="B61" t="str">
            <v>9.37% IDFC 27APR2015 NCD</v>
          </cell>
          <cell r="C61">
            <v>0</v>
          </cell>
          <cell r="D61" t="str">
            <v>N</v>
          </cell>
          <cell r="E61">
            <v>102.55761575</v>
          </cell>
          <cell r="F61">
            <v>1.48893151</v>
          </cell>
          <cell r="G61">
            <v>101.0687</v>
          </cell>
          <cell r="H61">
            <v>0</v>
          </cell>
          <cell r="I61">
            <v>0</v>
          </cell>
          <cell r="J61">
            <v>60</v>
          </cell>
          <cell r="K61">
            <v>0.1</v>
          </cell>
          <cell r="L61">
            <v>0.1</v>
          </cell>
          <cell r="M61">
            <v>2.10762647</v>
          </cell>
          <cell r="N61">
            <v>0.08882004</v>
          </cell>
        </row>
        <row r="62">
          <cell r="A62" t="str">
            <v>INE261F09GQ5</v>
          </cell>
          <cell r="B62" t="str">
            <v>9.38% NABARD 15SEP2014 NCD</v>
          </cell>
          <cell r="C62">
            <v>0</v>
          </cell>
          <cell r="D62" t="str">
            <v>N</v>
          </cell>
          <cell r="E62">
            <v>102.02568356</v>
          </cell>
          <cell r="F62">
            <v>1.20783562</v>
          </cell>
          <cell r="G62">
            <v>100.8178</v>
          </cell>
          <cell r="H62">
            <v>0</v>
          </cell>
          <cell r="I62">
            <v>0</v>
          </cell>
          <cell r="J62">
            <v>60</v>
          </cell>
          <cell r="K62">
            <v>0.1</v>
          </cell>
          <cell r="L62">
            <v>0.1</v>
          </cell>
          <cell r="M62">
            <v>1.64050127</v>
          </cell>
          <cell r="N62">
            <v>0.0886</v>
          </cell>
        </row>
        <row r="63">
          <cell r="A63" t="str">
            <v>INE134E08EQ4</v>
          </cell>
          <cell r="B63" t="str">
            <v>9.46% PFC LTD 02MAY15 NCD</v>
          </cell>
          <cell r="C63">
            <v>0</v>
          </cell>
          <cell r="D63" t="str">
            <v>N</v>
          </cell>
          <cell r="E63">
            <v>105.80714802</v>
          </cell>
          <cell r="F63">
            <v>4.7429589</v>
          </cell>
          <cell r="G63">
            <v>101.0642</v>
          </cell>
          <cell r="H63">
            <v>0</v>
          </cell>
          <cell r="I63">
            <v>0</v>
          </cell>
          <cell r="J63">
            <v>60</v>
          </cell>
          <cell r="K63">
            <v>0.1</v>
          </cell>
          <cell r="L63">
            <v>0.1</v>
          </cell>
          <cell r="M63">
            <v>2.06447187</v>
          </cell>
          <cell r="N63">
            <v>0.08919349</v>
          </cell>
        </row>
        <row r="64">
          <cell r="A64" t="str">
            <v>INE038A07266</v>
          </cell>
          <cell r="B64" t="str">
            <v>9.55% HINDALCO INDUSTRIES 27JUN22NCD</v>
          </cell>
          <cell r="C64">
            <v>0</v>
          </cell>
          <cell r="D64" t="str">
            <v>N</v>
          </cell>
          <cell r="E64">
            <v>104.35905439</v>
          </cell>
          <cell r="F64">
            <v>3.32287671</v>
          </cell>
          <cell r="G64">
            <v>101.0362</v>
          </cell>
          <cell r="H64">
            <v>0</v>
          </cell>
          <cell r="I64">
            <v>0</v>
          </cell>
          <cell r="J64">
            <v>60</v>
          </cell>
          <cell r="K64">
            <v>0.1</v>
          </cell>
          <cell r="L64">
            <v>0.1</v>
          </cell>
          <cell r="M64">
            <v>5.97487387</v>
          </cell>
          <cell r="N64">
            <v>0.09366634</v>
          </cell>
        </row>
        <row r="65">
          <cell r="A65" t="str">
            <v>INE001A07JG5</v>
          </cell>
          <cell r="B65" t="str">
            <v>9.58% HDFC NCD 29-08-2015</v>
          </cell>
          <cell r="C65">
            <v>0</v>
          </cell>
          <cell r="D65" t="str">
            <v>N</v>
          </cell>
          <cell r="E65">
            <v>102.2514617</v>
          </cell>
          <cell r="F65">
            <v>1.67978082</v>
          </cell>
          <cell r="G65">
            <v>100.5717</v>
          </cell>
          <cell r="H65">
            <v>0</v>
          </cell>
          <cell r="I65">
            <v>0</v>
          </cell>
          <cell r="J65">
            <v>60</v>
          </cell>
          <cell r="K65">
            <v>0.1</v>
          </cell>
          <cell r="L65">
            <v>0.1</v>
          </cell>
          <cell r="M65">
            <v>2.35183456</v>
          </cell>
          <cell r="N65">
            <v>0.09315</v>
          </cell>
        </row>
        <row r="66">
          <cell r="A66" t="str">
            <v>INE261F09GH4</v>
          </cell>
          <cell r="B66" t="str">
            <v>9.70% NABARD 16JUN2014 NCD</v>
          </cell>
          <cell r="C66">
            <v>0</v>
          </cell>
          <cell r="D66" t="str">
            <v>N</v>
          </cell>
          <cell r="E66">
            <v>104.84954824</v>
          </cell>
          <cell r="F66">
            <v>3.61424658</v>
          </cell>
          <cell r="G66">
            <v>101.2353</v>
          </cell>
          <cell r="H66">
            <v>0</v>
          </cell>
          <cell r="I66">
            <v>0</v>
          </cell>
          <cell r="J66">
            <v>60</v>
          </cell>
          <cell r="K66">
            <v>0.1</v>
          </cell>
          <cell r="L66">
            <v>0.1</v>
          </cell>
          <cell r="M66">
            <v>1.40979773</v>
          </cell>
          <cell r="N66">
            <v>0.0882</v>
          </cell>
        </row>
        <row r="67">
          <cell r="A67" t="str">
            <v>INE043D07BO2</v>
          </cell>
          <cell r="B67" t="str">
            <v>9.75% IDFC - 11-Jul-2014</v>
          </cell>
          <cell r="C67">
            <v>0</v>
          </cell>
          <cell r="D67" t="str">
            <v>N</v>
          </cell>
          <cell r="E67">
            <v>104.44242369</v>
          </cell>
          <cell r="F67">
            <v>3.01849315</v>
          </cell>
          <cell r="G67">
            <v>101.4239</v>
          </cell>
          <cell r="H67">
            <v>0</v>
          </cell>
          <cell r="I67">
            <v>0</v>
          </cell>
          <cell r="J67">
            <v>60</v>
          </cell>
          <cell r="K67">
            <v>0.1</v>
          </cell>
          <cell r="L67">
            <v>0.1</v>
          </cell>
          <cell r="M67">
            <v>1.47338928</v>
          </cell>
          <cell r="N67">
            <v>0.0875</v>
          </cell>
        </row>
        <row r="68">
          <cell r="A68" t="str">
            <v>INE115A07BT3</v>
          </cell>
          <cell r="B68" t="str">
            <v>9.80% LIC HOUSING FINANCE 09JAN2015 NCD</v>
          </cell>
          <cell r="C68">
            <v>0</v>
          </cell>
          <cell r="D68" t="str">
            <v>N</v>
          </cell>
          <cell r="E68">
            <v>108.93682785</v>
          </cell>
          <cell r="F68">
            <v>7.95245902</v>
          </cell>
          <cell r="G68">
            <v>100.9844</v>
          </cell>
          <cell r="H68">
            <v>0</v>
          </cell>
          <cell r="I68">
            <v>0</v>
          </cell>
          <cell r="J68">
            <v>60</v>
          </cell>
          <cell r="K68">
            <v>0.1</v>
          </cell>
          <cell r="L68">
            <v>0.1</v>
          </cell>
          <cell r="M68">
            <v>1.76769687</v>
          </cell>
          <cell r="N68">
            <v>0.09245</v>
          </cell>
        </row>
        <row r="69">
          <cell r="A69" t="str">
            <v>INE860H07250</v>
          </cell>
          <cell r="B69" t="str">
            <v>9.90% ADITYA BIRLA FINANCE 19SEP2014 NCD</v>
          </cell>
          <cell r="C69">
            <v>0</v>
          </cell>
          <cell r="D69" t="str">
            <v>N</v>
          </cell>
          <cell r="E69">
            <v>101.38244187</v>
          </cell>
          <cell r="F69">
            <v>1.13917808</v>
          </cell>
          <cell r="G69">
            <v>100.2433</v>
          </cell>
          <cell r="H69">
            <v>0</v>
          </cell>
          <cell r="I69">
            <v>0</v>
          </cell>
          <cell r="J69">
            <v>60</v>
          </cell>
          <cell r="K69">
            <v>0.1</v>
          </cell>
          <cell r="L69">
            <v>0.1</v>
          </cell>
          <cell r="M69">
            <v>1.63361812</v>
          </cell>
          <cell r="N69">
            <v>0.09725</v>
          </cell>
        </row>
        <row r="70">
          <cell r="A70" t="str">
            <v>INE115A07CJ2</v>
          </cell>
          <cell r="B70" t="str">
            <v>9.90% LIC Housing Fin. - 17-May-2014</v>
          </cell>
          <cell r="C70">
            <v>0</v>
          </cell>
          <cell r="D70" t="str">
            <v>N</v>
          </cell>
          <cell r="E70">
            <v>105.31498158</v>
          </cell>
          <cell r="F70">
            <v>4.55671233</v>
          </cell>
          <cell r="G70">
            <v>100.7583</v>
          </cell>
          <cell r="H70">
            <v>0</v>
          </cell>
          <cell r="I70">
            <v>0</v>
          </cell>
          <cell r="J70">
            <v>60</v>
          </cell>
          <cell r="K70">
            <v>0.1</v>
          </cell>
          <cell r="L70">
            <v>0.1</v>
          </cell>
          <cell r="M70">
            <v>1.32709275</v>
          </cell>
          <cell r="N70">
            <v>0.0927</v>
          </cell>
        </row>
        <row r="71">
          <cell r="A71" t="str">
            <v>INE483A16CJ5</v>
          </cell>
          <cell r="B71" t="str">
            <v>CENTRAL BANK OF INDIA 11MAR13 CD</v>
          </cell>
          <cell r="C71">
            <v>0</v>
          </cell>
          <cell r="D71" t="str">
            <v>N</v>
          </cell>
          <cell r="E71">
            <v>97.0640775821205</v>
          </cell>
          <cell r="F71">
            <v>0</v>
          </cell>
          <cell r="G71">
            <v>97.0641</v>
          </cell>
          <cell r="H71">
            <v>0</v>
          </cell>
          <cell r="I71">
            <v>0</v>
          </cell>
          <cell r="J71">
            <v>60</v>
          </cell>
          <cell r="K71">
            <v>0.1</v>
          </cell>
          <cell r="L71">
            <v>0.1</v>
          </cell>
          <cell r="M71">
            <v>0</v>
          </cell>
          <cell r="N71">
            <v>0.084925</v>
          </cell>
        </row>
        <row r="72">
          <cell r="A72" t="str">
            <v>INE535H14BN6</v>
          </cell>
          <cell r="B72" t="str">
            <v>FULLERTON INDIA CREDIT CO.LTD 21MAR13 CP</v>
          </cell>
          <cell r="C72">
            <v>0</v>
          </cell>
          <cell r="D72" t="str">
            <v>N</v>
          </cell>
          <cell r="E72">
            <v>96.29539734383</v>
          </cell>
          <cell r="F72">
            <v>0</v>
          </cell>
          <cell r="G72">
            <v>96.2954</v>
          </cell>
          <cell r="H72">
            <v>0</v>
          </cell>
          <cell r="I72">
            <v>0</v>
          </cell>
          <cell r="J72">
            <v>60</v>
          </cell>
          <cell r="K72">
            <v>0.1</v>
          </cell>
          <cell r="L72">
            <v>0.1</v>
          </cell>
          <cell r="M72">
            <v>0</v>
          </cell>
          <cell r="N72">
            <v>0.1003</v>
          </cell>
        </row>
        <row r="73">
          <cell r="A73" t="str">
            <v>INE233A14AG9</v>
          </cell>
          <cell r="B73" t="str">
            <v>GODREJ INDUSTRIES 14JNA2013 CP</v>
          </cell>
          <cell r="C73">
            <v>0</v>
          </cell>
          <cell r="D73" t="str">
            <v>N</v>
          </cell>
          <cell r="E73">
            <v>98.2961109749628</v>
          </cell>
          <cell r="F73">
            <v>0</v>
          </cell>
          <cell r="G73">
            <v>98.2961</v>
          </cell>
          <cell r="H73">
            <v>0</v>
          </cell>
          <cell r="I73">
            <v>0</v>
          </cell>
          <cell r="J73">
            <v>60</v>
          </cell>
          <cell r="K73">
            <v>0.1</v>
          </cell>
          <cell r="L73">
            <v>0.1</v>
          </cell>
          <cell r="M73">
            <v>0</v>
          </cell>
          <cell r="N73">
            <v>0.0855</v>
          </cell>
        </row>
        <row r="74">
          <cell r="A74" t="str">
            <v>INE090A16TF0</v>
          </cell>
          <cell r="B74" t="str">
            <v>ICICI BANK 21MAR2013 CD</v>
          </cell>
          <cell r="C74">
            <v>0</v>
          </cell>
          <cell r="D74" t="str">
            <v>N</v>
          </cell>
          <cell r="E74">
            <v>96.8345707376539</v>
          </cell>
          <cell r="F74">
            <v>0</v>
          </cell>
          <cell r="G74">
            <v>96.8346</v>
          </cell>
          <cell r="H74">
            <v>0</v>
          </cell>
          <cell r="I74">
            <v>0</v>
          </cell>
          <cell r="J74">
            <v>60</v>
          </cell>
          <cell r="K74">
            <v>0.1</v>
          </cell>
          <cell r="L74">
            <v>0.1</v>
          </cell>
          <cell r="M74">
            <v>0</v>
          </cell>
          <cell r="N74">
            <v>0.085225</v>
          </cell>
        </row>
        <row r="75">
          <cell r="A75" t="str">
            <v>INE121H14AP2</v>
          </cell>
          <cell r="B75" t="str">
            <v>IL&amp;FS FINANCIAL SERVICES 29AUG2013 CP</v>
          </cell>
          <cell r="C75">
            <v>0</v>
          </cell>
          <cell r="D75" t="str">
            <v>N</v>
          </cell>
          <cell r="E75">
            <v>92.8947597811501</v>
          </cell>
          <cell r="F75">
            <v>0</v>
          </cell>
          <cell r="G75">
            <v>92.8948</v>
          </cell>
          <cell r="H75">
            <v>0</v>
          </cell>
          <cell r="I75">
            <v>0</v>
          </cell>
          <cell r="J75">
            <v>60</v>
          </cell>
          <cell r="K75">
            <v>0.1</v>
          </cell>
          <cell r="L75">
            <v>0.1</v>
          </cell>
          <cell r="M75">
            <v>0</v>
          </cell>
          <cell r="N75">
            <v>0.09275</v>
          </cell>
        </row>
        <row r="76">
          <cell r="A76" t="str">
            <v>INE866I07230</v>
          </cell>
          <cell r="B76" t="str">
            <v>INDIA INFOLINE 11.90% 18AUG16 OPT 3 NCD</v>
          </cell>
          <cell r="C76">
            <v>0</v>
          </cell>
          <cell r="D76" t="str">
            <v>N</v>
          </cell>
          <cell r="E76">
            <v>109.26627422</v>
          </cell>
          <cell r="F76">
            <v>6.9769863</v>
          </cell>
          <cell r="G76">
            <v>102.2893</v>
          </cell>
          <cell r="H76">
            <v>0</v>
          </cell>
          <cell r="I76">
            <v>0</v>
          </cell>
          <cell r="J76">
            <v>60</v>
          </cell>
          <cell r="K76">
            <v>0.1</v>
          </cell>
          <cell r="L76">
            <v>0.1</v>
          </cell>
          <cell r="M76">
            <v>2.76577058</v>
          </cell>
          <cell r="N76">
            <v>0.1111</v>
          </cell>
        </row>
        <row r="77">
          <cell r="A77" t="str">
            <v>INE866I14CG5</v>
          </cell>
          <cell r="B77" t="str">
            <v>INDIA INFOLINE FINANCE LTD 12APR13 CP</v>
          </cell>
          <cell r="C77">
            <v>0</v>
          </cell>
          <cell r="D77" t="str">
            <v>N</v>
          </cell>
          <cell r="E77">
            <v>95.6862163218926</v>
          </cell>
          <cell r="F77">
            <v>0</v>
          </cell>
          <cell r="G77">
            <v>95.6862</v>
          </cell>
          <cell r="H77">
            <v>0</v>
          </cell>
          <cell r="I77">
            <v>0</v>
          </cell>
          <cell r="J77">
            <v>60</v>
          </cell>
          <cell r="K77">
            <v>0.1</v>
          </cell>
          <cell r="L77">
            <v>0.1</v>
          </cell>
          <cell r="M77">
            <v>0</v>
          </cell>
          <cell r="N77">
            <v>0.101575</v>
          </cell>
        </row>
        <row r="78">
          <cell r="A78" t="str">
            <v>INE237A16QD8</v>
          </cell>
          <cell r="B78" t="str">
            <v>KOTAK MAHINDRA BANK 08AUG2013 CD</v>
          </cell>
          <cell r="C78">
            <v>0</v>
          </cell>
          <cell r="D78" t="str">
            <v>N</v>
          </cell>
          <cell r="E78">
            <v>93.7907925707414</v>
          </cell>
          <cell r="F78">
            <v>0</v>
          </cell>
          <cell r="G78">
            <v>93.7908</v>
          </cell>
          <cell r="H78">
            <v>0</v>
          </cell>
          <cell r="I78">
            <v>0</v>
          </cell>
          <cell r="J78">
            <v>60</v>
          </cell>
          <cell r="K78">
            <v>0.1</v>
          </cell>
          <cell r="L78">
            <v>0.1</v>
          </cell>
          <cell r="M78">
            <v>0</v>
          </cell>
          <cell r="N78">
            <v>0.0863</v>
          </cell>
        </row>
        <row r="79">
          <cell r="A79" t="str">
            <v>INE549K07030</v>
          </cell>
          <cell r="B79" t="str">
            <v>MUTHOOT FINCORP LTD 12.75% 25JAN13 NCD</v>
          </cell>
          <cell r="C79">
            <v>0</v>
          </cell>
          <cell r="D79" t="str">
            <v>N</v>
          </cell>
          <cell r="E79">
            <v>100.61429389</v>
          </cell>
          <cell r="F79">
            <v>0.24452055</v>
          </cell>
          <cell r="G79">
            <v>100.3698</v>
          </cell>
          <cell r="H79">
            <v>0</v>
          </cell>
          <cell r="I79">
            <v>0</v>
          </cell>
          <cell r="J79">
            <v>60</v>
          </cell>
          <cell r="K79">
            <v>0.1</v>
          </cell>
          <cell r="L79">
            <v>0.1</v>
          </cell>
          <cell r="M79">
            <v>0.20962132</v>
          </cell>
          <cell r="N79">
            <v>0.11094</v>
          </cell>
        </row>
        <row r="80">
          <cell r="A80" t="str">
            <v>INE141A16IF4</v>
          </cell>
          <cell r="B80" t="str">
            <v>ORIENTAL BANK OF COMMERCE 05AUG2013 CD</v>
          </cell>
          <cell r="C80">
            <v>0</v>
          </cell>
          <cell r="D80" t="str">
            <v>N</v>
          </cell>
          <cell r="E80">
            <v>93.8933561832891</v>
          </cell>
          <cell r="F80">
            <v>0</v>
          </cell>
          <cell r="G80">
            <v>93.8934</v>
          </cell>
          <cell r="H80">
            <v>0</v>
          </cell>
          <cell r="I80">
            <v>0</v>
          </cell>
          <cell r="J80">
            <v>60</v>
          </cell>
          <cell r="K80">
            <v>0.1</v>
          </cell>
          <cell r="L80">
            <v>0.1</v>
          </cell>
          <cell r="M80">
            <v>0</v>
          </cell>
          <cell r="N80">
            <v>0.0857</v>
          </cell>
        </row>
        <row r="81">
          <cell r="A81" t="str">
            <v>INE141A16GG6</v>
          </cell>
          <cell r="B81" t="str">
            <v>ORIENTAL BANK OF COMMERCE 18FEB2013 CD</v>
          </cell>
          <cell r="C81">
            <v>0</v>
          </cell>
          <cell r="D81" t="str">
            <v>N</v>
          </cell>
          <cell r="E81">
            <v>97.526611572147</v>
          </cell>
          <cell r="F81">
            <v>0</v>
          </cell>
          <cell r="G81">
            <v>97.5266</v>
          </cell>
          <cell r="H81">
            <v>0</v>
          </cell>
          <cell r="I81">
            <v>0</v>
          </cell>
          <cell r="J81">
            <v>60</v>
          </cell>
          <cell r="K81">
            <v>0.1</v>
          </cell>
          <cell r="L81">
            <v>0.1</v>
          </cell>
          <cell r="M81">
            <v>0</v>
          </cell>
          <cell r="N81">
            <v>0.084925</v>
          </cell>
        </row>
        <row r="82">
          <cell r="A82" t="str">
            <v>INE140A14399</v>
          </cell>
          <cell r="B82" t="str">
            <v>PIRAMAL ENTERPRISES 25JAN2013 CP</v>
          </cell>
          <cell r="C82">
            <v>0</v>
          </cell>
          <cell r="D82" t="str">
            <v>N</v>
          </cell>
          <cell r="E82">
            <v>97.9974292455205</v>
          </cell>
          <cell r="F82">
            <v>0</v>
          </cell>
          <cell r="G82">
            <v>97.9974</v>
          </cell>
          <cell r="H82">
            <v>0</v>
          </cell>
          <cell r="I82">
            <v>0</v>
          </cell>
          <cell r="J82">
            <v>60</v>
          </cell>
          <cell r="K82">
            <v>0.1</v>
          </cell>
          <cell r="L82">
            <v>0.1</v>
          </cell>
          <cell r="M82">
            <v>0</v>
          </cell>
          <cell r="N82">
            <v>0.08775</v>
          </cell>
        </row>
        <row r="83">
          <cell r="A83" t="str">
            <v>INE020B08757</v>
          </cell>
          <cell r="B83" t="str">
            <v>REC LTD. 9.40% 20JUL17 NCD</v>
          </cell>
          <cell r="C83">
            <v>0</v>
          </cell>
          <cell r="D83" t="str">
            <v>N</v>
          </cell>
          <cell r="E83">
            <v>104.04285912</v>
          </cell>
          <cell r="F83">
            <v>2.67835616</v>
          </cell>
          <cell r="G83">
            <v>101.3645</v>
          </cell>
          <cell r="H83">
            <v>0</v>
          </cell>
          <cell r="I83">
            <v>0</v>
          </cell>
          <cell r="J83">
            <v>60</v>
          </cell>
          <cell r="K83">
            <v>0.1</v>
          </cell>
          <cell r="L83">
            <v>0.1</v>
          </cell>
          <cell r="M83">
            <v>3.60792437</v>
          </cell>
          <cell r="N83">
            <v>0.0901</v>
          </cell>
        </row>
        <row r="84">
          <cell r="A84" t="str">
            <v>INE013A07KX3</v>
          </cell>
          <cell r="B84" t="str">
            <v>RELIANCE CAPITAL LTD 08.25% 03MAY13 NCD</v>
          </cell>
          <cell r="C84">
            <v>0</v>
          </cell>
          <cell r="D84" t="str">
            <v>N</v>
          </cell>
          <cell r="E84">
            <v>102.99284969</v>
          </cell>
          <cell r="F84">
            <v>4.06849315</v>
          </cell>
          <cell r="G84">
            <v>98.9244</v>
          </cell>
          <cell r="H84">
            <v>0</v>
          </cell>
          <cell r="I84">
            <v>0</v>
          </cell>
          <cell r="J84">
            <v>60</v>
          </cell>
          <cell r="K84">
            <v>0.1</v>
          </cell>
          <cell r="L84">
            <v>0.1</v>
          </cell>
          <cell r="M84">
            <v>0.45540439</v>
          </cell>
          <cell r="N84">
            <v>0.10093331</v>
          </cell>
        </row>
        <row r="85">
          <cell r="A85" t="str">
            <v>INE958G07643</v>
          </cell>
          <cell r="B85" t="str">
            <v>RELIGARE FINVEST 12.50% 06JUN13 NCD</v>
          </cell>
          <cell r="C85">
            <v>0</v>
          </cell>
          <cell r="D85" t="str">
            <v>N</v>
          </cell>
          <cell r="E85">
            <v>105.68049276</v>
          </cell>
          <cell r="F85">
            <v>5.03424658</v>
          </cell>
          <cell r="G85">
            <v>100.6462</v>
          </cell>
          <cell r="H85">
            <v>0</v>
          </cell>
          <cell r="I85">
            <v>0</v>
          </cell>
          <cell r="J85">
            <v>60</v>
          </cell>
          <cell r="K85">
            <v>0.1</v>
          </cell>
          <cell r="L85">
            <v>0.1</v>
          </cell>
          <cell r="M85">
            <v>0.53657317</v>
          </cell>
          <cell r="N85">
            <v>0.1079953</v>
          </cell>
        </row>
        <row r="86">
          <cell r="A86" t="str">
            <v>INE657K07106</v>
          </cell>
          <cell r="B86" t="str">
            <v>RHC HOLDING PRVT LTD 12.50% 29JAN13 NCD</v>
          </cell>
          <cell r="C86">
            <v>0</v>
          </cell>
          <cell r="D86" t="str">
            <v>N</v>
          </cell>
          <cell r="E86">
            <v>109.61587245</v>
          </cell>
          <cell r="F86">
            <v>9.3920765</v>
          </cell>
          <cell r="G86">
            <v>100.2238</v>
          </cell>
          <cell r="H86">
            <v>0</v>
          </cell>
          <cell r="I86">
            <v>0</v>
          </cell>
          <cell r="J86">
            <v>60</v>
          </cell>
          <cell r="K86">
            <v>0.1</v>
          </cell>
          <cell r="L86">
            <v>0.1</v>
          </cell>
          <cell r="M86">
            <v>0.22059584</v>
          </cell>
          <cell r="N86">
            <v>0.10535</v>
          </cell>
        </row>
        <row r="87">
          <cell r="A87" t="str">
            <v>INE722A07398</v>
          </cell>
          <cell r="B87" t="str">
            <v>SHRIRAM CITY UNION FINANCE 19JUL2013 ZCB</v>
          </cell>
          <cell r="C87">
            <v>0</v>
          </cell>
          <cell r="D87" t="str">
            <v>N</v>
          </cell>
          <cell r="E87">
            <v>103.18379639</v>
          </cell>
          <cell r="F87">
            <v>0</v>
          </cell>
          <cell r="G87">
            <v>103.1838</v>
          </cell>
          <cell r="H87">
            <v>0</v>
          </cell>
          <cell r="I87">
            <v>0</v>
          </cell>
          <cell r="J87">
            <v>60</v>
          </cell>
          <cell r="K87">
            <v>0.1</v>
          </cell>
          <cell r="L87">
            <v>0.1</v>
          </cell>
          <cell r="M87">
            <v>0.64760104</v>
          </cell>
          <cell r="N87">
            <v>0.09995</v>
          </cell>
        </row>
        <row r="88">
          <cell r="A88" t="str">
            <v>INE020E14AM0</v>
          </cell>
          <cell r="B88" t="str">
            <v>STCI FINANCE 14JAN2013 CP</v>
          </cell>
          <cell r="C88">
            <v>0</v>
          </cell>
          <cell r="D88" t="str">
            <v>N</v>
          </cell>
          <cell r="E88">
            <v>98.2383574761947</v>
          </cell>
          <cell r="F88">
            <v>0</v>
          </cell>
          <cell r="G88">
            <v>98.2384</v>
          </cell>
          <cell r="H88">
            <v>0</v>
          </cell>
          <cell r="I88">
            <v>0</v>
          </cell>
          <cell r="J88">
            <v>60</v>
          </cell>
          <cell r="K88">
            <v>0.1</v>
          </cell>
          <cell r="L88">
            <v>0.1</v>
          </cell>
          <cell r="M88">
            <v>0</v>
          </cell>
          <cell r="N88">
            <v>0.08845</v>
          </cell>
        </row>
        <row r="89">
          <cell r="A89" t="str">
            <v>INE037E14209</v>
          </cell>
          <cell r="B89" t="str">
            <v>TATA TELESERVICES 13MAR2013 CP</v>
          </cell>
          <cell r="C89">
            <v>0</v>
          </cell>
          <cell r="D89" t="str">
            <v>N</v>
          </cell>
          <cell r="E89">
            <v>96.5384230858547</v>
          </cell>
          <cell r="F89">
            <v>0</v>
          </cell>
          <cell r="G89">
            <v>96.5384</v>
          </cell>
          <cell r="H89">
            <v>0</v>
          </cell>
          <cell r="I89">
            <v>0</v>
          </cell>
          <cell r="J89">
            <v>60</v>
          </cell>
          <cell r="K89">
            <v>0.1</v>
          </cell>
          <cell r="L89">
            <v>0.1</v>
          </cell>
          <cell r="M89">
            <v>0</v>
          </cell>
          <cell r="N89">
            <v>0.09915</v>
          </cell>
        </row>
        <row r="90">
          <cell r="A90" t="str">
            <v>INE705A16EJ7</v>
          </cell>
          <cell r="B90" t="str">
            <v>VIJAYA BANK 06MAR2013 CD</v>
          </cell>
          <cell r="C90">
            <v>0</v>
          </cell>
          <cell r="D90" t="str">
            <v>N</v>
          </cell>
          <cell r="E90">
            <v>97.1738063346007</v>
          </cell>
          <cell r="F90">
            <v>0</v>
          </cell>
          <cell r="G90">
            <v>97.1738</v>
          </cell>
          <cell r="H90">
            <v>0</v>
          </cell>
          <cell r="I90">
            <v>0</v>
          </cell>
          <cell r="J90">
            <v>60</v>
          </cell>
          <cell r="K90">
            <v>0.1</v>
          </cell>
          <cell r="L90">
            <v>0.1</v>
          </cell>
          <cell r="M90">
            <v>0</v>
          </cell>
          <cell r="N90">
            <v>0.084925</v>
          </cell>
        </row>
        <row r="91">
          <cell r="A91" t="str">
            <v>INE528G16RI4</v>
          </cell>
          <cell r="B91" t="str">
            <v>YES BANK 04JAN2013 CD</v>
          </cell>
          <cell r="C91">
            <v>0</v>
          </cell>
          <cell r="D91" t="str">
            <v>N</v>
          </cell>
          <cell r="E91">
            <v>98.5408396435467</v>
          </cell>
          <cell r="F91">
            <v>0</v>
          </cell>
          <cell r="G91">
            <v>98.5408</v>
          </cell>
          <cell r="H91">
            <v>0</v>
          </cell>
          <cell r="I91">
            <v>0</v>
          </cell>
          <cell r="J91">
            <v>60</v>
          </cell>
          <cell r="K91">
            <v>0.1</v>
          </cell>
          <cell r="L91">
            <v>0.1</v>
          </cell>
          <cell r="M91">
            <v>0</v>
          </cell>
          <cell r="N91">
            <v>0.08445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58"/>
  <sheetViews>
    <sheetView tabSelected="1" zoomScalePageLayoutView="0" workbookViewId="0" topLeftCell="E1">
      <selection activeCell="K4" sqref="K4"/>
    </sheetView>
  </sheetViews>
  <sheetFormatPr defaultColWidth="9.140625" defaultRowHeight="15"/>
  <cols>
    <col min="1" max="1" width="6.28125" style="1" customWidth="1"/>
    <col min="2" max="2" width="46.421875" style="1" customWidth="1"/>
    <col min="3" max="3" width="13.28125" style="1" bestFit="1" customWidth="1"/>
    <col min="4" max="4" width="41.28125" style="1" bestFit="1" customWidth="1"/>
    <col min="5" max="5" width="12.421875" style="1" customWidth="1"/>
    <col min="6" max="6" width="13.7109375" style="1" bestFit="1" customWidth="1"/>
    <col min="7" max="7" width="10.57421875" style="1" bestFit="1" customWidth="1"/>
    <col min="8" max="8" width="11.28125" style="1" bestFit="1" customWidth="1"/>
    <col min="9" max="9" width="14.57421875" style="1" bestFit="1" customWidth="1"/>
    <col min="10" max="10" width="15.7109375" style="1" bestFit="1" customWidth="1"/>
    <col min="11" max="11" width="20.421875" style="1" customWidth="1"/>
    <col min="12" max="12" width="18.140625" style="5" bestFit="1" customWidth="1"/>
    <col min="13" max="13" width="16.8515625" style="1" bestFit="1" customWidth="1"/>
    <col min="14" max="14" width="11.7109375" style="1" customWidth="1"/>
    <col min="15" max="15" width="17.57421875" style="1" customWidth="1"/>
    <col min="16" max="16384" width="9.140625" style="1" customWidth="1"/>
  </cols>
  <sheetData>
    <row r="2" spans="1:15" s="11" customFormat="1" ht="12.75">
      <c r="A2" s="9" t="s">
        <v>11</v>
      </c>
      <c r="B2" s="9" t="s">
        <v>6</v>
      </c>
      <c r="C2" s="9" t="s">
        <v>7</v>
      </c>
      <c r="D2" s="9" t="s">
        <v>8</v>
      </c>
      <c r="E2" s="10" t="s">
        <v>9</v>
      </c>
      <c r="F2" s="9" t="s">
        <v>10</v>
      </c>
      <c r="G2" s="9" t="s">
        <v>1</v>
      </c>
      <c r="H2" s="10" t="s">
        <v>0</v>
      </c>
      <c r="I2" s="10" t="s">
        <v>12</v>
      </c>
      <c r="J2" s="10" t="s">
        <v>2</v>
      </c>
      <c r="K2" s="9" t="s">
        <v>3</v>
      </c>
      <c r="L2" s="9" t="s">
        <v>13</v>
      </c>
      <c r="M2" s="9" t="s">
        <v>4</v>
      </c>
      <c r="N2" s="9" t="s">
        <v>5</v>
      </c>
      <c r="O2" s="9" t="s">
        <v>14</v>
      </c>
    </row>
    <row r="3" spans="1:15" s="11" customFormat="1" ht="12.75">
      <c r="A3" s="12"/>
      <c r="B3" s="12"/>
      <c r="C3" s="12"/>
      <c r="D3" s="12"/>
      <c r="E3" s="13"/>
      <c r="F3" s="12"/>
      <c r="G3" s="12"/>
      <c r="H3" s="13"/>
      <c r="I3" s="13"/>
      <c r="J3" s="13"/>
      <c r="K3" s="12"/>
      <c r="L3" s="12"/>
      <c r="M3" s="12"/>
      <c r="N3" s="12"/>
      <c r="O3" s="12"/>
    </row>
    <row r="4" spans="1:15" s="2" customFormat="1" ht="11.25">
      <c r="A4" s="2">
        <v>1</v>
      </c>
      <c r="B4" s="2" t="s">
        <v>34</v>
      </c>
      <c r="C4" s="2" t="s">
        <v>23</v>
      </c>
      <c r="D4" s="2" t="s">
        <v>24</v>
      </c>
      <c r="E4" s="6">
        <v>41214</v>
      </c>
      <c r="F4" s="7">
        <f>+E4-I4</f>
        <v>1</v>
      </c>
      <c r="G4" s="2" t="s">
        <v>15</v>
      </c>
      <c r="H4" s="6">
        <v>41213</v>
      </c>
      <c r="I4" s="6">
        <v>41213</v>
      </c>
      <c r="J4" s="6">
        <v>41213</v>
      </c>
      <c r="K4" s="8">
        <v>0</v>
      </c>
      <c r="L4" s="8">
        <v>4300000</v>
      </c>
      <c r="M4" s="4">
        <v>99.97998647</v>
      </c>
      <c r="N4" s="3">
        <v>7.3064</v>
      </c>
      <c r="O4" s="3" t="s">
        <v>16</v>
      </c>
    </row>
    <row r="5" spans="1:15" s="2" customFormat="1" ht="11.25">
      <c r="A5" s="2">
        <v>2</v>
      </c>
      <c r="B5" s="2" t="s">
        <v>34</v>
      </c>
      <c r="C5" s="2" t="s">
        <v>23</v>
      </c>
      <c r="D5" s="2" t="s">
        <v>25</v>
      </c>
      <c r="E5" s="6">
        <v>41214</v>
      </c>
      <c r="F5" s="7">
        <f aca="true" t="shared" si="0" ref="F5:F48">+E5-I5</f>
        <v>1</v>
      </c>
      <c r="G5" s="2" t="s">
        <v>15</v>
      </c>
      <c r="H5" s="6">
        <v>41213</v>
      </c>
      <c r="I5" s="6">
        <v>41213</v>
      </c>
      <c r="J5" s="6">
        <v>41213</v>
      </c>
      <c r="K5" s="8">
        <v>0</v>
      </c>
      <c r="L5" s="8">
        <v>14000000</v>
      </c>
      <c r="M5" s="4">
        <v>99.97998647</v>
      </c>
      <c r="N5" s="3">
        <v>7.3064</v>
      </c>
      <c r="O5" s="3" t="s">
        <v>16</v>
      </c>
    </row>
    <row r="6" spans="1:15" ht="11.25">
      <c r="A6" s="2">
        <v>3</v>
      </c>
      <c r="B6" s="1" t="s">
        <v>35</v>
      </c>
      <c r="C6" s="1" t="s">
        <v>48</v>
      </c>
      <c r="D6" s="1" t="s">
        <v>25</v>
      </c>
      <c r="E6" s="6">
        <v>41250</v>
      </c>
      <c r="F6" s="7">
        <f t="shared" si="0"/>
        <v>37</v>
      </c>
      <c r="G6" s="2" t="s">
        <v>15</v>
      </c>
      <c r="H6" s="6">
        <v>41213</v>
      </c>
      <c r="I6" s="6">
        <v>41213</v>
      </c>
      <c r="J6" s="6">
        <v>41213</v>
      </c>
      <c r="K6" s="3">
        <v>1000000</v>
      </c>
      <c r="L6" s="8">
        <v>99173100</v>
      </c>
      <c r="M6" s="4">
        <f>IF(VLOOKUP(C6,'[2]Valuation311012-F'!$A$1:$H$91,8,0)&gt;0,VLOOKUP(C6,'[2]Valuation311012-F'!$A$1:$H$91,8,0),VLOOKUP(C6,'[2]Valuation311012-F'!$A$1:$H$91,7,0))</f>
        <v>99.1954</v>
      </c>
      <c r="N6" s="3">
        <v>8.2253</v>
      </c>
      <c r="O6" s="3" t="s">
        <v>32</v>
      </c>
    </row>
    <row r="7" spans="1:15" ht="11.25">
      <c r="A7" s="2">
        <v>4</v>
      </c>
      <c r="B7" s="1" t="s">
        <v>34</v>
      </c>
      <c r="C7" s="1" t="s">
        <v>23</v>
      </c>
      <c r="D7" s="1" t="s">
        <v>26</v>
      </c>
      <c r="E7" s="6">
        <v>41214</v>
      </c>
      <c r="F7" s="7">
        <f t="shared" si="0"/>
        <v>1</v>
      </c>
      <c r="G7" s="2" t="s">
        <v>15</v>
      </c>
      <c r="H7" s="6">
        <v>41213</v>
      </c>
      <c r="I7" s="6">
        <v>41213</v>
      </c>
      <c r="J7" s="6">
        <v>41213</v>
      </c>
      <c r="K7" s="8">
        <v>0</v>
      </c>
      <c r="L7" s="8">
        <v>15000000</v>
      </c>
      <c r="M7" s="4">
        <v>99.97998647</v>
      </c>
      <c r="N7" s="3">
        <v>7.3064</v>
      </c>
      <c r="O7" s="3" t="s">
        <v>16</v>
      </c>
    </row>
    <row r="8" spans="1:15" ht="11.25">
      <c r="A8" s="2">
        <v>5</v>
      </c>
      <c r="B8" s="1" t="s">
        <v>34</v>
      </c>
      <c r="C8" s="1" t="s">
        <v>23</v>
      </c>
      <c r="D8" s="1" t="s">
        <v>17</v>
      </c>
      <c r="E8" s="6">
        <v>41214</v>
      </c>
      <c r="F8" s="7">
        <f t="shared" si="0"/>
        <v>1</v>
      </c>
      <c r="G8" s="2" t="s">
        <v>15</v>
      </c>
      <c r="H8" s="6">
        <v>41213</v>
      </c>
      <c r="I8" s="6">
        <v>41213</v>
      </c>
      <c r="J8" s="6">
        <v>41213</v>
      </c>
      <c r="K8" s="8">
        <v>0</v>
      </c>
      <c r="L8" s="8">
        <v>5850000</v>
      </c>
      <c r="M8" s="4">
        <v>99.97998647</v>
      </c>
      <c r="N8" s="3">
        <v>7.3064</v>
      </c>
      <c r="O8" s="3" t="s">
        <v>16</v>
      </c>
    </row>
    <row r="9" spans="1:15" ht="11.25">
      <c r="A9" s="2">
        <v>6</v>
      </c>
      <c r="B9" s="1" t="s">
        <v>36</v>
      </c>
      <c r="C9" s="1" t="s">
        <v>49</v>
      </c>
      <c r="D9" s="1" t="s">
        <v>17</v>
      </c>
      <c r="E9" s="6">
        <v>41278</v>
      </c>
      <c r="F9" s="7">
        <f t="shared" si="0"/>
        <v>65</v>
      </c>
      <c r="G9" s="2" t="s">
        <v>15</v>
      </c>
      <c r="H9" s="6">
        <v>41213</v>
      </c>
      <c r="I9" s="6">
        <v>41213</v>
      </c>
      <c r="J9" s="6">
        <v>41213</v>
      </c>
      <c r="K9" s="3">
        <v>1500000</v>
      </c>
      <c r="L9" s="8">
        <v>147793050</v>
      </c>
      <c r="M9" s="4">
        <f>IF(VLOOKUP(C9,'[2]Valuation311012-F'!$A$1:$H$91,8,0)&gt;0,VLOOKUP(C9,'[2]Valuation311012-F'!$A$1:$H$91,8,0),VLOOKUP(C9,'[2]Valuation311012-F'!$A$1:$H$91,7,0))</f>
        <v>98.5408</v>
      </c>
      <c r="N9" s="3">
        <f>VLOOKUP(C9,'[2]Valuation311012-F'!$A$1:$N$91,14,0)*100</f>
        <v>8.445</v>
      </c>
      <c r="O9" s="3" t="s">
        <v>32</v>
      </c>
    </row>
    <row r="10" spans="1:15" ht="11.25">
      <c r="A10" s="2">
        <v>7</v>
      </c>
      <c r="B10" s="1" t="s">
        <v>37</v>
      </c>
      <c r="C10" s="1" t="s">
        <v>50</v>
      </c>
      <c r="D10" s="1" t="s">
        <v>17</v>
      </c>
      <c r="E10" s="6">
        <v>41233</v>
      </c>
      <c r="F10" s="7">
        <f t="shared" si="0"/>
        <v>20</v>
      </c>
      <c r="G10" s="2" t="s">
        <v>15</v>
      </c>
      <c r="H10" s="6">
        <v>41213</v>
      </c>
      <c r="I10" s="6">
        <v>41213</v>
      </c>
      <c r="J10" s="6">
        <v>41213</v>
      </c>
      <c r="K10" s="3">
        <v>1000000</v>
      </c>
      <c r="L10" s="8">
        <v>99548400</v>
      </c>
      <c r="M10" s="4">
        <v>99.5484</v>
      </c>
      <c r="N10" s="3">
        <v>8.28</v>
      </c>
      <c r="O10" s="3" t="s">
        <v>16</v>
      </c>
    </row>
    <row r="11" spans="1:15" ht="11.25">
      <c r="A11" s="2">
        <v>8</v>
      </c>
      <c r="B11" s="1" t="s">
        <v>38</v>
      </c>
      <c r="C11" s="1" t="s">
        <v>51</v>
      </c>
      <c r="D11" s="1" t="s">
        <v>17</v>
      </c>
      <c r="E11" s="6">
        <v>41233</v>
      </c>
      <c r="F11" s="7">
        <f t="shared" si="0"/>
        <v>20</v>
      </c>
      <c r="G11" s="2" t="s">
        <v>15</v>
      </c>
      <c r="H11" s="6">
        <v>41213</v>
      </c>
      <c r="I11" s="6">
        <v>41213</v>
      </c>
      <c r="J11" s="6">
        <v>41213</v>
      </c>
      <c r="K11" s="3">
        <v>500000</v>
      </c>
      <c r="L11" s="8">
        <v>49773650</v>
      </c>
      <c r="M11" s="4">
        <v>99.5473</v>
      </c>
      <c r="N11" s="3">
        <v>8.3</v>
      </c>
      <c r="O11" s="3" t="s">
        <v>16</v>
      </c>
    </row>
    <row r="12" spans="1:15" ht="11.25">
      <c r="A12" s="2">
        <v>10</v>
      </c>
      <c r="B12" s="1" t="s">
        <v>34</v>
      </c>
      <c r="C12" s="1" t="s">
        <v>23</v>
      </c>
      <c r="D12" s="1" t="s">
        <v>27</v>
      </c>
      <c r="E12" s="6">
        <v>41214</v>
      </c>
      <c r="F12" s="7">
        <f t="shared" si="0"/>
        <v>1</v>
      </c>
      <c r="G12" s="2" t="s">
        <v>15</v>
      </c>
      <c r="H12" s="6">
        <v>41213</v>
      </c>
      <c r="I12" s="6">
        <v>41213</v>
      </c>
      <c r="J12" s="6">
        <v>41213</v>
      </c>
      <c r="K12" s="8">
        <v>0</v>
      </c>
      <c r="L12" s="8">
        <v>25000000</v>
      </c>
      <c r="M12" s="4">
        <v>99.97998647</v>
      </c>
      <c r="N12" s="3">
        <v>7.3064</v>
      </c>
      <c r="O12" s="3" t="s">
        <v>16</v>
      </c>
    </row>
    <row r="13" spans="1:15" ht="11.25">
      <c r="A13" s="2">
        <v>11</v>
      </c>
      <c r="B13" s="1" t="s">
        <v>34</v>
      </c>
      <c r="C13" s="1" t="s">
        <v>23</v>
      </c>
      <c r="D13" s="1" t="s">
        <v>18</v>
      </c>
      <c r="E13" s="6">
        <v>41214</v>
      </c>
      <c r="F13" s="7">
        <f t="shared" si="0"/>
        <v>1</v>
      </c>
      <c r="G13" s="2" t="s">
        <v>15</v>
      </c>
      <c r="H13" s="6">
        <v>41213</v>
      </c>
      <c r="I13" s="6">
        <v>41213</v>
      </c>
      <c r="J13" s="6">
        <v>41213</v>
      </c>
      <c r="K13" s="8">
        <v>0</v>
      </c>
      <c r="L13" s="8">
        <v>102600000</v>
      </c>
      <c r="M13" s="4">
        <v>99.97998647</v>
      </c>
      <c r="N13" s="3">
        <v>7.3064</v>
      </c>
      <c r="O13" s="3" t="s">
        <v>16</v>
      </c>
    </row>
    <row r="14" spans="1:15" ht="11.25">
      <c r="A14" s="2">
        <v>12</v>
      </c>
      <c r="B14" s="1" t="s">
        <v>39</v>
      </c>
      <c r="C14" s="1" t="s">
        <v>52</v>
      </c>
      <c r="D14" s="1" t="s">
        <v>18</v>
      </c>
      <c r="E14" s="6">
        <v>41242</v>
      </c>
      <c r="F14" s="7">
        <f t="shared" si="0"/>
        <v>28</v>
      </c>
      <c r="G14" s="2" t="s">
        <v>33</v>
      </c>
      <c r="H14" s="6">
        <v>41213</v>
      </c>
      <c r="I14" s="6">
        <v>41214</v>
      </c>
      <c r="J14" s="6">
        <v>41213</v>
      </c>
      <c r="K14" s="3">
        <v>2500000</v>
      </c>
      <c r="L14" s="8">
        <v>248389885</v>
      </c>
      <c r="M14" s="4">
        <f>IF(VLOOKUP(C14,'[2]Valuation311012-F'!$A$1:$H$91,8,0)&gt;0,VLOOKUP(C14,'[2]Valuation311012-F'!$A$1:$H$91,8,0),VLOOKUP(C14,'[2]Valuation311012-F'!$A$1:$H$91,7,0))</f>
        <v>99.356</v>
      </c>
      <c r="N14" s="3">
        <v>8.7876</v>
      </c>
      <c r="O14" s="3" t="s">
        <v>16</v>
      </c>
    </row>
    <row r="15" spans="1:15" ht="11.25">
      <c r="A15" s="2">
        <v>13</v>
      </c>
      <c r="B15" s="1" t="s">
        <v>40</v>
      </c>
      <c r="C15" s="1" t="s">
        <v>53</v>
      </c>
      <c r="D15" s="1" t="s">
        <v>18</v>
      </c>
      <c r="E15" s="6">
        <v>41243</v>
      </c>
      <c r="F15" s="7">
        <f t="shared" si="0"/>
        <v>30</v>
      </c>
      <c r="G15" s="2" t="s">
        <v>15</v>
      </c>
      <c r="H15" s="6">
        <v>41213</v>
      </c>
      <c r="I15" s="6">
        <v>41213</v>
      </c>
      <c r="J15" s="6">
        <v>41213</v>
      </c>
      <c r="K15" s="3">
        <v>2500000</v>
      </c>
      <c r="L15" s="8">
        <v>248255500</v>
      </c>
      <c r="M15" s="4">
        <f>IF(VLOOKUP(C15,'[2]Valuation311012-F'!$A$1:$H$91,8,0)&gt;0,VLOOKUP(C15,'[2]Valuation311012-F'!$A$1:$H$91,8,0),VLOOKUP(C15,'[2]Valuation311012-F'!$A$1:$H$91,7,0))</f>
        <v>99.3255</v>
      </c>
      <c r="N15" s="3">
        <v>8.55</v>
      </c>
      <c r="O15" s="3" t="s">
        <v>16</v>
      </c>
    </row>
    <row r="16" spans="1:15" ht="11.25">
      <c r="A16" s="2">
        <v>14</v>
      </c>
      <c r="B16" s="1" t="s">
        <v>37</v>
      </c>
      <c r="C16" s="1" t="s">
        <v>50</v>
      </c>
      <c r="D16" s="1" t="s">
        <v>18</v>
      </c>
      <c r="E16" s="6">
        <v>41233</v>
      </c>
      <c r="F16" s="7">
        <f t="shared" si="0"/>
        <v>20</v>
      </c>
      <c r="G16" s="2" t="s">
        <v>15</v>
      </c>
      <c r="H16" s="6">
        <v>41213</v>
      </c>
      <c r="I16" s="6">
        <v>41213</v>
      </c>
      <c r="J16" s="6">
        <v>41213</v>
      </c>
      <c r="K16" s="3">
        <v>1500000</v>
      </c>
      <c r="L16" s="8">
        <v>149322600</v>
      </c>
      <c r="M16" s="4">
        <v>99.5484</v>
      </c>
      <c r="N16" s="3">
        <v>8.28</v>
      </c>
      <c r="O16" s="3" t="s">
        <v>16</v>
      </c>
    </row>
    <row r="17" spans="1:15" ht="11.25">
      <c r="A17" s="2">
        <v>15</v>
      </c>
      <c r="B17" s="1" t="s">
        <v>38</v>
      </c>
      <c r="C17" s="1" t="s">
        <v>51</v>
      </c>
      <c r="D17" s="1" t="s">
        <v>18</v>
      </c>
      <c r="E17" s="6">
        <v>41233</v>
      </c>
      <c r="F17" s="7">
        <f t="shared" si="0"/>
        <v>20</v>
      </c>
      <c r="G17" s="2" t="s">
        <v>15</v>
      </c>
      <c r="H17" s="6">
        <v>41213</v>
      </c>
      <c r="I17" s="6">
        <v>41213</v>
      </c>
      <c r="J17" s="6">
        <v>41213</v>
      </c>
      <c r="K17" s="3">
        <v>500000</v>
      </c>
      <c r="L17" s="8">
        <v>49773650</v>
      </c>
      <c r="M17" s="4">
        <v>99.5473</v>
      </c>
      <c r="N17" s="3">
        <v>8.3</v>
      </c>
      <c r="O17" s="3" t="s">
        <v>16</v>
      </c>
    </row>
    <row r="18" spans="1:15" ht="11.25">
      <c r="A18" s="2">
        <v>16</v>
      </c>
      <c r="B18" s="1" t="s">
        <v>41</v>
      </c>
      <c r="C18" s="1" t="s">
        <v>54</v>
      </c>
      <c r="D18" s="1" t="s">
        <v>18</v>
      </c>
      <c r="E18" s="6">
        <v>41240</v>
      </c>
      <c r="F18" s="7">
        <f t="shared" si="0"/>
        <v>27</v>
      </c>
      <c r="G18" s="2" t="s">
        <v>15</v>
      </c>
      <c r="H18" s="6">
        <v>41213</v>
      </c>
      <c r="I18" s="6">
        <v>41213</v>
      </c>
      <c r="J18" s="6">
        <v>41213</v>
      </c>
      <c r="K18" s="3">
        <v>2500000</v>
      </c>
      <c r="L18" s="8">
        <v>248472500</v>
      </c>
      <c r="M18" s="4">
        <v>99.389</v>
      </c>
      <c r="N18" s="3">
        <v>8.3106</v>
      </c>
      <c r="O18" s="3" t="s">
        <v>16</v>
      </c>
    </row>
    <row r="19" spans="1:15" ht="11.25">
      <c r="A19" s="2">
        <v>17</v>
      </c>
      <c r="B19" s="1" t="s">
        <v>42</v>
      </c>
      <c r="C19" s="1" t="s">
        <v>55</v>
      </c>
      <c r="D19" s="1" t="s">
        <v>18</v>
      </c>
      <c r="E19" s="6">
        <v>41236</v>
      </c>
      <c r="F19" s="7">
        <f t="shared" si="0"/>
        <v>23</v>
      </c>
      <c r="G19" s="2" t="s">
        <v>15</v>
      </c>
      <c r="H19" s="6">
        <v>41213</v>
      </c>
      <c r="I19" s="6">
        <v>41213</v>
      </c>
      <c r="J19" s="6">
        <v>41213</v>
      </c>
      <c r="K19" s="3">
        <v>2000000</v>
      </c>
      <c r="L19" s="8">
        <v>198971800</v>
      </c>
      <c r="M19" s="4">
        <f>IF(VLOOKUP(C19,'[2]Valuation311012-F'!$A$1:$H$91,8,0)&gt;0,VLOOKUP(C19,'[2]Valuation311012-F'!$A$1:$H$91,8,0),VLOOKUP(C19,'[2]Valuation311012-F'!$A$1:$H$91,7,0))</f>
        <v>99.5028</v>
      </c>
      <c r="N19" s="3">
        <v>8.2</v>
      </c>
      <c r="O19" s="3" t="s">
        <v>16</v>
      </c>
    </row>
    <row r="20" spans="1:15" ht="11.25">
      <c r="A20" s="2">
        <v>18</v>
      </c>
      <c r="B20" s="1" t="s">
        <v>35</v>
      </c>
      <c r="C20" s="1" t="s">
        <v>48</v>
      </c>
      <c r="D20" s="1" t="s">
        <v>18</v>
      </c>
      <c r="E20" s="6">
        <v>41250</v>
      </c>
      <c r="F20" s="7">
        <f t="shared" si="0"/>
        <v>37</v>
      </c>
      <c r="G20" s="2" t="s">
        <v>15</v>
      </c>
      <c r="H20" s="6">
        <v>41213</v>
      </c>
      <c r="I20" s="6">
        <v>41213</v>
      </c>
      <c r="J20" s="6">
        <v>41213</v>
      </c>
      <c r="K20" s="3">
        <v>5000000</v>
      </c>
      <c r="L20" s="8">
        <v>495865500</v>
      </c>
      <c r="M20" s="4">
        <f>IF(VLOOKUP(C20,'[2]Valuation311012-F'!$A$1:$H$91,8,0)&gt;0,VLOOKUP(C20,'[2]Valuation311012-F'!$A$1:$H$91,8,0),VLOOKUP(C20,'[2]Valuation311012-F'!$A$1:$H$91,7,0))</f>
        <v>99.1954</v>
      </c>
      <c r="N20" s="3">
        <v>8.2253</v>
      </c>
      <c r="O20" s="3" t="s">
        <v>32</v>
      </c>
    </row>
    <row r="21" spans="1:15" ht="11.25">
      <c r="A21" s="2">
        <v>19</v>
      </c>
      <c r="B21" s="1" t="s">
        <v>43</v>
      </c>
      <c r="C21" s="1" t="s">
        <v>56</v>
      </c>
      <c r="D21" s="1" t="s">
        <v>18</v>
      </c>
      <c r="E21" s="6">
        <v>41235</v>
      </c>
      <c r="F21" s="7">
        <f t="shared" si="0"/>
        <v>22</v>
      </c>
      <c r="G21" s="2" t="s">
        <v>15</v>
      </c>
      <c r="H21" s="6">
        <v>41213</v>
      </c>
      <c r="I21" s="6">
        <v>41213</v>
      </c>
      <c r="J21" s="6">
        <v>41213</v>
      </c>
      <c r="K21" s="3">
        <v>2000000</v>
      </c>
      <c r="L21" s="8">
        <v>199024000</v>
      </c>
      <c r="M21" s="4">
        <f>IF(VLOOKUP(C21,'[2]Valuation311012-F'!$A$1:$H$91,8,0)&gt;0,VLOOKUP(C21,'[2]Valuation311012-F'!$A$1:$H$91,8,0),VLOOKUP(C21,'[2]Valuation311012-F'!$A$1:$H$91,7,0))</f>
        <v>99.5342</v>
      </c>
      <c r="N21" s="3">
        <v>8.1361</v>
      </c>
      <c r="O21" s="3" t="s">
        <v>32</v>
      </c>
    </row>
    <row r="22" spans="1:15" ht="11.25">
      <c r="A22" s="2">
        <v>20</v>
      </c>
      <c r="B22" s="1" t="s">
        <v>44</v>
      </c>
      <c r="C22" s="1" t="s">
        <v>57</v>
      </c>
      <c r="D22" s="1" t="s">
        <v>18</v>
      </c>
      <c r="E22" s="6">
        <v>41243</v>
      </c>
      <c r="F22" s="7">
        <f t="shared" si="0"/>
        <v>30</v>
      </c>
      <c r="G22" s="2" t="s">
        <v>33</v>
      </c>
      <c r="H22" s="6">
        <v>41213</v>
      </c>
      <c r="I22" s="6">
        <v>41213</v>
      </c>
      <c r="J22" s="6">
        <v>41213</v>
      </c>
      <c r="K22" s="3">
        <v>4500000</v>
      </c>
      <c r="L22" s="8">
        <v>447026400</v>
      </c>
      <c r="M22" s="4">
        <f>IF(VLOOKUP(C22,'[2]Valuation311012-F'!$A$1:$H$91,8,0)&gt;0,VLOOKUP(C22,'[2]Valuation311012-F'!$A$1:$H$91,8,0),VLOOKUP(C22,'[2]Valuation311012-F'!$A$1:$H$91,7,0))</f>
        <v>99.3612</v>
      </c>
      <c r="N22" s="3">
        <v>8.0932</v>
      </c>
      <c r="O22" s="3" t="s">
        <v>32</v>
      </c>
    </row>
    <row r="23" spans="1:15" ht="11.25">
      <c r="A23" s="2">
        <v>21</v>
      </c>
      <c r="B23" s="1" t="s">
        <v>45</v>
      </c>
      <c r="C23" s="1" t="s">
        <v>58</v>
      </c>
      <c r="D23" s="1" t="s">
        <v>18</v>
      </c>
      <c r="E23" s="6">
        <v>41225</v>
      </c>
      <c r="F23" s="7">
        <f t="shared" si="0"/>
        <v>12</v>
      </c>
      <c r="G23" s="2" t="s">
        <v>15</v>
      </c>
      <c r="H23" s="6">
        <v>41213</v>
      </c>
      <c r="I23" s="6">
        <v>41213</v>
      </c>
      <c r="J23" s="6">
        <v>41213</v>
      </c>
      <c r="K23" s="3">
        <v>2000000</v>
      </c>
      <c r="L23" s="8">
        <v>199455800</v>
      </c>
      <c r="M23" s="4">
        <v>99.7279</v>
      </c>
      <c r="N23" s="3">
        <v>8.3</v>
      </c>
      <c r="O23" s="3" t="s">
        <v>16</v>
      </c>
    </row>
    <row r="24" spans="1:15" ht="11.25">
      <c r="A24" s="2">
        <v>22</v>
      </c>
      <c r="B24" s="1" t="s">
        <v>46</v>
      </c>
      <c r="C24" s="1" t="s">
        <v>59</v>
      </c>
      <c r="D24" s="1" t="s">
        <v>18</v>
      </c>
      <c r="E24" s="6">
        <v>41214</v>
      </c>
      <c r="F24" s="7">
        <f t="shared" si="0"/>
        <v>1</v>
      </c>
      <c r="G24" s="2" t="s">
        <v>15</v>
      </c>
      <c r="H24" s="6">
        <v>41213</v>
      </c>
      <c r="I24" s="6">
        <v>41213</v>
      </c>
      <c r="J24" s="6">
        <v>41213</v>
      </c>
      <c r="K24" s="3">
        <v>2000000</v>
      </c>
      <c r="L24" s="8">
        <v>199953200</v>
      </c>
      <c r="M24" s="4">
        <f>IF(VLOOKUP(C24,'[2]Valuation311012-F'!$A$1:$H$91,8,0)&gt;0,VLOOKUP(C24,'[2]Valuation311012-F'!$A$1:$H$91,8,0),VLOOKUP(C24,'[2]Valuation311012-F'!$A$1:$H$91,7,0))</f>
        <v>100</v>
      </c>
      <c r="N24" s="3">
        <v>8.543</v>
      </c>
      <c r="O24" s="3" t="s">
        <v>32</v>
      </c>
    </row>
    <row r="25" spans="1:15" ht="11.25">
      <c r="A25" s="2">
        <v>23</v>
      </c>
      <c r="B25" s="1" t="s">
        <v>36</v>
      </c>
      <c r="C25" s="1" t="s">
        <v>49</v>
      </c>
      <c r="D25" s="1" t="s">
        <v>18</v>
      </c>
      <c r="E25" s="6">
        <v>41278</v>
      </c>
      <c r="F25" s="7">
        <f t="shared" si="0"/>
        <v>65</v>
      </c>
      <c r="G25" s="2" t="s">
        <v>15</v>
      </c>
      <c r="H25" s="6">
        <v>41213</v>
      </c>
      <c r="I25" s="6">
        <v>41213</v>
      </c>
      <c r="J25" s="6">
        <v>41213</v>
      </c>
      <c r="K25" s="3">
        <v>3500000</v>
      </c>
      <c r="L25" s="8">
        <v>344850450</v>
      </c>
      <c r="M25" s="4">
        <f>IF(VLOOKUP(C25,'[2]Valuation311012-F'!$A$1:$H$91,8,0)&gt;0,VLOOKUP(C25,'[2]Valuation311012-F'!$A$1:$H$91,8,0),VLOOKUP(C25,'[2]Valuation311012-F'!$A$1:$H$91,7,0))</f>
        <v>98.5408</v>
      </c>
      <c r="N25" s="3">
        <f>VLOOKUP(C25,'[2]Valuation311012-F'!$A$1:$N$91,14,0)*100</f>
        <v>8.445</v>
      </c>
      <c r="O25" s="3" t="s">
        <v>32</v>
      </c>
    </row>
    <row r="26" spans="1:15" ht="11.25">
      <c r="A26" s="2">
        <v>24</v>
      </c>
      <c r="B26" s="1" t="s">
        <v>34</v>
      </c>
      <c r="C26" s="1" t="s">
        <v>23</v>
      </c>
      <c r="D26" s="1" t="s">
        <v>19</v>
      </c>
      <c r="E26" s="6">
        <v>41214</v>
      </c>
      <c r="F26" s="7">
        <f t="shared" si="0"/>
        <v>1</v>
      </c>
      <c r="G26" s="2" t="s">
        <v>15</v>
      </c>
      <c r="H26" s="6">
        <v>41213</v>
      </c>
      <c r="I26" s="6">
        <v>41213</v>
      </c>
      <c r="J26" s="6">
        <v>41213</v>
      </c>
      <c r="K26" s="8">
        <v>0</v>
      </c>
      <c r="L26" s="8">
        <v>24400000</v>
      </c>
      <c r="M26" s="4">
        <v>99.97998647</v>
      </c>
      <c r="N26" s="3">
        <v>7.3064</v>
      </c>
      <c r="O26" s="3" t="s">
        <v>16</v>
      </c>
    </row>
    <row r="27" spans="1:15" ht="11.25">
      <c r="A27" s="2">
        <v>25</v>
      </c>
      <c r="B27" s="1" t="s">
        <v>35</v>
      </c>
      <c r="C27" s="1" t="s">
        <v>48</v>
      </c>
      <c r="D27" s="1" t="s">
        <v>19</v>
      </c>
      <c r="E27" s="6">
        <v>41250</v>
      </c>
      <c r="F27" s="7">
        <f t="shared" si="0"/>
        <v>37</v>
      </c>
      <c r="G27" s="2" t="s">
        <v>15</v>
      </c>
      <c r="H27" s="6">
        <v>41213</v>
      </c>
      <c r="I27" s="6">
        <v>41213</v>
      </c>
      <c r="J27" s="6">
        <v>41213</v>
      </c>
      <c r="K27" s="3">
        <v>1500000</v>
      </c>
      <c r="L27" s="8">
        <v>148759650</v>
      </c>
      <c r="M27" s="4">
        <f>IF(VLOOKUP(C27,'[2]Valuation311012-F'!$A$1:$H$91,8,0)&gt;0,VLOOKUP(C27,'[2]Valuation311012-F'!$A$1:$H$91,8,0),VLOOKUP(C27,'[2]Valuation311012-F'!$A$1:$H$91,7,0))</f>
        <v>99.1954</v>
      </c>
      <c r="N27" s="3">
        <v>8.2253</v>
      </c>
      <c r="O27" s="3" t="s">
        <v>32</v>
      </c>
    </row>
    <row r="28" spans="1:15" ht="11.25">
      <c r="A28" s="2">
        <v>26</v>
      </c>
      <c r="B28" s="1" t="s">
        <v>47</v>
      </c>
      <c r="C28" s="1" t="s">
        <v>60</v>
      </c>
      <c r="D28" s="1" t="s">
        <v>19</v>
      </c>
      <c r="E28" s="6">
        <v>41235</v>
      </c>
      <c r="F28" s="7">
        <f t="shared" si="0"/>
        <v>22</v>
      </c>
      <c r="G28" s="2" t="s">
        <v>15</v>
      </c>
      <c r="H28" s="6">
        <v>41213</v>
      </c>
      <c r="I28" s="6">
        <v>41213</v>
      </c>
      <c r="J28" s="6">
        <v>41213</v>
      </c>
      <c r="K28" s="3">
        <v>1500000</v>
      </c>
      <c r="L28" s="8">
        <v>149253300</v>
      </c>
      <c r="M28" s="4">
        <v>99.5022</v>
      </c>
      <c r="N28" s="3">
        <v>8.3003</v>
      </c>
      <c r="O28" s="3" t="s">
        <v>16</v>
      </c>
    </row>
    <row r="29" spans="1:15" ht="11.25">
      <c r="A29" s="2">
        <v>28</v>
      </c>
      <c r="B29" s="1" t="s">
        <v>34</v>
      </c>
      <c r="C29" s="1" t="s">
        <v>23</v>
      </c>
      <c r="D29" s="1" t="s">
        <v>20</v>
      </c>
      <c r="E29" s="6">
        <v>41214</v>
      </c>
      <c r="F29" s="7">
        <f t="shared" si="0"/>
        <v>1</v>
      </c>
      <c r="G29" s="2" t="s">
        <v>15</v>
      </c>
      <c r="H29" s="6">
        <v>41213</v>
      </c>
      <c r="I29" s="6">
        <v>41213</v>
      </c>
      <c r="J29" s="6">
        <v>41213</v>
      </c>
      <c r="K29" s="8">
        <v>0</v>
      </c>
      <c r="L29" s="8">
        <v>33900000</v>
      </c>
      <c r="M29" s="4">
        <v>99.97998647</v>
      </c>
      <c r="N29" s="3">
        <v>7.3064</v>
      </c>
      <c r="O29" s="3" t="s">
        <v>16</v>
      </c>
    </row>
    <row r="30" spans="1:15" ht="11.25">
      <c r="A30" s="2">
        <v>29</v>
      </c>
      <c r="B30" s="1" t="s">
        <v>36</v>
      </c>
      <c r="C30" s="1" t="s">
        <v>49</v>
      </c>
      <c r="D30" s="1" t="s">
        <v>20</v>
      </c>
      <c r="E30" s="6">
        <v>41278</v>
      </c>
      <c r="F30" s="7">
        <f t="shared" si="0"/>
        <v>65</v>
      </c>
      <c r="G30" s="2" t="s">
        <v>15</v>
      </c>
      <c r="H30" s="6">
        <v>41213</v>
      </c>
      <c r="I30" s="6">
        <v>41213</v>
      </c>
      <c r="J30" s="6">
        <v>41213</v>
      </c>
      <c r="K30" s="3">
        <v>1100000</v>
      </c>
      <c r="L30" s="8">
        <v>108381570</v>
      </c>
      <c r="M30" s="4">
        <f>IF(VLOOKUP(C30,'[2]Valuation311012-F'!$A$1:$H$91,8,0)&gt;0,VLOOKUP(C30,'[2]Valuation311012-F'!$A$1:$H$91,8,0),VLOOKUP(C30,'[2]Valuation311012-F'!$A$1:$H$91,7,0))</f>
        <v>98.5408</v>
      </c>
      <c r="N30" s="3">
        <f>VLOOKUP(C30,'[2]Valuation311012-F'!$A$1:$N$91,14,0)*100</f>
        <v>8.445</v>
      </c>
      <c r="O30" s="3" t="s">
        <v>32</v>
      </c>
    </row>
    <row r="31" spans="1:15" ht="11.25">
      <c r="A31" s="2">
        <v>30</v>
      </c>
      <c r="B31" s="1" t="s">
        <v>31</v>
      </c>
      <c r="C31" s="1" t="s">
        <v>29</v>
      </c>
      <c r="D31" s="1" t="s">
        <v>20</v>
      </c>
      <c r="E31" s="6">
        <v>41233</v>
      </c>
      <c r="F31" s="7">
        <f t="shared" si="0"/>
        <v>20</v>
      </c>
      <c r="G31" s="2" t="s">
        <v>15</v>
      </c>
      <c r="H31" s="6">
        <v>41213</v>
      </c>
      <c r="I31" s="6">
        <v>41213</v>
      </c>
      <c r="J31" s="6">
        <v>41213</v>
      </c>
      <c r="K31" s="3">
        <v>400000</v>
      </c>
      <c r="L31" s="8">
        <v>39819120</v>
      </c>
      <c r="M31" s="4">
        <v>99.5478</v>
      </c>
      <c r="N31" s="3">
        <v>8.2901</v>
      </c>
      <c r="O31" s="3" t="s">
        <v>16</v>
      </c>
    </row>
    <row r="32" spans="1:15" ht="11.25">
      <c r="A32" s="2">
        <v>31</v>
      </c>
      <c r="B32" s="1" t="s">
        <v>31</v>
      </c>
      <c r="C32" s="1" t="s">
        <v>29</v>
      </c>
      <c r="D32" s="1" t="s">
        <v>20</v>
      </c>
      <c r="E32" s="6">
        <v>41233</v>
      </c>
      <c r="F32" s="7">
        <f t="shared" si="0"/>
        <v>20</v>
      </c>
      <c r="G32" s="2" t="s">
        <v>15</v>
      </c>
      <c r="H32" s="6">
        <v>41213</v>
      </c>
      <c r="I32" s="6">
        <v>41213</v>
      </c>
      <c r="J32" s="6">
        <v>41213</v>
      </c>
      <c r="K32" s="3">
        <v>400000</v>
      </c>
      <c r="L32" s="8">
        <v>39819120</v>
      </c>
      <c r="M32" s="4">
        <v>99.5478</v>
      </c>
      <c r="N32" s="3">
        <v>8.29</v>
      </c>
      <c r="O32" s="3" t="s">
        <v>16</v>
      </c>
    </row>
    <row r="33" spans="1:15" ht="11.25">
      <c r="A33" s="2">
        <v>32</v>
      </c>
      <c r="B33" s="1" t="s">
        <v>34</v>
      </c>
      <c r="C33" s="1" t="s">
        <v>23</v>
      </c>
      <c r="D33" s="1" t="s">
        <v>21</v>
      </c>
      <c r="E33" s="6">
        <v>41214</v>
      </c>
      <c r="F33" s="7">
        <f t="shared" si="0"/>
        <v>1</v>
      </c>
      <c r="G33" s="2" t="s">
        <v>15</v>
      </c>
      <c r="H33" s="6">
        <v>41213</v>
      </c>
      <c r="I33" s="6">
        <v>41213</v>
      </c>
      <c r="J33" s="6">
        <v>41213</v>
      </c>
      <c r="K33" s="8">
        <v>0</v>
      </c>
      <c r="L33" s="8">
        <v>7250000</v>
      </c>
      <c r="M33" s="4">
        <v>99.97998647</v>
      </c>
      <c r="N33" s="3">
        <v>7.3064</v>
      </c>
      <c r="O33" s="3" t="s">
        <v>32</v>
      </c>
    </row>
    <row r="34" spans="1:15" ht="11.25">
      <c r="A34" s="2">
        <v>33</v>
      </c>
      <c r="B34" s="1" t="s">
        <v>44</v>
      </c>
      <c r="C34" s="1" t="s">
        <v>57</v>
      </c>
      <c r="D34" s="1" t="s">
        <v>21</v>
      </c>
      <c r="E34" s="6">
        <v>41243</v>
      </c>
      <c r="F34" s="7">
        <f t="shared" si="0"/>
        <v>30</v>
      </c>
      <c r="G34" s="2" t="s">
        <v>15</v>
      </c>
      <c r="H34" s="6">
        <v>41213</v>
      </c>
      <c r="I34" s="6">
        <v>41213</v>
      </c>
      <c r="J34" s="6">
        <v>41213</v>
      </c>
      <c r="K34" s="3">
        <v>1500000</v>
      </c>
      <c r="L34" s="8">
        <v>149008800</v>
      </c>
      <c r="M34" s="4">
        <f>IF(VLOOKUP(C34,'[2]Valuation311012-F'!$A$1:$H$91,8,0)&gt;0,VLOOKUP(C34,'[2]Valuation311012-F'!$A$1:$H$91,8,0),VLOOKUP(C34,'[2]Valuation311012-F'!$A$1:$H$91,7,0))</f>
        <v>99.3612</v>
      </c>
      <c r="N34" s="3">
        <v>8.0932</v>
      </c>
      <c r="O34" s="3" t="s">
        <v>32</v>
      </c>
    </row>
    <row r="35" spans="1:15" ht="11.25">
      <c r="A35" s="2">
        <v>34</v>
      </c>
      <c r="B35" s="1" t="s">
        <v>36</v>
      </c>
      <c r="C35" s="1" t="s">
        <v>49</v>
      </c>
      <c r="D35" s="1" t="s">
        <v>21</v>
      </c>
      <c r="E35" s="6">
        <v>41278</v>
      </c>
      <c r="F35" s="7">
        <f t="shared" si="0"/>
        <v>65</v>
      </c>
      <c r="G35" s="2" t="s">
        <v>15</v>
      </c>
      <c r="H35" s="6">
        <v>41213</v>
      </c>
      <c r="I35" s="6">
        <v>41213</v>
      </c>
      <c r="J35" s="6">
        <v>41213</v>
      </c>
      <c r="K35" s="3">
        <v>900000</v>
      </c>
      <c r="L35" s="5">
        <v>88675830</v>
      </c>
      <c r="M35" s="4">
        <f>IF(VLOOKUP(C35,'[2]Valuation311012-F'!$A$1:$H$91,8,0)&gt;0,VLOOKUP(C35,'[2]Valuation311012-F'!$A$1:$H$91,8,0),VLOOKUP(C35,'[2]Valuation311012-F'!$A$1:$H$91,7,0))</f>
        <v>98.5408</v>
      </c>
      <c r="N35" s="3">
        <f>VLOOKUP(C35,'[2]Valuation311012-F'!$A$1:$N$91,14,0)*100</f>
        <v>8.445</v>
      </c>
      <c r="O35" s="3" t="s">
        <v>16</v>
      </c>
    </row>
    <row r="36" spans="1:15" ht="11.25">
      <c r="A36" s="2">
        <v>35</v>
      </c>
      <c r="B36" s="1" t="s">
        <v>47</v>
      </c>
      <c r="C36" s="1" t="s">
        <v>60</v>
      </c>
      <c r="D36" s="1" t="s">
        <v>21</v>
      </c>
      <c r="E36" s="6">
        <v>41235</v>
      </c>
      <c r="F36" s="7">
        <f t="shared" si="0"/>
        <v>22</v>
      </c>
      <c r="G36" s="2" t="s">
        <v>15</v>
      </c>
      <c r="H36" s="6">
        <v>41213</v>
      </c>
      <c r="I36" s="6">
        <v>41213</v>
      </c>
      <c r="J36" s="6">
        <v>41213</v>
      </c>
      <c r="K36" s="3">
        <v>1000000</v>
      </c>
      <c r="L36" s="5">
        <v>99502200</v>
      </c>
      <c r="M36" s="4">
        <v>99.5022</v>
      </c>
      <c r="N36" s="3">
        <v>8.3003</v>
      </c>
      <c r="O36" s="3" t="s">
        <v>16</v>
      </c>
    </row>
    <row r="37" spans="1:15" ht="11.25">
      <c r="A37" s="2">
        <v>36</v>
      </c>
      <c r="B37" s="1" t="s">
        <v>31</v>
      </c>
      <c r="C37" s="1" t="s">
        <v>29</v>
      </c>
      <c r="D37" s="1" t="s">
        <v>21</v>
      </c>
      <c r="E37" s="6">
        <v>41233</v>
      </c>
      <c r="F37" s="7">
        <f t="shared" si="0"/>
        <v>20</v>
      </c>
      <c r="G37" s="2" t="s">
        <v>15</v>
      </c>
      <c r="H37" s="6">
        <v>41213</v>
      </c>
      <c r="I37" s="6">
        <v>41213</v>
      </c>
      <c r="J37" s="6">
        <v>41213</v>
      </c>
      <c r="K37" s="3">
        <v>750000</v>
      </c>
      <c r="L37" s="5">
        <v>74660850</v>
      </c>
      <c r="M37" s="4">
        <v>99.5478</v>
      </c>
      <c r="N37" s="3">
        <v>8.2901</v>
      </c>
      <c r="O37" s="3" t="s">
        <v>16</v>
      </c>
    </row>
    <row r="38" spans="1:15" ht="11.25">
      <c r="A38" s="2">
        <v>37</v>
      </c>
      <c r="B38" s="1" t="s">
        <v>31</v>
      </c>
      <c r="C38" s="1" t="s">
        <v>29</v>
      </c>
      <c r="D38" s="1" t="s">
        <v>21</v>
      </c>
      <c r="E38" s="6">
        <v>41233</v>
      </c>
      <c r="F38" s="7">
        <f t="shared" si="0"/>
        <v>20</v>
      </c>
      <c r="G38" s="2" t="s">
        <v>15</v>
      </c>
      <c r="H38" s="6">
        <v>41213</v>
      </c>
      <c r="I38" s="6">
        <v>41213</v>
      </c>
      <c r="J38" s="6">
        <v>41213</v>
      </c>
      <c r="K38" s="3">
        <v>750000</v>
      </c>
      <c r="L38" s="5">
        <v>74660850</v>
      </c>
      <c r="M38" s="4">
        <v>99.5478</v>
      </c>
      <c r="N38" s="3">
        <v>8.29</v>
      </c>
      <c r="O38" s="3" t="s">
        <v>16</v>
      </c>
    </row>
    <row r="39" spans="1:15" ht="11.25">
      <c r="A39" s="2">
        <v>38</v>
      </c>
      <c r="B39" s="1" t="s">
        <v>34</v>
      </c>
      <c r="C39" s="1" t="s">
        <v>23</v>
      </c>
      <c r="D39" s="1" t="s">
        <v>22</v>
      </c>
      <c r="E39" s="6">
        <v>41214</v>
      </c>
      <c r="F39" s="7">
        <f t="shared" si="0"/>
        <v>1</v>
      </c>
      <c r="G39" s="2" t="s">
        <v>15</v>
      </c>
      <c r="H39" s="6">
        <v>41213</v>
      </c>
      <c r="I39" s="6">
        <v>41213</v>
      </c>
      <c r="J39" s="6">
        <v>41213</v>
      </c>
      <c r="K39" s="8">
        <v>0</v>
      </c>
      <c r="L39" s="5">
        <v>10200000</v>
      </c>
      <c r="M39" s="4">
        <v>99.97998647</v>
      </c>
      <c r="N39" s="3">
        <v>7.3064</v>
      </c>
      <c r="O39" s="3" t="s">
        <v>16</v>
      </c>
    </row>
    <row r="40" spans="1:15" ht="11.25">
      <c r="A40" s="2">
        <v>39</v>
      </c>
      <c r="B40" s="1" t="s">
        <v>35</v>
      </c>
      <c r="C40" s="1" t="s">
        <v>48</v>
      </c>
      <c r="D40" s="1" t="s">
        <v>22</v>
      </c>
      <c r="E40" s="6">
        <v>41250</v>
      </c>
      <c r="F40" s="7">
        <f t="shared" si="0"/>
        <v>37</v>
      </c>
      <c r="G40" s="2" t="s">
        <v>15</v>
      </c>
      <c r="H40" s="6">
        <v>41213</v>
      </c>
      <c r="I40" s="6">
        <v>41213</v>
      </c>
      <c r="J40" s="6">
        <v>41213</v>
      </c>
      <c r="K40" s="3">
        <v>2500000</v>
      </c>
      <c r="L40" s="5">
        <v>247932750</v>
      </c>
      <c r="M40" s="4">
        <f>IF(VLOOKUP(C40,'[2]Valuation311012-F'!$A$1:$H$91,8,0)&gt;0,VLOOKUP(C40,'[2]Valuation311012-F'!$A$1:$H$91,8,0),VLOOKUP(C40,'[2]Valuation311012-F'!$A$1:$H$91,7,0))</f>
        <v>99.1954</v>
      </c>
      <c r="N40" s="3">
        <v>8.2253</v>
      </c>
      <c r="O40" s="3" t="s">
        <v>32</v>
      </c>
    </row>
    <row r="41" spans="1:15" ht="11.25">
      <c r="A41" s="2">
        <v>40</v>
      </c>
      <c r="B41" s="1" t="s">
        <v>43</v>
      </c>
      <c r="C41" s="1" t="s">
        <v>56</v>
      </c>
      <c r="D41" s="1" t="s">
        <v>22</v>
      </c>
      <c r="E41" s="6">
        <v>41235</v>
      </c>
      <c r="F41" s="7">
        <f t="shared" si="0"/>
        <v>22</v>
      </c>
      <c r="G41" s="2" t="s">
        <v>15</v>
      </c>
      <c r="H41" s="6">
        <v>41213</v>
      </c>
      <c r="I41" s="6">
        <v>41213</v>
      </c>
      <c r="J41" s="6">
        <v>41213</v>
      </c>
      <c r="K41" s="3">
        <v>2000000</v>
      </c>
      <c r="L41" s="5">
        <v>199024000</v>
      </c>
      <c r="M41" s="4">
        <f>IF(VLOOKUP(C41,'[2]Valuation311012-F'!$A$1:$H$91,8,0)&gt;0,VLOOKUP(C41,'[2]Valuation311012-F'!$A$1:$H$91,8,0),VLOOKUP(C41,'[2]Valuation311012-F'!$A$1:$H$91,7,0))</f>
        <v>99.5342</v>
      </c>
      <c r="N41" s="3">
        <v>8.1361</v>
      </c>
      <c r="O41" s="3" t="s">
        <v>32</v>
      </c>
    </row>
    <row r="42" spans="1:15" ht="11.25">
      <c r="A42" s="2">
        <v>41</v>
      </c>
      <c r="B42" s="1" t="s">
        <v>44</v>
      </c>
      <c r="C42" s="1" t="s">
        <v>57</v>
      </c>
      <c r="D42" s="1" t="s">
        <v>22</v>
      </c>
      <c r="E42" s="6">
        <v>41243</v>
      </c>
      <c r="F42" s="7">
        <f t="shared" si="0"/>
        <v>30</v>
      </c>
      <c r="G42" s="2" t="s">
        <v>15</v>
      </c>
      <c r="H42" s="6">
        <v>41213</v>
      </c>
      <c r="I42" s="6">
        <v>41213</v>
      </c>
      <c r="J42" s="6">
        <v>41213</v>
      </c>
      <c r="K42" s="3">
        <v>3000000</v>
      </c>
      <c r="L42" s="5">
        <v>298017600</v>
      </c>
      <c r="M42" s="4">
        <f>IF(VLOOKUP(C42,'[2]Valuation311012-F'!$A$1:$H$91,8,0)&gt;0,VLOOKUP(C42,'[2]Valuation311012-F'!$A$1:$H$91,8,0),VLOOKUP(C42,'[2]Valuation311012-F'!$A$1:$H$91,7,0))</f>
        <v>99.3612</v>
      </c>
      <c r="N42" s="3">
        <v>8.0932</v>
      </c>
      <c r="O42" s="3" t="s">
        <v>32</v>
      </c>
    </row>
    <row r="43" spans="1:15" ht="11.25">
      <c r="A43" s="2">
        <v>42</v>
      </c>
      <c r="B43" s="1" t="s">
        <v>46</v>
      </c>
      <c r="C43" s="1" t="s">
        <v>59</v>
      </c>
      <c r="D43" s="1" t="s">
        <v>22</v>
      </c>
      <c r="E43" s="6">
        <v>41214</v>
      </c>
      <c r="F43" s="7">
        <f t="shared" si="0"/>
        <v>1</v>
      </c>
      <c r="G43" s="2" t="s">
        <v>15</v>
      </c>
      <c r="H43" s="6">
        <v>41213</v>
      </c>
      <c r="I43" s="6">
        <v>41213</v>
      </c>
      <c r="J43" s="6">
        <v>41213</v>
      </c>
      <c r="K43" s="3">
        <v>2000000</v>
      </c>
      <c r="L43" s="5">
        <v>199953200</v>
      </c>
      <c r="M43" s="4">
        <f>IF(VLOOKUP(C43,'[2]Valuation311012-F'!$A$1:$H$91,8,0)&gt;0,VLOOKUP(C43,'[2]Valuation311012-F'!$A$1:$H$91,8,0),VLOOKUP(C43,'[2]Valuation311012-F'!$A$1:$H$91,7,0))</f>
        <v>100</v>
      </c>
      <c r="N43" s="3">
        <v>8.543</v>
      </c>
      <c r="O43" s="3" t="s">
        <v>32</v>
      </c>
    </row>
    <row r="44" spans="1:15" ht="11.25">
      <c r="A44" s="2">
        <v>43</v>
      </c>
      <c r="B44" s="1" t="s">
        <v>30</v>
      </c>
      <c r="C44" s="1" t="s">
        <v>28</v>
      </c>
      <c r="D44" s="1" t="s">
        <v>22</v>
      </c>
      <c r="E44" s="6">
        <v>41218</v>
      </c>
      <c r="F44" s="7">
        <f t="shared" si="0"/>
        <v>5</v>
      </c>
      <c r="G44" s="2" t="s">
        <v>15</v>
      </c>
      <c r="H44" s="6">
        <v>41213</v>
      </c>
      <c r="I44" s="6">
        <v>41213</v>
      </c>
      <c r="J44" s="6">
        <v>41213</v>
      </c>
      <c r="K44" s="3">
        <v>2500000</v>
      </c>
      <c r="L44" s="5">
        <v>249716750</v>
      </c>
      <c r="M44" s="4">
        <v>99.8867</v>
      </c>
      <c r="N44" s="3">
        <v>8.28</v>
      </c>
      <c r="O44" s="3" t="s">
        <v>16</v>
      </c>
    </row>
    <row r="45" spans="1:15" ht="11.25">
      <c r="A45" s="2">
        <v>44</v>
      </c>
      <c r="B45" s="1" t="s">
        <v>38</v>
      </c>
      <c r="C45" s="1" t="s">
        <v>51</v>
      </c>
      <c r="D45" s="1" t="s">
        <v>22</v>
      </c>
      <c r="E45" s="6">
        <v>41233</v>
      </c>
      <c r="F45" s="7">
        <f t="shared" si="0"/>
        <v>20</v>
      </c>
      <c r="G45" s="2" t="s">
        <v>15</v>
      </c>
      <c r="H45" s="6">
        <v>41213</v>
      </c>
      <c r="I45" s="6">
        <v>41213</v>
      </c>
      <c r="J45" s="6">
        <v>41213</v>
      </c>
      <c r="K45" s="3">
        <v>1500000</v>
      </c>
      <c r="L45" s="5">
        <v>149320950</v>
      </c>
      <c r="M45" s="4">
        <v>99.5473</v>
      </c>
      <c r="N45" s="3">
        <v>8.3</v>
      </c>
      <c r="O45" s="3" t="s">
        <v>16</v>
      </c>
    </row>
    <row r="46" spans="1:15" ht="11.25">
      <c r="A46" s="2">
        <v>45</v>
      </c>
      <c r="B46" s="1" t="s">
        <v>31</v>
      </c>
      <c r="C46" s="1" t="s">
        <v>29</v>
      </c>
      <c r="D46" s="1" t="s">
        <v>22</v>
      </c>
      <c r="E46" s="6">
        <v>41233</v>
      </c>
      <c r="F46" s="7">
        <f t="shared" si="0"/>
        <v>20</v>
      </c>
      <c r="G46" s="2" t="s">
        <v>15</v>
      </c>
      <c r="H46" s="6">
        <v>41213</v>
      </c>
      <c r="I46" s="6">
        <v>41213</v>
      </c>
      <c r="J46" s="6">
        <v>41213</v>
      </c>
      <c r="K46" s="3">
        <v>1350000</v>
      </c>
      <c r="L46" s="5">
        <v>134389530</v>
      </c>
      <c r="M46" s="4">
        <v>99.5478</v>
      </c>
      <c r="N46" s="3">
        <v>8.2901</v>
      </c>
      <c r="O46" s="3" t="s">
        <v>16</v>
      </c>
    </row>
    <row r="47" spans="1:15" ht="11.25">
      <c r="A47" s="2">
        <v>46</v>
      </c>
      <c r="B47" s="1" t="s">
        <v>31</v>
      </c>
      <c r="C47" s="1" t="s">
        <v>29</v>
      </c>
      <c r="D47" s="1" t="s">
        <v>22</v>
      </c>
      <c r="E47" s="6">
        <v>41233</v>
      </c>
      <c r="F47" s="7">
        <f t="shared" si="0"/>
        <v>20</v>
      </c>
      <c r="G47" s="2" t="s">
        <v>15</v>
      </c>
      <c r="H47" s="6">
        <v>41213</v>
      </c>
      <c r="I47" s="6">
        <v>41213</v>
      </c>
      <c r="J47" s="6">
        <v>41213</v>
      </c>
      <c r="K47" s="3">
        <v>1350000</v>
      </c>
      <c r="L47" s="5">
        <v>134389530</v>
      </c>
      <c r="M47" s="4">
        <v>99.5478</v>
      </c>
      <c r="N47" s="3">
        <v>8.29</v>
      </c>
      <c r="O47" s="3" t="s">
        <v>16</v>
      </c>
    </row>
    <row r="48" spans="1:15" ht="11.25">
      <c r="A48" s="2">
        <v>47</v>
      </c>
      <c r="B48" s="1" t="s">
        <v>45</v>
      </c>
      <c r="C48" s="1" t="s">
        <v>58</v>
      </c>
      <c r="D48" s="1" t="s">
        <v>22</v>
      </c>
      <c r="E48" s="6">
        <v>41225</v>
      </c>
      <c r="F48" s="7">
        <f t="shared" si="0"/>
        <v>12</v>
      </c>
      <c r="G48" s="2" t="s">
        <v>15</v>
      </c>
      <c r="H48" s="6">
        <v>41213</v>
      </c>
      <c r="I48" s="6">
        <v>41213</v>
      </c>
      <c r="J48" s="6">
        <v>41213</v>
      </c>
      <c r="K48" s="3">
        <v>500000</v>
      </c>
      <c r="L48" s="5">
        <v>49863950</v>
      </c>
      <c r="M48" s="4">
        <v>99.7279</v>
      </c>
      <c r="N48" s="3">
        <v>8.3</v>
      </c>
      <c r="O48" s="3" t="s">
        <v>16</v>
      </c>
    </row>
    <row r="49" spans="5:13" ht="11.25">
      <c r="E49" s="6"/>
      <c r="M49" s="4"/>
    </row>
    <row r="50" ht="11.25">
      <c r="E50" s="6"/>
    </row>
    <row r="51" ht="11.25">
      <c r="E51" s="6"/>
    </row>
    <row r="52" ht="11.25">
      <c r="E52" s="6"/>
    </row>
    <row r="53" ht="11.25">
      <c r="E53" s="6"/>
    </row>
    <row r="54" ht="11.25">
      <c r="E54" s="6"/>
    </row>
    <row r="55" ht="11.25">
      <c r="E55" s="6"/>
    </row>
    <row r="56" ht="11.25">
      <c r="E56" s="6"/>
    </row>
    <row r="57" ht="11.25">
      <c r="E57" s="6"/>
    </row>
    <row r="58" ht="11.25">
      <c r="E58" s="6"/>
    </row>
  </sheetData>
  <sheetProtection/>
  <printOptions/>
  <pageMargins left="0.7" right="0.7" top="0.75" bottom="0.75" header="0.3" footer="0.3"/>
  <pageSetup fitToHeight="1" fitToWidth="1" horizontalDpi="600" verticalDpi="600" orientation="landscape" paperSize="8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Prudential Financial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X161602</dc:creator>
  <cp:keywords/>
  <dc:description/>
  <cp:lastModifiedBy>X161602</cp:lastModifiedBy>
  <cp:lastPrinted>2012-03-28T05:47:20Z</cp:lastPrinted>
  <dcterms:created xsi:type="dcterms:W3CDTF">2012-03-26T13:59:26Z</dcterms:created>
  <dcterms:modified xsi:type="dcterms:W3CDTF">2012-11-28T09:15:29Z</dcterms:modified>
  <cp:category/>
  <cp:version/>
  <cp:contentType/>
  <cp:contentStatus/>
</cp:coreProperties>
</file>