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8" r:id="rId1"/>
    <sheet name="Anex A2 Frmt AUM stateUT wise " sheetId="9" r:id="rId2"/>
  </sheets>
  <calcPr calcId="125725"/>
</workbook>
</file>

<file path=xl/calcChain.xml><?xml version="1.0" encoding="utf-8"?>
<calcChain xmlns="http://schemas.openxmlformats.org/spreadsheetml/2006/main">
  <c r="BJ11" i="8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F93"/>
  <c r="AZ93"/>
  <c r="AV93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BJ105"/>
  <c r="BG105"/>
  <c r="BF105"/>
  <c r="AZ105"/>
  <c r="AW105"/>
  <c r="AV105"/>
  <c r="AF105"/>
  <c r="AB105"/>
  <c r="R105"/>
  <c r="H105"/>
  <c r="BK119"/>
  <c r="BJ119"/>
  <c r="BI119"/>
  <c r="BH119"/>
  <c r="BG119"/>
  <c r="BF119"/>
  <c r="BE119"/>
  <c r="BD119"/>
  <c r="BC119"/>
  <c r="BB119"/>
  <c r="BA119"/>
  <c r="AZ119"/>
  <c r="AY119"/>
  <c r="AX119"/>
  <c r="AW119"/>
  <c r="AV119"/>
  <c r="AU119"/>
  <c r="AT119"/>
  <c r="AS119"/>
  <c r="AR119"/>
  <c r="AQ119"/>
  <c r="AP119"/>
  <c r="AO119"/>
  <c r="AN119"/>
  <c r="AM119"/>
  <c r="AL119"/>
  <c r="AK119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BF128"/>
  <c r="AZ128"/>
  <c r="AV128"/>
  <c r="C72" l="1"/>
  <c r="BJ92"/>
  <c r="BJ93" s="1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L93" s="1"/>
  <c r="K92"/>
  <c r="J92"/>
  <c r="I92"/>
  <c r="H92"/>
  <c r="G92"/>
  <c r="F92"/>
  <c r="E92"/>
  <c r="D92"/>
  <c r="C92"/>
  <c r="H93" l="1"/>
  <c r="H128"/>
  <c r="N93"/>
  <c r="P93"/>
  <c r="R93"/>
  <c r="R128"/>
  <c r="T93"/>
  <c r="V93"/>
  <c r="X93"/>
  <c r="Z93"/>
  <c r="AB93"/>
  <c r="AB128"/>
  <c r="AD93"/>
  <c r="AF93"/>
  <c r="AF128"/>
  <c r="AH93"/>
  <c r="AJ93"/>
  <c r="AL93"/>
  <c r="AN93"/>
  <c r="AP93"/>
  <c r="AR93"/>
  <c r="AR128"/>
  <c r="AT93"/>
  <c r="AT128"/>
  <c r="AX93"/>
  <c r="AX128"/>
  <c r="BB93"/>
  <c r="BB128"/>
  <c r="BD93"/>
  <c r="BD128"/>
  <c r="BH93"/>
  <c r="BH128"/>
  <c r="D93"/>
  <c r="D128"/>
  <c r="F93"/>
  <c r="F128"/>
  <c r="J93"/>
  <c r="J128"/>
  <c r="E93"/>
  <c r="G93"/>
  <c r="I93"/>
  <c r="K93"/>
  <c r="M93"/>
  <c r="O93"/>
  <c r="Q93"/>
  <c r="S93"/>
  <c r="U93"/>
  <c r="W93"/>
  <c r="Y93"/>
  <c r="AA93"/>
  <c r="AC93"/>
  <c r="AE93"/>
  <c r="AG93"/>
  <c r="AI93"/>
  <c r="AK93"/>
  <c r="AM93"/>
  <c r="AO93"/>
  <c r="AQ93"/>
  <c r="AS93"/>
  <c r="AU93"/>
  <c r="AW93"/>
  <c r="AW128"/>
  <c r="AY93"/>
  <c r="BA93"/>
  <c r="BC93"/>
  <c r="BE93"/>
  <c r="BG93"/>
  <c r="BG128"/>
  <c r="BI93"/>
  <c r="C93"/>
  <c r="BK81"/>
  <c r="BK82"/>
  <c r="BK83"/>
  <c r="BK84"/>
  <c r="BK85"/>
  <c r="BK86"/>
  <c r="BK87"/>
  <c r="BK88"/>
  <c r="BK89"/>
  <c r="BK90"/>
  <c r="BK91"/>
  <c r="BK9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C126"/>
  <c r="BK125"/>
  <c r="BK124"/>
  <c r="C15"/>
  <c r="C119"/>
  <c r="C99"/>
  <c r="BJ104"/>
  <c r="BI104"/>
  <c r="BI105" s="1"/>
  <c r="BH104"/>
  <c r="BH105" s="1"/>
  <c r="BG104"/>
  <c r="BF104"/>
  <c r="BE104"/>
  <c r="BE105" s="1"/>
  <c r="BD104"/>
  <c r="BD105" s="1"/>
  <c r="BC104"/>
  <c r="BC105" s="1"/>
  <c r="BB104"/>
  <c r="BB105" s="1"/>
  <c r="BA104"/>
  <c r="BA105" s="1"/>
  <c r="AZ104"/>
  <c r="AY104"/>
  <c r="AY105" s="1"/>
  <c r="AX104"/>
  <c r="AX105" s="1"/>
  <c r="AW104"/>
  <c r="AV104"/>
  <c r="AU104"/>
  <c r="AU105" s="1"/>
  <c r="AT104"/>
  <c r="AT105" s="1"/>
  <c r="AS104"/>
  <c r="AS105" s="1"/>
  <c r="AR104"/>
  <c r="AR105" s="1"/>
  <c r="AQ104"/>
  <c r="AQ105" s="1"/>
  <c r="AP104"/>
  <c r="AP105" s="1"/>
  <c r="AO104"/>
  <c r="AO105" s="1"/>
  <c r="AN104"/>
  <c r="AN105" s="1"/>
  <c r="AM104"/>
  <c r="AM105" s="1"/>
  <c r="AL104"/>
  <c r="AL105" s="1"/>
  <c r="AK104"/>
  <c r="AK105" s="1"/>
  <c r="AJ104"/>
  <c r="AJ105" s="1"/>
  <c r="AI104"/>
  <c r="AI105" s="1"/>
  <c r="AH104"/>
  <c r="AH105" s="1"/>
  <c r="AG104"/>
  <c r="AG105" s="1"/>
  <c r="AF104"/>
  <c r="AE104"/>
  <c r="AE105" s="1"/>
  <c r="AD104"/>
  <c r="AD105" s="1"/>
  <c r="AC104"/>
  <c r="AC105" s="1"/>
  <c r="AB104"/>
  <c r="AA104"/>
  <c r="AA105" s="1"/>
  <c r="Z104"/>
  <c r="Z105" s="1"/>
  <c r="Y104"/>
  <c r="Y105" s="1"/>
  <c r="X104"/>
  <c r="X105" s="1"/>
  <c r="W104"/>
  <c r="W105" s="1"/>
  <c r="V104"/>
  <c r="V105" s="1"/>
  <c r="U104"/>
  <c r="U105" s="1"/>
  <c r="T104"/>
  <c r="T105" s="1"/>
  <c r="S104"/>
  <c r="S105" s="1"/>
  <c r="R104"/>
  <c r="Q104"/>
  <c r="Q105" s="1"/>
  <c r="P104"/>
  <c r="P105" s="1"/>
  <c r="O104"/>
  <c r="O105" s="1"/>
  <c r="N104"/>
  <c r="N105" s="1"/>
  <c r="M104"/>
  <c r="M105" s="1"/>
  <c r="L104"/>
  <c r="K104"/>
  <c r="K105" s="1"/>
  <c r="J104"/>
  <c r="J105" s="1"/>
  <c r="I104"/>
  <c r="I105" s="1"/>
  <c r="H104"/>
  <c r="G104"/>
  <c r="G105" s="1"/>
  <c r="F104"/>
  <c r="F105" s="1"/>
  <c r="E104"/>
  <c r="E105" s="1"/>
  <c r="D104"/>
  <c r="D105" s="1"/>
  <c r="C104"/>
  <c r="C105" s="1"/>
  <c r="BK103"/>
  <c r="BK102"/>
  <c r="BK98"/>
  <c r="BK99" s="1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9"/>
  <c r="BK28"/>
  <c r="BK27"/>
  <c r="BK26"/>
  <c r="BK25"/>
  <c r="BK24"/>
  <c r="BK23"/>
  <c r="BK22"/>
  <c r="BK21"/>
  <c r="BK20"/>
  <c r="BK19"/>
  <c r="BK18"/>
  <c r="BK14"/>
  <c r="C11"/>
  <c r="BK10"/>
  <c r="BK11" l="1"/>
  <c r="C128"/>
  <c r="BC128"/>
  <c r="AY128"/>
  <c r="AS128"/>
  <c r="AO128"/>
  <c r="AK128"/>
  <c r="AG128"/>
  <c r="AC128"/>
  <c r="Y128"/>
  <c r="U128"/>
  <c r="Q128"/>
  <c r="O128"/>
  <c r="K128"/>
  <c r="I128"/>
  <c r="G128"/>
  <c r="E128"/>
  <c r="BI128"/>
  <c r="BE128"/>
  <c r="BA128"/>
  <c r="AU128"/>
  <c r="AQ128"/>
  <c r="AM128"/>
  <c r="AI128"/>
  <c r="AE128"/>
  <c r="AA128"/>
  <c r="W128"/>
  <c r="S128"/>
  <c r="M128"/>
  <c r="AP128"/>
  <c r="AN128"/>
  <c r="AL128"/>
  <c r="AJ128"/>
  <c r="AH128"/>
  <c r="AD128"/>
  <c r="Z128"/>
  <c r="X128"/>
  <c r="V128"/>
  <c r="T128"/>
  <c r="P128"/>
  <c r="N128"/>
  <c r="BK72"/>
  <c r="L105"/>
  <c r="L128"/>
  <c r="BJ128"/>
  <c r="BK126"/>
  <c r="BK92"/>
  <c r="BK104"/>
  <c r="BK105" s="1"/>
  <c r="BK93" l="1"/>
  <c r="BK128"/>
</calcChain>
</file>

<file path=xl/sharedStrings.xml><?xml version="1.0" encoding="utf-8"?>
<sst xmlns="http://schemas.openxmlformats.org/spreadsheetml/2006/main" count="225" uniqueCount="181">
  <si>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</si>
  <si>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</si>
  <si>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</si>
  <si>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</si>
  <si>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</si>
  <si>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</si>
  <si>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</si>
  <si>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</si>
  <si>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</si>
  <si>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</si>
  <si>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</si>
  <si>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</si>
  <si>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</si>
  <si>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</si>
  <si>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</si>
  <si>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</si>
  <si>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</si>
  <si>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</si>
  <si>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</si>
  <si>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</si>
  <si>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</si>
  <si>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</si>
  <si>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</si>
  <si>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</si>
  <si>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</si>
  <si>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</si>
  <si>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</si>
  <si>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</si>
  <si>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</si>
  <si>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</si>
  <si>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</si>
  <si>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</si>
  <si>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</si>
  <si>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</si>
  <si>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</si>
  <si>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</si>
  <si>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</si>
  <si>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</si>
  <si>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</si>
  <si>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</si>
  <si>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</si>
  <si>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</si>
  <si>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</si>
  <si>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</si>
  <si>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</si>
  <si>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</si>
  <si>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</si>
  <si>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</si>
  <si>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</si>
  <si>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</si>
  <si>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</si>
  <si>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</si>
  <si>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</si>
  <si>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</si>
  <si>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</si>
  <si>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</si>
  <si>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</si>
  <si>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</si>
  <si>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</si>
  <si>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</si>
  <si>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</si>
  <si>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</si>
  <si>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</si>
  <si>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</si>
  <si>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</si>
  <si>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</si>
  <si>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</si>
  <si>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</si>
  <si>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</si>
  <si>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</si>
  <si>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</si>
  <si>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</si>
  <si>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</si>
  <si>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</si>
  <si>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</si>
  <si>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</si>
  <si>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</si>
  <si>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</si>
  <si>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</si>
  <si>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</si>
  <si>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</si>
  <si>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</si>
  <si>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</si>
  <si>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</si>
  <si>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</si>
  <si>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</si>
  <si>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</si>
  <si>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</si>
  <si>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</si>
  <si>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</si>
  <si>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</si>
  <si>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</si>
  <si>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</si>
  <si>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</si>
  <si>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</si>
  <si>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</si>
  <si>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</si>
  <si>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</si>
  <si>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</si>
  <si>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</si>
  <si>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</si>
  <si>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</si>
  <si>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</si>
  <si>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</si>
  <si>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</si>
  <si>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</si>
  <si>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</si>
  <si>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</si>
  <si>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43</t>
  </si>
  <si>
    <t>DWS  Fixed maturity Plan Series 45</t>
  </si>
  <si>
    <t>DWS  Fixed maturity Plan Series 46</t>
  </si>
  <si>
    <t>DWS  Fixed maturity Plan Series 47</t>
  </si>
  <si>
    <t>DWS  Fixed maturity Plan Series 48</t>
  </si>
  <si>
    <t>DWS  Fixed maturity Plan Series 49</t>
  </si>
  <si>
    <t>DWS  Fixed maturity Plan Series 50</t>
  </si>
  <si>
    <t>DWS  Fixed maturity Plan Series 51</t>
  </si>
  <si>
    <t>DWS  Fixed maturity Plan Series 52</t>
  </si>
  <si>
    <t>DWS  Fixed maturity Plan Series 53</t>
  </si>
  <si>
    <t>DWS  Fixed maturity Plan Series 54</t>
  </si>
  <si>
    <t>DWS  Fixed maturity Plan Series 55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</si>
  <si>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</si>
  <si>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</si>
  <si>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</si>
  <si>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</si>
  <si>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</si>
  <si>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</si>
  <si>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</si>
  <si>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</si>
  <si>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23</t>
  </si>
  <si>
    <t>DWS Fixed Maturity Plan - Series 26</t>
  </si>
  <si>
    <t>DWS Fixed Maturity Plan - Series 27</t>
  </si>
  <si>
    <t>DWS Fixed Maturity Plan - Series 28</t>
  </si>
  <si>
    <t>DWS Fixed Maturity Plan - Series 29</t>
  </si>
  <si>
    <t>DWS Fixed Maturity Plan - Series 30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</si>
  <si>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</si>
  <si>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</si>
  <si>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</si>
  <si>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</si>
  <si>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35</t>
  </si>
  <si>
    <t>DWS Fixed Maturity Plan - Series 36</t>
  </si>
  <si>
    <t>DWS Fixed Maturity Plan - Series 37</t>
  </si>
  <si>
    <t>DWS Fixed Maturity Plan - Series 38</t>
  </si>
  <si>
    <t>DWS Fixed Maturity Plan - Series 39</t>
  </si>
  <si>
    <t>DWS Fixed Maturity Plan - Series 4</t>
  </si>
  <si>
    <t>DWS Fixed Maturity Plan - Series 42</t>
  </si>
  <si>
    <t>DWS Fixed Term Fund - Series 91</t>
  </si>
  <si>
    <t>DWS Fixed Term Fund - Series 96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</si>
  <si>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</si>
  <si>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</si>
  <si>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</si>
  <si>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</si>
  <si>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</si>
  <si>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</si>
  <si>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</si>
  <si>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3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</si>
  <si>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</si>
  <si>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</si>
  <si>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</si>
  <si>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</si>
  <si>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</si>
  <si>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</si>
  <si>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INTERVAL FUND ANNUAL PLAN SERIES 1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</si>
  <si>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</si>
  <si>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</si>
  <si>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</si>
  <si>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</si>
  <si>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</si>
  <si>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</si>
  <si>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</si>
  <si>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</si>
  <si>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</si>
  <si>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Twin Advantage Fund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</si>
  <si>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</si>
  <si>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</si>
  <si>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</si>
  <si>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</si>
  <si>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</si>
  <si>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</si>
  <si>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DEUTSCHE Mutual Fund (All figures in Rs. Crore)</t>
  </si>
  <si>
    <t>DEUTSCHE Mutual Fund: Net Assets Under Management (AUM) as on 31 March 2014…. (All figures in Rs. Crore)</t>
  </si>
  <si>
    <t>Table showing State wise /Union Territory wise contribution to AUM of category of schemes as on 31 March 2014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</si>
</sst>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6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49" fontId="11" fillId="0" borderId="23" xfId="1" applyNumberFormat="1" applyFont="1" applyFill="1" applyBorder="1" applyAlignment="1" applyProtection="1">
      <alignment horizontal="center" vertical="center" wrapText="1"/>
    </xf>
    <xf numFmtId="49" fontId="11" fillId="0" borderId="14" xfId="1" applyNumberFormat="1" applyFont="1" applyFill="1" applyBorder="1" applyAlignment="1" applyProtection="1">
      <alignment horizontal="center" vertical="center" wrapText="1"/>
    </xf>
    <xf numFmtId="2" fontId="4" fillId="0" borderId="15" xfId="2" applyNumberFormat="1" applyFont="1" applyFill="1" applyBorder="1" applyAlignment="1" applyProtection="1">
      <alignment horizontal="center" vertical="top" wrapText="1"/>
    </xf>
    <xf numFmtId="2" fontId="4" fillId="0" borderId="16" xfId="2" applyNumberFormat="1" applyFont="1" applyFill="1" applyBorder="1" applyAlignment="1" applyProtection="1">
      <alignment horizontal="center" vertical="top" wrapText="1"/>
    </xf>
    <xf numFmtId="2" fontId="4" fillId="0" borderId="17" xfId="2" applyNumberFormat="1" applyFont="1" applyFill="1" applyBorder="1" applyAlignment="1" applyProtection="1">
      <alignment horizontal="center" vertical="top" wrapText="1"/>
    </xf>
    <xf numFmtId="2" fontId="5" fillId="0" borderId="0" xfId="2" applyNumberFormat="1" applyFont="1" applyProtection="1"/>
    <xf numFmtId="0" fontId="5" fillId="0" borderId="0" xfId="2" applyFont="1" applyProtection="1"/>
    <xf numFmtId="49" fontId="11" fillId="0" borderId="6" xfId="1" applyNumberFormat="1" applyFont="1" applyFill="1" applyBorder="1" applyAlignment="1" applyProtection="1">
      <alignment horizontal="center" vertical="center" wrapText="1"/>
    </xf>
    <xf numFmtId="49" fontId="11" fillId="0" borderId="7" xfId="1" applyNumberFormat="1" applyFont="1" applyFill="1" applyBorder="1" applyAlignment="1" applyProtection="1">
      <alignment horizontal="center" vertical="center" wrapText="1"/>
    </xf>
    <xf numFmtId="2" fontId="8" fillId="0" borderId="15" xfId="2" applyNumberFormat="1" applyFont="1" applyFill="1" applyBorder="1" applyAlignment="1" applyProtection="1">
      <alignment horizontal="center" vertical="top" wrapText="1"/>
    </xf>
    <xf numFmtId="2" fontId="8" fillId="0" borderId="16" xfId="2" applyNumberFormat="1" applyFont="1" applyFill="1" applyBorder="1" applyAlignment="1" applyProtection="1">
      <alignment horizontal="center" vertical="top" wrapText="1"/>
    </xf>
    <xf numFmtId="2" fontId="8" fillId="0" borderId="17" xfId="2" applyNumberFormat="1" applyFont="1" applyFill="1" applyBorder="1" applyAlignment="1" applyProtection="1">
      <alignment horizontal="center" vertical="top" wrapText="1"/>
    </xf>
    <xf numFmtId="3" fontId="8" fillId="0" borderId="18" xfId="2" applyNumberFormat="1" applyFont="1" applyFill="1" applyBorder="1" applyAlignment="1" applyProtection="1">
      <alignment horizontal="center" vertical="center" wrapText="1"/>
    </xf>
    <xf numFmtId="2" fontId="9" fillId="0" borderId="0" xfId="2" applyNumberFormat="1" applyFont="1" applyProtection="1"/>
    <xf numFmtId="0" fontId="9" fillId="0" borderId="0" xfId="2" applyFont="1" applyProtection="1"/>
    <xf numFmtId="2" fontId="8" fillId="0" borderId="15" xfId="2" applyNumberFormat="1" applyFont="1" applyFill="1" applyBorder="1" applyAlignment="1" applyProtection="1">
      <alignment horizontal="center"/>
    </xf>
    <xf numFmtId="2" fontId="8" fillId="0" borderId="16" xfId="2" applyNumberFormat="1" applyFont="1" applyFill="1" applyBorder="1" applyAlignment="1" applyProtection="1">
      <alignment horizontal="center"/>
    </xf>
    <xf numFmtId="2" fontId="8" fillId="0" borderId="17" xfId="2" applyNumberFormat="1" applyFont="1" applyFill="1" applyBorder="1" applyAlignment="1" applyProtection="1">
      <alignment horizontal="center"/>
    </xf>
    <xf numFmtId="3" fontId="8" fillId="0" borderId="19" xfId="2" applyNumberFormat="1" applyFont="1" applyFill="1" applyBorder="1" applyAlignment="1" applyProtection="1">
      <alignment horizontal="center" vertical="center" wrapText="1"/>
    </xf>
    <xf numFmtId="2" fontId="8" fillId="0" borderId="0" xfId="2" applyNumberFormat="1" applyFont="1" applyProtection="1"/>
    <xf numFmtId="0" fontId="8" fillId="0" borderId="0" xfId="2" applyFont="1" applyProtection="1"/>
    <xf numFmtId="2" fontId="8" fillId="0" borderId="12" xfId="2" applyNumberFormat="1" applyFont="1" applyFill="1" applyBorder="1" applyAlignment="1" applyProtection="1">
      <alignment horizontal="center" vertical="top" wrapText="1"/>
    </xf>
    <xf numFmtId="2" fontId="8" fillId="0" borderId="13" xfId="2" applyNumberFormat="1" applyFont="1" applyFill="1" applyBorder="1" applyAlignment="1" applyProtection="1">
      <alignment horizontal="center" vertical="top" wrapText="1"/>
    </xf>
    <xf numFmtId="2" fontId="8" fillId="0" borderId="14" xfId="2" applyNumberFormat="1" applyFont="1" applyFill="1" applyBorder="1" applyAlignment="1" applyProtection="1">
      <alignment horizontal="center" vertical="top" wrapText="1"/>
    </xf>
    <xf numFmtId="2" fontId="8" fillId="0" borderId="9" xfId="2" applyNumberFormat="1" applyFont="1" applyFill="1" applyBorder="1" applyAlignment="1" applyProtection="1">
      <alignment horizontal="center" vertical="top" wrapText="1"/>
    </xf>
    <xf numFmtId="2" fontId="8" fillId="0" borderId="10" xfId="2" applyNumberFormat="1" applyFont="1" applyFill="1" applyBorder="1" applyAlignment="1" applyProtection="1">
      <alignment horizontal="center" vertical="top" wrapText="1"/>
    </xf>
    <xf numFmtId="2" fontId="8" fillId="0" borderId="11" xfId="2" applyNumberFormat="1" applyFont="1" applyFill="1" applyBorder="1" applyAlignment="1" applyProtection="1">
      <alignment horizontal="center" vertical="top" wrapText="1"/>
    </xf>
    <xf numFmtId="0" fontId="6" fillId="0" borderId="4" xfId="2" applyNumberFormat="1" applyFont="1" applyFill="1" applyBorder="1" applyAlignment="1" applyProtection="1">
      <alignment horizontal="center" wrapText="1"/>
    </xf>
    <xf numFmtId="0" fontId="6" fillId="0" borderId="1" xfId="2" applyNumberFormat="1" applyFont="1" applyFill="1" applyBorder="1" applyAlignment="1" applyProtection="1">
      <alignment horizontal="center" wrapText="1"/>
    </xf>
    <xf numFmtId="0" fontId="6" fillId="0" borderId="5" xfId="2" applyNumberFormat="1" applyFont="1" applyFill="1" applyBorder="1" applyAlignment="1" applyProtection="1">
      <alignment horizontal="center" wrapText="1"/>
    </xf>
    <xf numFmtId="3" fontId="8" fillId="0" borderId="20" xfId="2" applyNumberFormat="1" applyFont="1" applyFill="1" applyBorder="1" applyAlignment="1" applyProtection="1">
      <alignment horizontal="center" vertical="center" wrapText="1"/>
    </xf>
    <xf numFmtId="2" fontId="6" fillId="0" borderId="0" xfId="2" applyNumberFormat="1" applyFont="1" applyProtection="1"/>
    <xf numFmtId="2" fontId="6" fillId="0" borderId="0" xfId="2" applyNumberFormat="1" applyFont="1" applyAlignment="1" applyProtection="1">
      <alignment horizontal="center"/>
    </xf>
    <xf numFmtId="0" fontId="6" fillId="0" borderId="0" xfId="2" applyFont="1" applyAlignment="1" applyProtection="1">
      <alignment horizontal="center"/>
    </xf>
    <xf numFmtId="0" fontId="6" fillId="0" borderId="0" xfId="2" applyFont="1" applyProtection="1"/>
    <xf numFmtId="0" fontId="2" fillId="0" borderId="6" xfId="0" applyFont="1" applyBorder="1" applyProtection="1"/>
    <xf numFmtId="0" fontId="2" fillId="0" borderId="7" xfId="0" applyFont="1" applyBorder="1" applyAlignment="1" applyProtection="1">
      <alignment wrapText="1"/>
    </xf>
    <xf numFmtId="0" fontId="0" fillId="0" borderId="21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Protection="1"/>
    <xf numFmtId="0" fontId="0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horizontal="right" wrapText="1"/>
    </xf>
    <xf numFmtId="164" fontId="0" fillId="0" borderId="4" xfId="4" applyFont="1" applyBorder="1" applyProtection="1"/>
    <xf numFmtId="164" fontId="0" fillId="0" borderId="1" xfId="4" applyFont="1" applyBorder="1" applyProtection="1"/>
    <xf numFmtId="164" fontId="0" fillId="0" borderId="5" xfId="4" applyFont="1" applyBorder="1" applyProtection="1"/>
    <xf numFmtId="164" fontId="0" fillId="0" borderId="6" xfId="4" applyFont="1" applyBorder="1" applyProtection="1"/>
    <xf numFmtId="164" fontId="2" fillId="0" borderId="1" xfId="4" applyFont="1" applyBorder="1" applyProtection="1"/>
    <xf numFmtId="0" fontId="0" fillId="0" borderId="0" xfId="0" applyFill="1" applyBorder="1" applyProtection="1"/>
    <xf numFmtId="164" fontId="0" fillId="0" borderId="21" xfId="4" applyFont="1" applyBorder="1" applyAlignment="1" applyProtection="1">
      <alignment horizontal="center"/>
    </xf>
    <xf numFmtId="164" fontId="0" fillId="0" borderId="22" xfId="4" applyFont="1" applyBorder="1" applyAlignment="1" applyProtection="1">
      <alignment horizontal="center"/>
    </xf>
    <xf numFmtId="164" fontId="0" fillId="0" borderId="7" xfId="4" applyFont="1" applyBorder="1" applyAlignment="1" applyProtection="1">
      <alignment horizontal="center"/>
    </xf>
    <xf numFmtId="164" fontId="2" fillId="0" borderId="6" xfId="4" applyFont="1" applyBorder="1" applyProtection="1"/>
    <xf numFmtId="164" fontId="2" fillId="0" borderId="4" xfId="4" applyFont="1" applyBorder="1" applyProtection="1"/>
    <xf numFmtId="2" fontId="2" fillId="0" borderId="6" xfId="0" applyNumberFormat="1" applyFont="1" applyBorder="1" applyProtection="1"/>
    <xf numFmtId="2" fontId="0" fillId="0" borderId="7" xfId="0" applyNumberFormat="1" applyBorder="1" applyAlignment="1" applyProtection="1">
      <alignment horizontal="right" wrapText="1"/>
    </xf>
    <xf numFmtId="2" fontId="0" fillId="0" borderId="0" xfId="0" applyNumberFormat="1" applyFill="1" applyBorder="1" applyProtection="1"/>
    <xf numFmtId="2" fontId="0" fillId="0" borderId="0" xfId="0" applyNumberFormat="1" applyBorder="1" applyProtection="1"/>
    <xf numFmtId="0" fontId="0" fillId="0" borderId="7" xfId="0" applyBorder="1" applyAlignment="1" applyProtection="1">
      <alignment wrapText="1"/>
    </xf>
    <xf numFmtId="0" fontId="2" fillId="0" borderId="7" xfId="0" applyFont="1" applyBorder="1" applyAlignment="1" applyProtection="1">
      <alignment horizontal="right" wrapText="1"/>
    </xf>
    <xf numFmtId="0" fontId="10" fillId="0" borderId="7" xfId="0" applyFont="1" applyBorder="1" applyAlignment="1" applyProtection="1">
      <alignment wrapText="1"/>
    </xf>
    <xf numFmtId="164" fontId="2" fillId="0" borderId="21" xfId="4" applyFont="1" applyBorder="1" applyAlignment="1" applyProtection="1">
      <alignment horizontal="center"/>
    </xf>
    <xf numFmtId="164" fontId="2" fillId="0" borderId="22" xfId="4" applyFont="1" applyBorder="1" applyAlignment="1" applyProtection="1">
      <alignment horizontal="center"/>
    </xf>
    <xf numFmtId="164" fontId="2" fillId="0" borderId="7" xfId="4" applyFont="1" applyBorder="1" applyAlignment="1" applyProtection="1">
      <alignment horizontal="center"/>
    </xf>
    <xf numFmtId="0" fontId="2" fillId="0" borderId="0" xfId="0" applyFont="1" applyBorder="1" applyProtection="1"/>
    <xf numFmtId="164" fontId="2" fillId="0" borderId="5" xfId="4" applyFont="1" applyBorder="1" applyProtection="1"/>
    <xf numFmtId="164" fontId="3" fillId="0" borderId="4" xfId="4" applyFont="1" applyBorder="1" applyProtection="1"/>
    <xf numFmtId="164" fontId="3" fillId="0" borderId="1" xfId="4" applyFont="1" applyBorder="1" applyProtection="1"/>
    <xf numFmtId="164" fontId="3" fillId="0" borderId="5" xfId="4" applyFont="1" applyBorder="1" applyProtection="1"/>
    <xf numFmtId="164" fontId="3" fillId="0" borderId="6" xfId="4" applyFont="1" applyBorder="1" applyProtection="1"/>
    <xf numFmtId="164" fontId="0" fillId="0" borderId="0" xfId="0" applyNumberFormat="1" applyBorder="1" applyProtection="1"/>
    <xf numFmtId="0" fontId="2" fillId="0" borderId="7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right"/>
    </xf>
    <xf numFmtId="164" fontId="0" fillId="0" borderId="1" xfId="4" applyFont="1" applyBorder="1" applyAlignment="1" applyProtection="1">
      <alignment horizontal="center"/>
    </xf>
    <xf numFmtId="164" fontId="0" fillId="0" borderId="4" xfId="4" applyFont="1" applyBorder="1" applyAlignment="1" applyProtection="1">
      <alignment horizontal="center"/>
    </xf>
    <xf numFmtId="164" fontId="0" fillId="0" borderId="2" xfId="4" applyFont="1" applyBorder="1" applyAlignment="1" applyProtection="1">
      <alignment horizontal="center"/>
    </xf>
    <xf numFmtId="164" fontId="0" fillId="0" borderId="3" xfId="4" applyFont="1" applyBorder="1" applyAlignment="1" applyProtection="1">
      <alignment horizontal="center"/>
    </xf>
    <xf numFmtId="2" fontId="6" fillId="0" borderId="3" xfId="2" applyNumberFormat="1" applyFont="1" applyFill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right" wrapText="1"/>
    </xf>
    <xf numFmtId="165" fontId="0" fillId="0" borderId="0" xfId="4" applyNumberFormat="1" applyFont="1" applyBorder="1" applyProtection="1"/>
    <xf numFmtId="165" fontId="2" fillId="0" borderId="0" xfId="4" applyNumberFormat="1" applyFont="1" applyFill="1" applyBorder="1" applyProtection="1"/>
    <xf numFmtId="165" fontId="2" fillId="0" borderId="0" xfId="4" applyNumberFormat="1" applyFont="1" applyBorder="1" applyProtection="1"/>
    <xf numFmtId="165" fontId="0" fillId="0" borderId="0" xfId="4" applyNumberFormat="1" applyFont="1" applyFill="1" applyBorder="1" applyProtection="1"/>
    <xf numFmtId="0" fontId="12" fillId="0" borderId="2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3" fillId="0" borderId="0" xfId="0" applyFont="1" applyProtection="1"/>
    <xf numFmtId="0" fontId="12" fillId="0" borderId="1" xfId="0" applyFont="1" applyBorder="1" applyAlignment="1" applyProtection="1">
      <alignment horizontal="center" vertical="center"/>
    </xf>
    <xf numFmtId="2" fontId="14" fillId="0" borderId="1" xfId="2" applyNumberFormat="1" applyFont="1" applyFill="1" applyBorder="1" applyAlignment="1" applyProtection="1">
      <alignment horizontal="center" vertical="top" wrapText="1"/>
    </xf>
    <xf numFmtId="0" fontId="15" fillId="0" borderId="1" xfId="1" applyFont="1" applyBorder="1" applyAlignment="1" applyProtection="1">
      <alignment horizontal="center"/>
    </xf>
    <xf numFmtId="0" fontId="15" fillId="0" borderId="1" xfId="1" applyFont="1" applyBorder="1" applyAlignment="1" applyProtection="1">
      <alignment horizontal="left"/>
    </xf>
    <xf numFmtId="164" fontId="15" fillId="0" borderId="1" xfId="4" applyFont="1" applyBorder="1" applyAlignment="1" applyProtection="1">
      <alignment horizontal="left"/>
    </xf>
    <xf numFmtId="164" fontId="13" fillId="0" borderId="1" xfId="4" applyFont="1" applyBorder="1" applyProtection="1"/>
    <xf numFmtId="164" fontId="13" fillId="0" borderId="1" xfId="0" applyNumberFormat="1" applyFont="1" applyBorder="1" applyProtection="1"/>
    <xf numFmtId="0" fontId="15" fillId="0" borderId="1" xfId="1" applyFont="1" applyBorder="1" applyProtection="1"/>
    <xf numFmtId="164" fontId="15" fillId="0" borderId="1" xfId="4" applyFont="1" applyBorder="1" applyProtection="1"/>
    <xf numFmtId="0" fontId="13" fillId="0" borderId="1" xfId="0" applyFont="1" applyBorder="1" applyProtection="1"/>
    <xf numFmtId="2" fontId="14" fillId="0" borderId="0" xfId="2" applyNumberFormat="1" applyFont="1" applyFill="1" applyBorder="1" applyAlignment="1" applyProtection="1">
      <alignment horizontal="center" vertical="top" wrapText="1"/>
    </xf>
    <xf numFmtId="0" fontId="13" fillId="0" borderId="0" xfId="0" applyFont="1" applyBorder="1" applyProtection="1"/>
    <xf numFmtId="164" fontId="13" fillId="0" borderId="0" xfId="0" applyNumberFormat="1" applyFont="1" applyBorder="1" applyProtection="1"/>
    <xf numFmtId="164" fontId="13" fillId="0" borderId="0" xfId="4" applyFont="1" applyBorder="1" applyProtection="1"/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65"/>
  <sheetViews>
    <sheetView tabSelected="1" zoomScale="80" zoomScaleNormal="80" workbookViewId="0">
      <pane xSplit="2" ySplit="7" topLeftCell="Y8" activePane="bottomRight" state="frozen"/>
      <selection pane="topRight" activeCell="C1" sqref="C1"/>
      <selection pane="bottomLeft" activeCell="A8" sqref="A8"/>
      <selection pane="bottomRight" activeCell="AJ24" sqref="AJ24"/>
    </sheetView>
  </sheetViews>
  <sheetFormatPr defaultColWidth="9.140625" defaultRowHeight="12.75"/>
  <cols>
    <col min="1" max="1" width="8.28515625" style="41" bestFit="1" customWidth="1"/>
    <col min="2" max="2" width="61.5703125" style="41" bestFit="1" customWidth="1"/>
    <col min="3" max="3" width="13.140625" style="41" bestFit="1" customWidth="1"/>
    <col min="4" max="4" width="14.140625" style="41" bestFit="1" customWidth="1"/>
    <col min="5" max="7" width="13.140625" style="41" bestFit="1" customWidth="1"/>
    <col min="8" max="8" width="14.42578125" style="41" bestFit="1" customWidth="1"/>
    <col min="9" max="9" width="16" style="41" bestFit="1" customWidth="1"/>
    <col min="10" max="10" width="14.42578125" style="41" bestFit="1" customWidth="1"/>
    <col min="11" max="11" width="13.140625" style="41" bestFit="1" customWidth="1"/>
    <col min="12" max="12" width="13.7109375" style="41" customWidth="1"/>
    <col min="13" max="17" width="13.140625" style="41" bestFit="1" customWidth="1"/>
    <col min="18" max="19" width="14.42578125" style="41" bestFit="1" customWidth="1"/>
    <col min="20" max="21" width="13.140625" style="41" bestFit="1" customWidth="1"/>
    <col min="22" max="22" width="14.42578125" style="41" bestFit="1" customWidth="1"/>
    <col min="23" max="27" width="13.140625" style="41" bestFit="1" customWidth="1"/>
    <col min="28" max="28" width="13.7109375" style="41" customWidth="1"/>
    <col min="29" max="29" width="14.42578125" style="41" bestFit="1" customWidth="1"/>
    <col min="30" max="31" width="13.140625" style="41" bestFit="1" customWidth="1"/>
    <col min="32" max="32" width="14.42578125" style="41" bestFit="1" customWidth="1"/>
    <col min="33" max="37" width="13.140625" style="41" bestFit="1" customWidth="1"/>
    <col min="38" max="39" width="14.42578125" style="41" bestFit="1" customWidth="1"/>
    <col min="40" max="41" width="13.140625" style="41" bestFit="1" customWidth="1"/>
    <col min="42" max="42" width="14.42578125" style="41" bestFit="1" customWidth="1"/>
    <col min="43" max="43" width="13.140625" style="41" bestFit="1" customWidth="1"/>
    <col min="44" max="44" width="14.42578125" style="41" bestFit="1" customWidth="1"/>
    <col min="45" max="47" width="13.140625" style="41" bestFit="1" customWidth="1"/>
    <col min="48" max="48" width="14.42578125" style="41" bestFit="1" customWidth="1"/>
    <col min="49" max="49" width="15.7109375" style="41" bestFit="1" customWidth="1"/>
    <col min="50" max="50" width="14.28515625" style="41" bestFit="1" customWidth="1"/>
    <col min="51" max="51" width="13.140625" style="41" bestFit="1" customWidth="1"/>
    <col min="52" max="52" width="15.7109375" style="41" bestFit="1" customWidth="1"/>
    <col min="53" max="57" width="13.140625" style="41" bestFit="1" customWidth="1"/>
    <col min="58" max="59" width="14.42578125" style="41" bestFit="1" customWidth="1"/>
    <col min="60" max="60" width="14.28515625" style="41" bestFit="1" customWidth="1"/>
    <col min="61" max="61" width="13.140625" style="41" bestFit="1" customWidth="1"/>
    <col min="62" max="62" width="14.42578125" style="41" bestFit="1" customWidth="1"/>
    <col min="63" max="63" width="17.7109375" style="41" bestFit="1" customWidth="1"/>
    <col min="64" max="16384" width="9.140625" style="41"/>
  </cols>
  <sheetData>
    <row r="1" spans="1:107" s="7" customFormat="1" ht="19.5" thickBot="1">
      <c r="A1" s="1" t="s">
        <v>79</v>
      </c>
      <c r="B1" s="2" t="s">
        <v>32</v>
      </c>
      <c r="C1" s="3" t="s">
        <v>179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5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</row>
    <row r="2" spans="1:107" s="15" customFormat="1" ht="18.75" thickBot="1">
      <c r="A2" s="8"/>
      <c r="B2" s="9"/>
      <c r="C2" s="10" t="s">
        <v>31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0" t="s">
        <v>27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2"/>
      <c r="AQ2" s="10" t="s">
        <v>28</v>
      </c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2"/>
      <c r="BK2" s="13" t="s">
        <v>25</v>
      </c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</row>
    <row r="3" spans="1:107" s="21" customFormat="1" ht="18.75" thickBot="1">
      <c r="A3" s="8"/>
      <c r="B3" s="9"/>
      <c r="C3" s="16" t="s">
        <v>12</v>
      </c>
      <c r="D3" s="17"/>
      <c r="E3" s="17"/>
      <c r="F3" s="17"/>
      <c r="G3" s="17"/>
      <c r="H3" s="17"/>
      <c r="I3" s="17"/>
      <c r="J3" s="17"/>
      <c r="K3" s="17"/>
      <c r="L3" s="18"/>
      <c r="M3" s="16" t="s">
        <v>13</v>
      </c>
      <c r="N3" s="17"/>
      <c r="O3" s="17"/>
      <c r="P3" s="17"/>
      <c r="Q3" s="17"/>
      <c r="R3" s="17"/>
      <c r="S3" s="17"/>
      <c r="T3" s="17"/>
      <c r="U3" s="17"/>
      <c r="V3" s="18"/>
      <c r="W3" s="16" t="s">
        <v>12</v>
      </c>
      <c r="X3" s="17"/>
      <c r="Y3" s="17"/>
      <c r="Z3" s="17"/>
      <c r="AA3" s="17"/>
      <c r="AB3" s="17"/>
      <c r="AC3" s="17"/>
      <c r="AD3" s="17"/>
      <c r="AE3" s="17"/>
      <c r="AF3" s="18"/>
      <c r="AG3" s="16" t="s">
        <v>13</v>
      </c>
      <c r="AH3" s="17"/>
      <c r="AI3" s="17"/>
      <c r="AJ3" s="17"/>
      <c r="AK3" s="17"/>
      <c r="AL3" s="17"/>
      <c r="AM3" s="17"/>
      <c r="AN3" s="17"/>
      <c r="AO3" s="17"/>
      <c r="AP3" s="18"/>
      <c r="AQ3" s="16" t="s">
        <v>12</v>
      </c>
      <c r="AR3" s="17"/>
      <c r="AS3" s="17"/>
      <c r="AT3" s="17"/>
      <c r="AU3" s="17"/>
      <c r="AV3" s="17"/>
      <c r="AW3" s="17"/>
      <c r="AX3" s="17"/>
      <c r="AY3" s="17"/>
      <c r="AZ3" s="18"/>
      <c r="BA3" s="16" t="s">
        <v>13</v>
      </c>
      <c r="BB3" s="17"/>
      <c r="BC3" s="17"/>
      <c r="BD3" s="17"/>
      <c r="BE3" s="17"/>
      <c r="BF3" s="17"/>
      <c r="BG3" s="17"/>
      <c r="BH3" s="17"/>
      <c r="BI3" s="17"/>
      <c r="BJ3" s="18"/>
      <c r="BK3" s="19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</row>
    <row r="4" spans="1:107" s="21" customFormat="1" ht="18">
      <c r="A4" s="8"/>
      <c r="B4" s="9"/>
      <c r="C4" s="22" t="s">
        <v>38</v>
      </c>
      <c r="D4" s="23"/>
      <c r="E4" s="23"/>
      <c r="F4" s="23"/>
      <c r="G4" s="24"/>
      <c r="H4" s="25" t="s">
        <v>39</v>
      </c>
      <c r="I4" s="26"/>
      <c r="J4" s="26"/>
      <c r="K4" s="26"/>
      <c r="L4" s="27"/>
      <c r="M4" s="22" t="s">
        <v>38</v>
      </c>
      <c r="N4" s="23"/>
      <c r="O4" s="23"/>
      <c r="P4" s="23"/>
      <c r="Q4" s="24"/>
      <c r="R4" s="25" t="s">
        <v>39</v>
      </c>
      <c r="S4" s="26"/>
      <c r="T4" s="26"/>
      <c r="U4" s="26"/>
      <c r="V4" s="27"/>
      <c r="W4" s="22" t="s">
        <v>38</v>
      </c>
      <c r="X4" s="23"/>
      <c r="Y4" s="23"/>
      <c r="Z4" s="23"/>
      <c r="AA4" s="24"/>
      <c r="AB4" s="25" t="s">
        <v>39</v>
      </c>
      <c r="AC4" s="26"/>
      <c r="AD4" s="26"/>
      <c r="AE4" s="26"/>
      <c r="AF4" s="27"/>
      <c r="AG4" s="22" t="s">
        <v>38</v>
      </c>
      <c r="AH4" s="23"/>
      <c r="AI4" s="23"/>
      <c r="AJ4" s="23"/>
      <c r="AK4" s="24"/>
      <c r="AL4" s="25" t="s">
        <v>39</v>
      </c>
      <c r="AM4" s="26"/>
      <c r="AN4" s="26"/>
      <c r="AO4" s="26"/>
      <c r="AP4" s="27"/>
      <c r="AQ4" s="22" t="s">
        <v>38</v>
      </c>
      <c r="AR4" s="23"/>
      <c r="AS4" s="23"/>
      <c r="AT4" s="23"/>
      <c r="AU4" s="24"/>
      <c r="AV4" s="25" t="s">
        <v>39</v>
      </c>
      <c r="AW4" s="26"/>
      <c r="AX4" s="26"/>
      <c r="AY4" s="26"/>
      <c r="AZ4" s="27"/>
      <c r="BA4" s="22" t="s">
        <v>38</v>
      </c>
      <c r="BB4" s="23"/>
      <c r="BC4" s="23"/>
      <c r="BD4" s="23"/>
      <c r="BE4" s="24"/>
      <c r="BF4" s="25" t="s">
        <v>39</v>
      </c>
      <c r="BG4" s="26"/>
      <c r="BH4" s="26"/>
      <c r="BI4" s="26"/>
      <c r="BJ4" s="27"/>
      <c r="BK4" s="19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</row>
    <row r="5" spans="1:107" s="35" customFormat="1" ht="15" customHeight="1">
      <c r="A5" s="8"/>
      <c r="B5" s="9"/>
      <c r="C5" s="28">
        <v>1</v>
      </c>
      <c r="D5" s="29">
        <v>2</v>
      </c>
      <c r="E5" s="29">
        <v>3</v>
      </c>
      <c r="F5" s="29">
        <v>4</v>
      </c>
      <c r="G5" s="30">
        <v>5</v>
      </c>
      <c r="H5" s="28">
        <v>1</v>
      </c>
      <c r="I5" s="29">
        <v>2</v>
      </c>
      <c r="J5" s="29">
        <v>3</v>
      </c>
      <c r="K5" s="29">
        <v>4</v>
      </c>
      <c r="L5" s="30">
        <v>5</v>
      </c>
      <c r="M5" s="28">
        <v>1</v>
      </c>
      <c r="N5" s="29">
        <v>2</v>
      </c>
      <c r="O5" s="29">
        <v>3</v>
      </c>
      <c r="P5" s="29">
        <v>4</v>
      </c>
      <c r="Q5" s="30">
        <v>5</v>
      </c>
      <c r="R5" s="28">
        <v>1</v>
      </c>
      <c r="S5" s="29">
        <v>2</v>
      </c>
      <c r="T5" s="29">
        <v>3</v>
      </c>
      <c r="U5" s="29">
        <v>4</v>
      </c>
      <c r="V5" s="30">
        <v>5</v>
      </c>
      <c r="W5" s="28">
        <v>1</v>
      </c>
      <c r="X5" s="29">
        <v>2</v>
      </c>
      <c r="Y5" s="29">
        <v>3</v>
      </c>
      <c r="Z5" s="29">
        <v>4</v>
      </c>
      <c r="AA5" s="30">
        <v>5</v>
      </c>
      <c r="AB5" s="28">
        <v>1</v>
      </c>
      <c r="AC5" s="29">
        <v>2</v>
      </c>
      <c r="AD5" s="29">
        <v>3</v>
      </c>
      <c r="AE5" s="29">
        <v>4</v>
      </c>
      <c r="AF5" s="30">
        <v>5</v>
      </c>
      <c r="AG5" s="28">
        <v>1</v>
      </c>
      <c r="AH5" s="29">
        <v>2</v>
      </c>
      <c r="AI5" s="29">
        <v>3</v>
      </c>
      <c r="AJ5" s="29">
        <v>4</v>
      </c>
      <c r="AK5" s="30">
        <v>5</v>
      </c>
      <c r="AL5" s="28">
        <v>1</v>
      </c>
      <c r="AM5" s="29">
        <v>2</v>
      </c>
      <c r="AN5" s="29">
        <v>3</v>
      </c>
      <c r="AO5" s="29">
        <v>4</v>
      </c>
      <c r="AP5" s="30">
        <v>5</v>
      </c>
      <c r="AQ5" s="28">
        <v>1</v>
      </c>
      <c r="AR5" s="29">
        <v>2</v>
      </c>
      <c r="AS5" s="29">
        <v>3</v>
      </c>
      <c r="AT5" s="29">
        <v>4</v>
      </c>
      <c r="AU5" s="30">
        <v>5</v>
      </c>
      <c r="AV5" s="28">
        <v>1</v>
      </c>
      <c r="AW5" s="29">
        <v>2</v>
      </c>
      <c r="AX5" s="29">
        <v>3</v>
      </c>
      <c r="AY5" s="29">
        <v>4</v>
      </c>
      <c r="AZ5" s="30">
        <v>5</v>
      </c>
      <c r="BA5" s="28">
        <v>1</v>
      </c>
      <c r="BB5" s="29">
        <v>2</v>
      </c>
      <c r="BC5" s="29">
        <v>3</v>
      </c>
      <c r="BD5" s="29">
        <v>4</v>
      </c>
      <c r="BE5" s="30">
        <v>5</v>
      </c>
      <c r="BF5" s="28">
        <v>1</v>
      </c>
      <c r="BG5" s="29">
        <v>2</v>
      </c>
      <c r="BH5" s="29">
        <v>3</v>
      </c>
      <c r="BI5" s="29">
        <v>4</v>
      </c>
      <c r="BJ5" s="30">
        <v>5</v>
      </c>
      <c r="BK5" s="31"/>
      <c r="BL5" s="32"/>
      <c r="BM5" s="32"/>
      <c r="BN5" s="32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</row>
    <row r="6" spans="1:107">
      <c r="A6" s="36" t="s">
        <v>0</v>
      </c>
      <c r="B6" s="37" t="s">
        <v>6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40"/>
    </row>
    <row r="7" spans="1:107">
      <c r="A7" s="36" t="s">
        <v>80</v>
      </c>
      <c r="B7" s="42" t="s">
        <v>14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</row>
    <row r="8" spans="1:107">
      <c r="A8" s="36"/>
      <c r="B8" s="43" t="s">
        <v>40</v>
      </c>
      <c r="C8" s="44"/>
      <c r="D8" s="45"/>
      <c r="E8" s="45"/>
      <c r="F8" s="45"/>
      <c r="G8" s="46"/>
      <c r="H8" s="44"/>
      <c r="I8" s="45"/>
      <c r="J8" s="45"/>
      <c r="K8" s="45"/>
      <c r="L8" s="46"/>
      <c r="M8" s="44"/>
      <c r="N8" s="45"/>
      <c r="O8" s="45"/>
      <c r="P8" s="45"/>
      <c r="Q8" s="46"/>
      <c r="R8" s="44"/>
      <c r="S8" s="45"/>
      <c r="T8" s="45"/>
      <c r="U8" s="45"/>
      <c r="V8" s="46"/>
      <c r="W8" s="44"/>
      <c r="X8" s="45"/>
      <c r="Y8" s="45"/>
      <c r="Z8" s="45"/>
      <c r="AA8" s="46"/>
      <c r="AB8" s="44"/>
      <c r="AC8" s="45"/>
      <c r="AD8" s="45"/>
      <c r="AE8" s="45"/>
      <c r="AF8" s="46"/>
      <c r="AG8" s="44"/>
      <c r="AH8" s="45"/>
      <c r="AI8" s="45"/>
      <c r="AJ8" s="45"/>
      <c r="AK8" s="46"/>
      <c r="AL8" s="44"/>
      <c r="AM8" s="45"/>
      <c r="AN8" s="45"/>
      <c r="AO8" s="45"/>
      <c r="AP8" s="46"/>
      <c r="AQ8" s="44"/>
      <c r="AR8" s="45"/>
      <c r="AS8" s="45"/>
      <c r="AT8" s="45"/>
      <c r="AU8" s="46"/>
      <c r="AV8" s="44"/>
      <c r="AW8" s="45"/>
      <c r="AX8" s="45"/>
      <c r="AY8" s="45"/>
      <c r="AZ8" s="46"/>
      <c r="BA8" s="44"/>
      <c r="BB8" s="45"/>
      <c r="BC8" s="45"/>
      <c r="BD8" s="45"/>
      <c r="BE8" s="46"/>
      <c r="BF8" s="44"/>
      <c r="BG8" s="45"/>
      <c r="BH8" s="45"/>
      <c r="BI8" s="45"/>
      <c r="BJ8" s="46"/>
      <c r="BK8" s="47"/>
    </row>
    <row r="9" spans="1:107">
      <c r="A9" s="36"/>
      <c r="B9" s="43" t="s">
        <v>105</v>
      </c>
      <c r="C9" s="44">
        <v>0</v>
      </c>
      <c r="D9" s="45">
        <v>190.73357248361199</v>
      </c>
      <c r="E9" s="45">
        <v>0</v>
      </c>
      <c r="F9" s="45">
        <v>0</v>
      </c>
      <c r="G9" s="46">
        <v>0</v>
      </c>
      <c r="H9" s="44">
        <v>0.30281730877349999</v>
      </c>
      <c r="I9" s="45">
        <v>2942.9637766263177</v>
      </c>
      <c r="J9" s="45">
        <v>162.89842169345141</v>
      </c>
      <c r="K9" s="45">
        <v>0</v>
      </c>
      <c r="L9" s="46">
        <v>9.5163541759348007</v>
      </c>
      <c r="M9" s="44">
        <v>0</v>
      </c>
      <c r="N9" s="45">
        <v>0</v>
      </c>
      <c r="O9" s="45">
        <v>0</v>
      </c>
      <c r="P9" s="45">
        <v>0</v>
      </c>
      <c r="Q9" s="46">
        <v>0</v>
      </c>
      <c r="R9" s="44">
        <v>6.9441436935099993E-2</v>
      </c>
      <c r="S9" s="45">
        <v>1.3230210300644001</v>
      </c>
      <c r="T9" s="45">
        <v>0</v>
      </c>
      <c r="U9" s="45">
        <v>0</v>
      </c>
      <c r="V9" s="46">
        <v>3.5627579998999998E-3</v>
      </c>
      <c r="W9" s="44">
        <v>0</v>
      </c>
      <c r="X9" s="45">
        <v>0</v>
      </c>
      <c r="Y9" s="45">
        <v>0</v>
      </c>
      <c r="Z9" s="45">
        <v>0</v>
      </c>
      <c r="AA9" s="46">
        <v>0</v>
      </c>
      <c r="AB9" s="44">
        <v>2.80123513225E-2</v>
      </c>
      <c r="AC9" s="45">
        <v>93.200368129064202</v>
      </c>
      <c r="AD9" s="45">
        <v>0</v>
      </c>
      <c r="AE9" s="45">
        <v>0</v>
      </c>
      <c r="AF9" s="46">
        <v>58.248898689902404</v>
      </c>
      <c r="AG9" s="44">
        <v>0</v>
      </c>
      <c r="AH9" s="45">
        <v>0</v>
      </c>
      <c r="AI9" s="45">
        <v>0</v>
      </c>
      <c r="AJ9" s="45">
        <v>0</v>
      </c>
      <c r="AK9" s="46">
        <v>0</v>
      </c>
      <c r="AL9" s="44">
        <v>5.4423257740999998E-3</v>
      </c>
      <c r="AM9" s="45">
        <v>0.13899660170960002</v>
      </c>
      <c r="AN9" s="45">
        <v>0</v>
      </c>
      <c r="AO9" s="45">
        <v>0</v>
      </c>
      <c r="AP9" s="46">
        <v>0.56507895909670003</v>
      </c>
      <c r="AQ9" s="44">
        <v>0</v>
      </c>
      <c r="AR9" s="45">
        <v>50.239194653096604</v>
      </c>
      <c r="AS9" s="45">
        <v>0</v>
      </c>
      <c r="AT9" s="45">
        <v>0</v>
      </c>
      <c r="AU9" s="46">
        <v>0</v>
      </c>
      <c r="AV9" s="44">
        <v>1.5350197496416997</v>
      </c>
      <c r="AW9" s="45">
        <v>646.40668029409073</v>
      </c>
      <c r="AX9" s="45">
        <v>12.6551425594193</v>
      </c>
      <c r="AY9" s="45">
        <v>0</v>
      </c>
      <c r="AZ9" s="46">
        <v>51.477522783252994</v>
      </c>
      <c r="BA9" s="44">
        <v>0</v>
      </c>
      <c r="BB9" s="45">
        <v>0</v>
      </c>
      <c r="BC9" s="45">
        <v>0</v>
      </c>
      <c r="BD9" s="45">
        <v>0</v>
      </c>
      <c r="BE9" s="46">
        <v>0</v>
      </c>
      <c r="BF9" s="44">
        <v>0.16504461148309998</v>
      </c>
      <c r="BG9" s="45">
        <v>1.7175783029997997</v>
      </c>
      <c r="BH9" s="45">
        <v>0</v>
      </c>
      <c r="BI9" s="45">
        <v>0</v>
      </c>
      <c r="BJ9" s="46">
        <v>0.325983647451</v>
      </c>
      <c r="BK9" s="47">
        <f>SUM(C9:BJ9)</f>
        <v>4224.5199311713932</v>
      </c>
    </row>
    <row r="10" spans="1:107">
      <c r="A10" s="36"/>
      <c r="B10" s="43" t="s">
        <v>106</v>
      </c>
      <c r="C10" s="44">
        <v>0</v>
      </c>
      <c r="D10" s="45">
        <v>0</v>
      </c>
      <c r="E10" s="45">
        <v>0</v>
      </c>
      <c r="F10" s="45">
        <v>0</v>
      </c>
      <c r="G10" s="46">
        <v>0</v>
      </c>
      <c r="H10" s="44">
        <v>0.16252993935439999</v>
      </c>
      <c r="I10" s="45">
        <v>38.446297960096302</v>
      </c>
      <c r="J10" s="45">
        <v>14.7399339475483</v>
      </c>
      <c r="K10" s="45">
        <v>0</v>
      </c>
      <c r="L10" s="46">
        <v>9.2659710307094993</v>
      </c>
      <c r="M10" s="44">
        <v>0</v>
      </c>
      <c r="N10" s="45">
        <v>0</v>
      </c>
      <c r="O10" s="45">
        <v>0</v>
      </c>
      <c r="P10" s="45">
        <v>0</v>
      </c>
      <c r="Q10" s="46">
        <v>0</v>
      </c>
      <c r="R10" s="44">
        <v>1.04609710965E-2</v>
      </c>
      <c r="S10" s="45">
        <v>0</v>
      </c>
      <c r="T10" s="45">
        <v>0</v>
      </c>
      <c r="U10" s="45">
        <v>0</v>
      </c>
      <c r="V10" s="46">
        <v>0</v>
      </c>
      <c r="W10" s="44">
        <v>0</v>
      </c>
      <c r="X10" s="45">
        <v>0</v>
      </c>
      <c r="Y10" s="45">
        <v>0</v>
      </c>
      <c r="Z10" s="45">
        <v>0</v>
      </c>
      <c r="AA10" s="46">
        <v>0</v>
      </c>
      <c r="AB10" s="44">
        <v>2.7599699999999999E-4</v>
      </c>
      <c r="AC10" s="45">
        <v>6.4678383957095003</v>
      </c>
      <c r="AD10" s="45">
        <v>0</v>
      </c>
      <c r="AE10" s="45">
        <v>0</v>
      </c>
      <c r="AF10" s="46">
        <v>0.12962846419349999</v>
      </c>
      <c r="AG10" s="44">
        <v>0</v>
      </c>
      <c r="AH10" s="45">
        <v>0</v>
      </c>
      <c r="AI10" s="45">
        <v>0</v>
      </c>
      <c r="AJ10" s="45">
        <v>0</v>
      </c>
      <c r="AK10" s="46">
        <v>0</v>
      </c>
      <c r="AL10" s="44">
        <v>0</v>
      </c>
      <c r="AM10" s="45">
        <v>0</v>
      </c>
      <c r="AN10" s="45">
        <v>0</v>
      </c>
      <c r="AO10" s="45">
        <v>0</v>
      </c>
      <c r="AP10" s="46">
        <v>0</v>
      </c>
      <c r="AQ10" s="44">
        <v>0</v>
      </c>
      <c r="AR10" s="45">
        <v>0</v>
      </c>
      <c r="AS10" s="45">
        <v>0</v>
      </c>
      <c r="AT10" s="45">
        <v>0</v>
      </c>
      <c r="AU10" s="46">
        <v>0</v>
      </c>
      <c r="AV10" s="44">
        <v>0.24566081596569997</v>
      </c>
      <c r="AW10" s="45">
        <v>73.228713447515275</v>
      </c>
      <c r="AX10" s="45">
        <v>0</v>
      </c>
      <c r="AY10" s="45">
        <v>0</v>
      </c>
      <c r="AZ10" s="46">
        <v>6.2576343911927008</v>
      </c>
      <c r="BA10" s="44">
        <v>0</v>
      </c>
      <c r="BB10" s="45">
        <v>0</v>
      </c>
      <c r="BC10" s="45">
        <v>0</v>
      </c>
      <c r="BD10" s="45">
        <v>0</v>
      </c>
      <c r="BE10" s="46">
        <v>0</v>
      </c>
      <c r="BF10" s="44">
        <v>4.3101744934799999E-2</v>
      </c>
      <c r="BG10" s="45">
        <v>0.13083656029020002</v>
      </c>
      <c r="BH10" s="45">
        <v>0</v>
      </c>
      <c r="BI10" s="45">
        <v>0</v>
      </c>
      <c r="BJ10" s="46">
        <v>0</v>
      </c>
      <c r="BK10" s="47">
        <f>SUM(C10:BJ10)</f>
        <v>149.12888366560671</v>
      </c>
    </row>
    <row r="11" spans="1:107">
      <c r="A11" s="36"/>
      <c r="B11" s="43" t="s">
        <v>89</v>
      </c>
      <c r="C11" s="48">
        <f t="shared" ref="C11:BK11" si="0">SUM(C9:C10)</f>
        <v>0</v>
      </c>
      <c r="D11" s="48">
        <f t="shared" si="0"/>
        <v>190.73357248361199</v>
      </c>
      <c r="E11" s="48">
        <f t="shared" si="0"/>
        <v>0</v>
      </c>
      <c r="F11" s="48">
        <f t="shared" si="0"/>
        <v>0</v>
      </c>
      <c r="G11" s="48">
        <f t="shared" si="0"/>
        <v>0</v>
      </c>
      <c r="H11" s="48">
        <f t="shared" si="0"/>
        <v>0.46534724812789996</v>
      </c>
      <c r="I11" s="48">
        <f t="shared" si="0"/>
        <v>2981.4100745864139</v>
      </c>
      <c r="J11" s="48">
        <f t="shared" si="0"/>
        <v>177.63835564099972</v>
      </c>
      <c r="K11" s="48">
        <f t="shared" si="0"/>
        <v>0</v>
      </c>
      <c r="L11" s="48">
        <f t="shared" si="0"/>
        <v>18.782325206644302</v>
      </c>
      <c r="M11" s="48">
        <f t="shared" si="0"/>
        <v>0</v>
      </c>
      <c r="N11" s="48">
        <f t="shared" si="0"/>
        <v>0</v>
      </c>
      <c r="O11" s="48">
        <f t="shared" si="0"/>
        <v>0</v>
      </c>
      <c r="P11" s="48">
        <f t="shared" si="0"/>
        <v>0</v>
      </c>
      <c r="Q11" s="48">
        <f t="shared" si="0"/>
        <v>0</v>
      </c>
      <c r="R11" s="48">
        <f t="shared" si="0"/>
        <v>7.9902408031599995E-2</v>
      </c>
      <c r="S11" s="48">
        <f t="shared" si="0"/>
        <v>1.3230210300644001</v>
      </c>
      <c r="T11" s="48">
        <f t="shared" si="0"/>
        <v>0</v>
      </c>
      <c r="U11" s="48">
        <f t="shared" si="0"/>
        <v>0</v>
      </c>
      <c r="V11" s="48">
        <f t="shared" si="0"/>
        <v>3.5627579998999998E-3</v>
      </c>
      <c r="W11" s="48">
        <f t="shared" si="0"/>
        <v>0</v>
      </c>
      <c r="X11" s="48">
        <f t="shared" si="0"/>
        <v>0</v>
      </c>
      <c r="Y11" s="48">
        <f t="shared" si="0"/>
        <v>0</v>
      </c>
      <c r="Z11" s="48">
        <f t="shared" si="0"/>
        <v>0</v>
      </c>
      <c r="AA11" s="48">
        <f t="shared" si="0"/>
        <v>0</v>
      </c>
      <c r="AB11" s="48">
        <f t="shared" si="0"/>
        <v>2.82883483225E-2</v>
      </c>
      <c r="AC11" s="48">
        <f t="shared" si="0"/>
        <v>99.668206524773709</v>
      </c>
      <c r="AD11" s="48">
        <f t="shared" si="0"/>
        <v>0</v>
      </c>
      <c r="AE11" s="48">
        <f t="shared" si="0"/>
        <v>0</v>
      </c>
      <c r="AF11" s="48">
        <f t="shared" si="0"/>
        <v>58.378527154095906</v>
      </c>
      <c r="AG11" s="48">
        <f t="shared" si="0"/>
        <v>0</v>
      </c>
      <c r="AH11" s="48">
        <f t="shared" si="0"/>
        <v>0</v>
      </c>
      <c r="AI11" s="48">
        <f t="shared" si="0"/>
        <v>0</v>
      </c>
      <c r="AJ11" s="48">
        <f t="shared" si="0"/>
        <v>0</v>
      </c>
      <c r="AK11" s="48">
        <f t="shared" si="0"/>
        <v>0</v>
      </c>
      <c r="AL11" s="48">
        <f t="shared" si="0"/>
        <v>5.4423257740999998E-3</v>
      </c>
      <c r="AM11" s="48">
        <f t="shared" si="0"/>
        <v>0.13899660170960002</v>
      </c>
      <c r="AN11" s="48">
        <f t="shared" si="0"/>
        <v>0</v>
      </c>
      <c r="AO11" s="48">
        <f t="shared" si="0"/>
        <v>0</v>
      </c>
      <c r="AP11" s="48">
        <f t="shared" si="0"/>
        <v>0.56507895909670003</v>
      </c>
      <c r="AQ11" s="48">
        <f t="shared" si="0"/>
        <v>0</v>
      </c>
      <c r="AR11" s="48">
        <f t="shared" si="0"/>
        <v>50.239194653096604</v>
      </c>
      <c r="AS11" s="48">
        <f t="shared" si="0"/>
        <v>0</v>
      </c>
      <c r="AT11" s="48">
        <f t="shared" si="0"/>
        <v>0</v>
      </c>
      <c r="AU11" s="48">
        <f t="shared" si="0"/>
        <v>0</v>
      </c>
      <c r="AV11" s="48">
        <f t="shared" si="0"/>
        <v>1.7806805656073996</v>
      </c>
      <c r="AW11" s="48">
        <f t="shared" si="0"/>
        <v>719.63539374160598</v>
      </c>
      <c r="AX11" s="48">
        <f t="shared" si="0"/>
        <v>12.6551425594193</v>
      </c>
      <c r="AY11" s="48">
        <f t="shared" si="0"/>
        <v>0</v>
      </c>
      <c r="AZ11" s="48">
        <f t="shared" si="0"/>
        <v>57.735157174445696</v>
      </c>
      <c r="BA11" s="48">
        <f t="shared" si="0"/>
        <v>0</v>
      </c>
      <c r="BB11" s="48">
        <f t="shared" si="0"/>
        <v>0</v>
      </c>
      <c r="BC11" s="48">
        <f t="shared" si="0"/>
        <v>0</v>
      </c>
      <c r="BD11" s="48">
        <f t="shared" si="0"/>
        <v>0</v>
      </c>
      <c r="BE11" s="48">
        <f t="shared" si="0"/>
        <v>0</v>
      </c>
      <c r="BF11" s="48">
        <f t="shared" si="0"/>
        <v>0.20814635641789997</v>
      </c>
      <c r="BG11" s="48">
        <f t="shared" si="0"/>
        <v>1.8484148632899997</v>
      </c>
      <c r="BH11" s="48">
        <f t="shared" si="0"/>
        <v>0</v>
      </c>
      <c r="BI11" s="48">
        <f t="shared" si="0"/>
        <v>0</v>
      </c>
      <c r="BJ11" s="48">
        <f t="shared" si="0"/>
        <v>0.325983647451</v>
      </c>
      <c r="BK11" s="48">
        <f t="shared" si="0"/>
        <v>4373.6488148369999</v>
      </c>
      <c r="BM11" s="49"/>
    </row>
    <row r="12" spans="1:107">
      <c r="A12" s="36" t="s">
        <v>81</v>
      </c>
      <c r="B12" s="42" t="s">
        <v>3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2"/>
    </row>
    <row r="13" spans="1:107">
      <c r="A13" s="36"/>
      <c r="B13" s="43" t="s">
        <v>40</v>
      </c>
      <c r="C13" s="44"/>
      <c r="D13" s="45"/>
      <c r="E13" s="45"/>
      <c r="F13" s="45"/>
      <c r="G13" s="46"/>
      <c r="H13" s="44"/>
      <c r="I13" s="45"/>
      <c r="J13" s="45"/>
      <c r="K13" s="45"/>
      <c r="L13" s="46"/>
      <c r="M13" s="44"/>
      <c r="N13" s="45"/>
      <c r="O13" s="45"/>
      <c r="P13" s="45"/>
      <c r="Q13" s="46"/>
      <c r="R13" s="44"/>
      <c r="S13" s="45"/>
      <c r="T13" s="45"/>
      <c r="U13" s="45"/>
      <c r="V13" s="46"/>
      <c r="W13" s="44"/>
      <c r="X13" s="45"/>
      <c r="Y13" s="45"/>
      <c r="Z13" s="45"/>
      <c r="AA13" s="46"/>
      <c r="AB13" s="44"/>
      <c r="AC13" s="45"/>
      <c r="AD13" s="45"/>
      <c r="AE13" s="45"/>
      <c r="AF13" s="46"/>
      <c r="AG13" s="44"/>
      <c r="AH13" s="45"/>
      <c r="AI13" s="45"/>
      <c r="AJ13" s="45"/>
      <c r="AK13" s="46"/>
      <c r="AL13" s="44"/>
      <c r="AM13" s="45"/>
      <c r="AN13" s="45"/>
      <c r="AO13" s="45"/>
      <c r="AP13" s="46"/>
      <c r="AQ13" s="44"/>
      <c r="AR13" s="45"/>
      <c r="AS13" s="45"/>
      <c r="AT13" s="45"/>
      <c r="AU13" s="46"/>
      <c r="AV13" s="44"/>
      <c r="AW13" s="45"/>
      <c r="AX13" s="45"/>
      <c r="AY13" s="45"/>
      <c r="AZ13" s="46"/>
      <c r="BA13" s="44"/>
      <c r="BB13" s="45"/>
      <c r="BC13" s="45"/>
      <c r="BD13" s="45"/>
      <c r="BE13" s="46"/>
      <c r="BF13" s="44"/>
      <c r="BG13" s="45"/>
      <c r="BH13" s="45"/>
      <c r="BI13" s="45"/>
      <c r="BJ13" s="46"/>
      <c r="BK13" s="47"/>
    </row>
    <row r="14" spans="1:107">
      <c r="A14" s="36"/>
      <c r="B14" s="43" t="s">
        <v>107</v>
      </c>
      <c r="C14" s="44">
        <v>0</v>
      </c>
      <c r="D14" s="45">
        <v>0</v>
      </c>
      <c r="E14" s="45">
        <v>0</v>
      </c>
      <c r="F14" s="45">
        <v>0</v>
      </c>
      <c r="G14" s="46">
        <v>0</v>
      </c>
      <c r="H14" s="44">
        <v>0.11105713970940001</v>
      </c>
      <c r="I14" s="45">
        <v>63.943501394902896</v>
      </c>
      <c r="J14" s="45"/>
      <c r="K14" s="45"/>
      <c r="L14" s="46">
        <v>0.30461666532240006</v>
      </c>
      <c r="M14" s="44"/>
      <c r="N14" s="45"/>
      <c r="O14" s="45"/>
      <c r="P14" s="45"/>
      <c r="Q14" s="46"/>
      <c r="R14" s="44">
        <v>2.8140833096599999E-2</v>
      </c>
      <c r="S14" s="45"/>
      <c r="T14" s="45"/>
      <c r="U14" s="45"/>
      <c r="V14" s="46">
        <v>1.02391288709E-2</v>
      </c>
      <c r="W14" s="44"/>
      <c r="X14" s="45"/>
      <c r="Y14" s="45"/>
      <c r="Z14" s="45"/>
      <c r="AA14" s="46"/>
      <c r="AB14" s="44">
        <v>6.8389500000000001E-4</v>
      </c>
      <c r="AC14" s="45">
        <v>1.02551376451E-2</v>
      </c>
      <c r="AD14" s="45"/>
      <c r="AE14" s="45"/>
      <c r="AF14" s="46">
        <v>3.8586271080321</v>
      </c>
      <c r="AG14" s="44"/>
      <c r="AH14" s="45"/>
      <c r="AI14" s="45"/>
      <c r="AJ14" s="45"/>
      <c r="AK14" s="46"/>
      <c r="AL14" s="44"/>
      <c r="AM14" s="45"/>
      <c r="AN14" s="45"/>
      <c r="AO14" s="45"/>
      <c r="AP14" s="46"/>
      <c r="AQ14" s="44"/>
      <c r="AR14" s="45"/>
      <c r="AS14" s="45"/>
      <c r="AT14" s="45"/>
      <c r="AU14" s="46"/>
      <c r="AV14" s="44">
        <v>1.8493309653529999</v>
      </c>
      <c r="AW14" s="45">
        <v>249.7393488476761</v>
      </c>
      <c r="AX14" s="45"/>
      <c r="AY14" s="45"/>
      <c r="AZ14" s="46">
        <v>373.21038581490097</v>
      </c>
      <c r="BA14" s="44"/>
      <c r="BB14" s="45"/>
      <c r="BC14" s="45"/>
      <c r="BD14" s="45"/>
      <c r="BE14" s="46"/>
      <c r="BF14" s="44">
        <v>3.5647585967499999E-2</v>
      </c>
      <c r="BG14" s="45">
        <v>11.4822287310643</v>
      </c>
      <c r="BH14" s="45"/>
      <c r="BI14" s="45"/>
      <c r="BJ14" s="46">
        <v>12.1477950484191</v>
      </c>
      <c r="BK14" s="53">
        <f>SUM(C14:BJ14)</f>
        <v>716.73185829596036</v>
      </c>
    </row>
    <row r="15" spans="1:107">
      <c r="A15" s="36"/>
      <c r="B15" s="43" t="s">
        <v>90</v>
      </c>
      <c r="C15" s="54">
        <f>SUM(C14)</f>
        <v>0</v>
      </c>
      <c r="D15" s="54">
        <f t="shared" ref="D15:BK15" si="1">SUM(D14)</f>
        <v>0</v>
      </c>
      <c r="E15" s="54">
        <f t="shared" si="1"/>
        <v>0</v>
      </c>
      <c r="F15" s="54">
        <f t="shared" si="1"/>
        <v>0</v>
      </c>
      <c r="G15" s="54">
        <f t="shared" si="1"/>
        <v>0</v>
      </c>
      <c r="H15" s="54">
        <f t="shared" si="1"/>
        <v>0.11105713970940001</v>
      </c>
      <c r="I15" s="54">
        <f t="shared" si="1"/>
        <v>63.943501394902896</v>
      </c>
      <c r="J15" s="54">
        <f t="shared" si="1"/>
        <v>0</v>
      </c>
      <c r="K15" s="54">
        <f t="shared" si="1"/>
        <v>0</v>
      </c>
      <c r="L15" s="54">
        <f t="shared" si="1"/>
        <v>0.30461666532240006</v>
      </c>
      <c r="M15" s="54">
        <f t="shared" si="1"/>
        <v>0</v>
      </c>
      <c r="N15" s="54">
        <f t="shared" si="1"/>
        <v>0</v>
      </c>
      <c r="O15" s="54">
        <f t="shared" si="1"/>
        <v>0</v>
      </c>
      <c r="P15" s="54">
        <f t="shared" si="1"/>
        <v>0</v>
      </c>
      <c r="Q15" s="54">
        <f t="shared" si="1"/>
        <v>0</v>
      </c>
      <c r="R15" s="54">
        <f t="shared" si="1"/>
        <v>2.8140833096599999E-2</v>
      </c>
      <c r="S15" s="54">
        <f t="shared" si="1"/>
        <v>0</v>
      </c>
      <c r="T15" s="54">
        <f t="shared" si="1"/>
        <v>0</v>
      </c>
      <c r="U15" s="54">
        <f t="shared" si="1"/>
        <v>0</v>
      </c>
      <c r="V15" s="54">
        <f t="shared" si="1"/>
        <v>1.02391288709E-2</v>
      </c>
      <c r="W15" s="54">
        <f t="shared" si="1"/>
        <v>0</v>
      </c>
      <c r="X15" s="54">
        <f t="shared" si="1"/>
        <v>0</v>
      </c>
      <c r="Y15" s="54">
        <f t="shared" si="1"/>
        <v>0</v>
      </c>
      <c r="Z15" s="54">
        <f t="shared" si="1"/>
        <v>0</v>
      </c>
      <c r="AA15" s="54">
        <f t="shared" si="1"/>
        <v>0</v>
      </c>
      <c r="AB15" s="54">
        <f t="shared" si="1"/>
        <v>6.8389500000000001E-4</v>
      </c>
      <c r="AC15" s="54">
        <f t="shared" si="1"/>
        <v>1.02551376451E-2</v>
      </c>
      <c r="AD15" s="54">
        <f t="shared" si="1"/>
        <v>0</v>
      </c>
      <c r="AE15" s="54">
        <f t="shared" si="1"/>
        <v>0</v>
      </c>
      <c r="AF15" s="54">
        <f t="shared" si="1"/>
        <v>3.8586271080321</v>
      </c>
      <c r="AG15" s="54">
        <f t="shared" si="1"/>
        <v>0</v>
      </c>
      <c r="AH15" s="54">
        <f t="shared" si="1"/>
        <v>0</v>
      </c>
      <c r="AI15" s="54">
        <f t="shared" si="1"/>
        <v>0</v>
      </c>
      <c r="AJ15" s="54">
        <f t="shared" si="1"/>
        <v>0</v>
      </c>
      <c r="AK15" s="54">
        <f t="shared" si="1"/>
        <v>0</v>
      </c>
      <c r="AL15" s="54">
        <f t="shared" si="1"/>
        <v>0</v>
      </c>
      <c r="AM15" s="54">
        <f t="shared" si="1"/>
        <v>0</v>
      </c>
      <c r="AN15" s="54">
        <f t="shared" si="1"/>
        <v>0</v>
      </c>
      <c r="AO15" s="54">
        <f t="shared" si="1"/>
        <v>0</v>
      </c>
      <c r="AP15" s="54">
        <f t="shared" si="1"/>
        <v>0</v>
      </c>
      <c r="AQ15" s="54">
        <f t="shared" si="1"/>
        <v>0</v>
      </c>
      <c r="AR15" s="54">
        <f t="shared" si="1"/>
        <v>0</v>
      </c>
      <c r="AS15" s="54">
        <f t="shared" si="1"/>
        <v>0</v>
      </c>
      <c r="AT15" s="54">
        <f t="shared" si="1"/>
        <v>0</v>
      </c>
      <c r="AU15" s="54">
        <f t="shared" si="1"/>
        <v>0</v>
      </c>
      <c r="AV15" s="54">
        <f t="shared" si="1"/>
        <v>1.8493309653529999</v>
      </c>
      <c r="AW15" s="54">
        <f t="shared" si="1"/>
        <v>249.7393488476761</v>
      </c>
      <c r="AX15" s="54">
        <f t="shared" si="1"/>
        <v>0</v>
      </c>
      <c r="AY15" s="54">
        <f t="shared" si="1"/>
        <v>0</v>
      </c>
      <c r="AZ15" s="54">
        <f t="shared" si="1"/>
        <v>373.21038581490097</v>
      </c>
      <c r="BA15" s="54">
        <f t="shared" si="1"/>
        <v>0</v>
      </c>
      <c r="BB15" s="54">
        <f t="shared" si="1"/>
        <v>0</v>
      </c>
      <c r="BC15" s="54">
        <f t="shared" si="1"/>
        <v>0</v>
      </c>
      <c r="BD15" s="54">
        <f t="shared" si="1"/>
        <v>0</v>
      </c>
      <c r="BE15" s="54">
        <f t="shared" si="1"/>
        <v>0</v>
      </c>
      <c r="BF15" s="54">
        <f t="shared" si="1"/>
        <v>3.5647585967499999E-2</v>
      </c>
      <c r="BG15" s="54">
        <f t="shared" si="1"/>
        <v>11.4822287310643</v>
      </c>
      <c r="BH15" s="54">
        <f t="shared" si="1"/>
        <v>0</v>
      </c>
      <c r="BI15" s="54">
        <f t="shared" si="1"/>
        <v>0</v>
      </c>
      <c r="BJ15" s="54">
        <f t="shared" si="1"/>
        <v>12.1477950484191</v>
      </c>
      <c r="BK15" s="54">
        <f t="shared" si="1"/>
        <v>716.73185829596036</v>
      </c>
    </row>
    <row r="16" spans="1:107">
      <c r="A16" s="36" t="s">
        <v>82</v>
      </c>
      <c r="B16" s="42" t="s">
        <v>10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>
      <c r="A17" s="36"/>
      <c r="B17" s="43" t="s">
        <v>40</v>
      </c>
      <c r="C17" s="44">
        <v>0</v>
      </c>
      <c r="D17" s="45">
        <v>0</v>
      </c>
      <c r="E17" s="45">
        <v>0</v>
      </c>
      <c r="F17" s="45">
        <v>0</v>
      </c>
      <c r="G17" s="46">
        <v>0</v>
      </c>
      <c r="H17" s="44">
        <v>0</v>
      </c>
      <c r="I17" s="45">
        <v>0</v>
      </c>
      <c r="J17" s="45">
        <v>0</v>
      </c>
      <c r="K17" s="45">
        <v>0</v>
      </c>
      <c r="L17" s="46">
        <v>0</v>
      </c>
      <c r="M17" s="44">
        <v>0</v>
      </c>
      <c r="N17" s="45">
        <v>0</v>
      </c>
      <c r="O17" s="45">
        <v>0</v>
      </c>
      <c r="P17" s="45">
        <v>0</v>
      </c>
      <c r="Q17" s="46">
        <v>0</v>
      </c>
      <c r="R17" s="44">
        <v>0</v>
      </c>
      <c r="S17" s="45">
        <v>0</v>
      </c>
      <c r="T17" s="45">
        <v>0</v>
      </c>
      <c r="U17" s="45">
        <v>0</v>
      </c>
      <c r="V17" s="46">
        <v>0</v>
      </c>
      <c r="W17" s="44">
        <v>0</v>
      </c>
      <c r="X17" s="45">
        <v>0</v>
      </c>
      <c r="Y17" s="45">
        <v>0</v>
      </c>
      <c r="Z17" s="45">
        <v>0</v>
      </c>
      <c r="AA17" s="46">
        <v>0</v>
      </c>
      <c r="AB17" s="44">
        <v>0</v>
      </c>
      <c r="AC17" s="45">
        <v>0</v>
      </c>
      <c r="AD17" s="45">
        <v>0</v>
      </c>
      <c r="AE17" s="45">
        <v>0</v>
      </c>
      <c r="AF17" s="46">
        <v>0</v>
      </c>
      <c r="AG17" s="44">
        <v>0</v>
      </c>
      <c r="AH17" s="45">
        <v>0</v>
      </c>
      <c r="AI17" s="45">
        <v>0</v>
      </c>
      <c r="AJ17" s="45">
        <v>0</v>
      </c>
      <c r="AK17" s="46">
        <v>0</v>
      </c>
      <c r="AL17" s="44">
        <v>0</v>
      </c>
      <c r="AM17" s="45">
        <v>0</v>
      </c>
      <c r="AN17" s="45">
        <v>0</v>
      </c>
      <c r="AO17" s="45">
        <v>0</v>
      </c>
      <c r="AP17" s="46">
        <v>0</v>
      </c>
      <c r="AQ17" s="44">
        <v>0</v>
      </c>
      <c r="AR17" s="45">
        <v>0</v>
      </c>
      <c r="AS17" s="45">
        <v>0</v>
      </c>
      <c r="AT17" s="45">
        <v>0</v>
      </c>
      <c r="AU17" s="46">
        <v>0</v>
      </c>
      <c r="AV17" s="44">
        <v>0</v>
      </c>
      <c r="AW17" s="45">
        <v>0</v>
      </c>
      <c r="AX17" s="45">
        <v>0</v>
      </c>
      <c r="AY17" s="45">
        <v>0</v>
      </c>
      <c r="AZ17" s="46">
        <v>0</v>
      </c>
      <c r="BA17" s="44">
        <v>0</v>
      </c>
      <c r="BB17" s="45">
        <v>0</v>
      </c>
      <c r="BC17" s="45">
        <v>0</v>
      </c>
      <c r="BD17" s="45">
        <v>0</v>
      </c>
      <c r="BE17" s="46">
        <v>0</v>
      </c>
      <c r="BF17" s="44">
        <v>0</v>
      </c>
      <c r="BG17" s="45">
        <v>0</v>
      </c>
      <c r="BH17" s="45">
        <v>0</v>
      </c>
      <c r="BI17" s="45">
        <v>0</v>
      </c>
      <c r="BJ17" s="46">
        <v>0</v>
      </c>
      <c r="BK17" s="47">
        <v>0</v>
      </c>
    </row>
    <row r="18" spans="1:63">
      <c r="A18" s="36"/>
      <c r="B18" s="43" t="s">
        <v>154</v>
      </c>
      <c r="C18" s="44">
        <v>0</v>
      </c>
      <c r="D18" s="45">
        <v>0</v>
      </c>
      <c r="E18" s="45">
        <v>0</v>
      </c>
      <c r="F18" s="45">
        <v>0</v>
      </c>
      <c r="G18" s="46">
        <v>0</v>
      </c>
      <c r="H18" s="44">
        <v>0</v>
      </c>
      <c r="I18" s="45">
        <v>0</v>
      </c>
      <c r="J18" s="45">
        <v>0</v>
      </c>
      <c r="K18" s="45">
        <v>0</v>
      </c>
      <c r="L18" s="46">
        <v>0</v>
      </c>
      <c r="M18" s="44">
        <v>0</v>
      </c>
      <c r="N18" s="45">
        <v>0</v>
      </c>
      <c r="O18" s="45">
        <v>0</v>
      </c>
      <c r="P18" s="45">
        <v>0</v>
      </c>
      <c r="Q18" s="46">
        <v>0</v>
      </c>
      <c r="R18" s="44">
        <v>0</v>
      </c>
      <c r="S18" s="45">
        <v>0</v>
      </c>
      <c r="T18" s="45">
        <v>0</v>
      </c>
      <c r="U18" s="45">
        <v>0</v>
      </c>
      <c r="V18" s="46">
        <v>0</v>
      </c>
      <c r="W18" s="44">
        <v>0</v>
      </c>
      <c r="X18" s="45">
        <v>0</v>
      </c>
      <c r="Y18" s="45">
        <v>0</v>
      </c>
      <c r="Z18" s="45">
        <v>0</v>
      </c>
      <c r="AA18" s="46">
        <v>0</v>
      </c>
      <c r="AB18" s="44">
        <v>3.4199159677399997E-2</v>
      </c>
      <c r="AC18" s="45">
        <v>0.50987838064509994</v>
      </c>
      <c r="AD18" s="45">
        <v>0</v>
      </c>
      <c r="AE18" s="45">
        <v>0</v>
      </c>
      <c r="AF18" s="46">
        <v>1.3804024451611001</v>
      </c>
      <c r="AG18" s="44">
        <v>0</v>
      </c>
      <c r="AH18" s="45">
        <v>0</v>
      </c>
      <c r="AI18" s="45">
        <v>0</v>
      </c>
      <c r="AJ18" s="45">
        <v>0</v>
      </c>
      <c r="AK18" s="46">
        <v>0</v>
      </c>
      <c r="AL18" s="44">
        <v>0</v>
      </c>
      <c r="AM18" s="45">
        <v>0</v>
      </c>
      <c r="AN18" s="45">
        <v>0</v>
      </c>
      <c r="AO18" s="45">
        <v>0</v>
      </c>
      <c r="AP18" s="46">
        <v>0</v>
      </c>
      <c r="AQ18" s="44">
        <v>0</v>
      </c>
      <c r="AR18" s="45">
        <v>0</v>
      </c>
      <c r="AS18" s="45">
        <v>0</v>
      </c>
      <c r="AT18" s="45">
        <v>0</v>
      </c>
      <c r="AU18" s="46">
        <v>0</v>
      </c>
      <c r="AV18" s="44">
        <v>9.7529755375712934</v>
      </c>
      <c r="AW18" s="45">
        <v>3.413697938708899</v>
      </c>
      <c r="AX18" s="45">
        <v>0</v>
      </c>
      <c r="AY18" s="45">
        <v>0</v>
      </c>
      <c r="AZ18" s="46">
        <v>84.646224932055645</v>
      </c>
      <c r="BA18" s="44">
        <v>0</v>
      </c>
      <c r="BB18" s="45">
        <v>0</v>
      </c>
      <c r="BC18" s="45">
        <v>0</v>
      </c>
      <c r="BD18" s="45">
        <v>0</v>
      </c>
      <c r="BE18" s="46">
        <v>0</v>
      </c>
      <c r="BF18" s="44">
        <v>0.74080354277240001</v>
      </c>
      <c r="BG18" s="45">
        <v>1.2436058064499999E-2</v>
      </c>
      <c r="BH18" s="45">
        <v>0</v>
      </c>
      <c r="BI18" s="45">
        <v>0</v>
      </c>
      <c r="BJ18" s="46">
        <v>3.2395931258057993</v>
      </c>
      <c r="BK18" s="47">
        <f>SUM(C18:BJ18)</f>
        <v>103.73021112046213</v>
      </c>
    </row>
    <row r="19" spans="1:63">
      <c r="A19" s="36"/>
      <c r="B19" s="43" t="s">
        <v>155</v>
      </c>
      <c r="C19" s="44">
        <v>0</v>
      </c>
      <c r="D19" s="45">
        <v>0</v>
      </c>
      <c r="E19" s="45">
        <v>0</v>
      </c>
      <c r="F19" s="45">
        <v>0</v>
      </c>
      <c r="G19" s="46">
        <v>0</v>
      </c>
      <c r="H19" s="44">
        <v>0</v>
      </c>
      <c r="I19" s="45">
        <v>0</v>
      </c>
      <c r="J19" s="45">
        <v>0</v>
      </c>
      <c r="K19" s="45">
        <v>0</v>
      </c>
      <c r="L19" s="46">
        <v>0</v>
      </c>
      <c r="M19" s="44">
        <v>0</v>
      </c>
      <c r="N19" s="45">
        <v>0</v>
      </c>
      <c r="O19" s="45">
        <v>0</v>
      </c>
      <c r="P19" s="45">
        <v>0</v>
      </c>
      <c r="Q19" s="46">
        <v>0</v>
      </c>
      <c r="R19" s="44">
        <v>0</v>
      </c>
      <c r="S19" s="45">
        <v>0</v>
      </c>
      <c r="T19" s="45">
        <v>0</v>
      </c>
      <c r="U19" s="45">
        <v>0</v>
      </c>
      <c r="V19" s="46">
        <v>0</v>
      </c>
      <c r="W19" s="44">
        <v>0</v>
      </c>
      <c r="X19" s="45">
        <v>0</v>
      </c>
      <c r="Y19" s="45">
        <v>0</v>
      </c>
      <c r="Z19" s="45">
        <v>0</v>
      </c>
      <c r="AA19" s="46">
        <v>0</v>
      </c>
      <c r="AB19" s="44">
        <v>2.1534320161199997E-2</v>
      </c>
      <c r="AC19" s="45">
        <v>0.61526629032250002</v>
      </c>
      <c r="AD19" s="45">
        <v>0</v>
      </c>
      <c r="AE19" s="45">
        <v>0</v>
      </c>
      <c r="AF19" s="46">
        <v>1.3166698612901</v>
      </c>
      <c r="AG19" s="44">
        <v>0</v>
      </c>
      <c r="AH19" s="45">
        <v>0</v>
      </c>
      <c r="AI19" s="45">
        <v>0</v>
      </c>
      <c r="AJ19" s="45">
        <v>0</v>
      </c>
      <c r="AK19" s="46">
        <v>0</v>
      </c>
      <c r="AL19" s="44">
        <v>0</v>
      </c>
      <c r="AM19" s="45">
        <v>0</v>
      </c>
      <c r="AN19" s="45">
        <v>0</v>
      </c>
      <c r="AO19" s="45">
        <v>0</v>
      </c>
      <c r="AP19" s="46">
        <v>0</v>
      </c>
      <c r="AQ19" s="44">
        <v>0</v>
      </c>
      <c r="AR19" s="45">
        <v>0</v>
      </c>
      <c r="AS19" s="45">
        <v>0</v>
      </c>
      <c r="AT19" s="45">
        <v>0</v>
      </c>
      <c r="AU19" s="46">
        <v>0</v>
      </c>
      <c r="AV19" s="44">
        <v>27.161674927795879</v>
      </c>
      <c r="AW19" s="45">
        <v>24.437756728934101</v>
      </c>
      <c r="AX19" s="45">
        <v>0</v>
      </c>
      <c r="AY19" s="45">
        <v>0</v>
      </c>
      <c r="AZ19" s="46">
        <v>129.9631067718619</v>
      </c>
      <c r="BA19" s="44">
        <v>0</v>
      </c>
      <c r="BB19" s="45">
        <v>0</v>
      </c>
      <c r="BC19" s="45">
        <v>0</v>
      </c>
      <c r="BD19" s="45">
        <v>0</v>
      </c>
      <c r="BE19" s="46">
        <v>0</v>
      </c>
      <c r="BF19" s="44">
        <v>2.1254068119648006</v>
      </c>
      <c r="BG19" s="45">
        <v>1.3535981440322</v>
      </c>
      <c r="BH19" s="45">
        <v>0</v>
      </c>
      <c r="BI19" s="45">
        <v>0</v>
      </c>
      <c r="BJ19" s="46">
        <v>3.9745710141928008</v>
      </c>
      <c r="BK19" s="47">
        <f t="shared" ref="BK19:BK71" si="2">SUM(C19:BJ19)</f>
        <v>190.96958487055548</v>
      </c>
    </row>
    <row r="20" spans="1:63">
      <c r="A20" s="36"/>
      <c r="B20" s="43" t="s">
        <v>156</v>
      </c>
      <c r="C20" s="44">
        <v>0</v>
      </c>
      <c r="D20" s="45">
        <v>0</v>
      </c>
      <c r="E20" s="45">
        <v>0</v>
      </c>
      <c r="F20" s="45">
        <v>0</v>
      </c>
      <c r="G20" s="46">
        <v>0</v>
      </c>
      <c r="H20" s="44">
        <v>0</v>
      </c>
      <c r="I20" s="45">
        <v>0</v>
      </c>
      <c r="J20" s="45">
        <v>0</v>
      </c>
      <c r="K20" s="45">
        <v>0</v>
      </c>
      <c r="L20" s="46">
        <v>0</v>
      </c>
      <c r="M20" s="44">
        <v>0</v>
      </c>
      <c r="N20" s="45">
        <v>0</v>
      </c>
      <c r="O20" s="45">
        <v>0</v>
      </c>
      <c r="P20" s="45">
        <v>0</v>
      </c>
      <c r="Q20" s="46">
        <v>0</v>
      </c>
      <c r="R20" s="44">
        <v>0</v>
      </c>
      <c r="S20" s="45">
        <v>0</v>
      </c>
      <c r="T20" s="45">
        <v>0</v>
      </c>
      <c r="U20" s="45">
        <v>0</v>
      </c>
      <c r="V20" s="46">
        <v>0</v>
      </c>
      <c r="W20" s="44">
        <v>0</v>
      </c>
      <c r="X20" s="45">
        <v>0</v>
      </c>
      <c r="Y20" s="45">
        <v>0</v>
      </c>
      <c r="Z20" s="45">
        <v>0</v>
      </c>
      <c r="AA20" s="46">
        <v>0</v>
      </c>
      <c r="AB20" s="44">
        <v>9.4559583870700001E-2</v>
      </c>
      <c r="AC20" s="45">
        <v>0.72209136774190008</v>
      </c>
      <c r="AD20" s="45">
        <v>0</v>
      </c>
      <c r="AE20" s="45">
        <v>0</v>
      </c>
      <c r="AF20" s="46">
        <v>1.9628277258063997</v>
      </c>
      <c r="AG20" s="44">
        <v>0</v>
      </c>
      <c r="AH20" s="45">
        <v>0</v>
      </c>
      <c r="AI20" s="45">
        <v>0</v>
      </c>
      <c r="AJ20" s="45">
        <v>0</v>
      </c>
      <c r="AK20" s="46">
        <v>0</v>
      </c>
      <c r="AL20" s="44">
        <v>0</v>
      </c>
      <c r="AM20" s="45">
        <v>0</v>
      </c>
      <c r="AN20" s="45">
        <v>0</v>
      </c>
      <c r="AO20" s="45">
        <v>0</v>
      </c>
      <c r="AP20" s="46">
        <v>0</v>
      </c>
      <c r="AQ20" s="44">
        <v>0</v>
      </c>
      <c r="AR20" s="45">
        <v>0</v>
      </c>
      <c r="AS20" s="45">
        <v>0</v>
      </c>
      <c r="AT20" s="45">
        <v>0</v>
      </c>
      <c r="AU20" s="46">
        <v>0</v>
      </c>
      <c r="AV20" s="44">
        <v>24.683736523084807</v>
      </c>
      <c r="AW20" s="45">
        <v>12.4959637332247</v>
      </c>
      <c r="AX20" s="45">
        <v>0</v>
      </c>
      <c r="AY20" s="45">
        <v>0</v>
      </c>
      <c r="AZ20" s="46">
        <v>133.05434280202007</v>
      </c>
      <c r="BA20" s="44">
        <v>0</v>
      </c>
      <c r="BB20" s="45">
        <v>0</v>
      </c>
      <c r="BC20" s="45">
        <v>0</v>
      </c>
      <c r="BD20" s="45">
        <v>0</v>
      </c>
      <c r="BE20" s="46">
        <v>0</v>
      </c>
      <c r="BF20" s="44">
        <v>2.1574374721271004</v>
      </c>
      <c r="BG20" s="45">
        <v>0.16046474838700001</v>
      </c>
      <c r="BH20" s="45">
        <v>0</v>
      </c>
      <c r="BI20" s="45">
        <v>0</v>
      </c>
      <c r="BJ20" s="46">
        <v>4.3961151703539008</v>
      </c>
      <c r="BK20" s="47">
        <f t="shared" si="2"/>
        <v>179.72753912661659</v>
      </c>
    </row>
    <row r="21" spans="1:63">
      <c r="A21" s="36"/>
      <c r="B21" s="43" t="s">
        <v>157</v>
      </c>
      <c r="C21" s="44">
        <v>0</v>
      </c>
      <c r="D21" s="45">
        <v>0</v>
      </c>
      <c r="E21" s="45">
        <v>0</v>
      </c>
      <c r="F21" s="45">
        <v>0</v>
      </c>
      <c r="G21" s="46">
        <v>0</v>
      </c>
      <c r="H21" s="44">
        <v>0</v>
      </c>
      <c r="I21" s="45">
        <v>0</v>
      </c>
      <c r="J21" s="45">
        <v>0</v>
      </c>
      <c r="K21" s="45">
        <v>0</v>
      </c>
      <c r="L21" s="46">
        <v>0</v>
      </c>
      <c r="M21" s="44">
        <v>0</v>
      </c>
      <c r="N21" s="45">
        <v>0</v>
      </c>
      <c r="O21" s="45">
        <v>0</v>
      </c>
      <c r="P21" s="45">
        <v>0</v>
      </c>
      <c r="Q21" s="46">
        <v>0</v>
      </c>
      <c r="R21" s="44">
        <v>0</v>
      </c>
      <c r="S21" s="45">
        <v>0</v>
      </c>
      <c r="T21" s="45">
        <v>0</v>
      </c>
      <c r="U21" s="45">
        <v>0</v>
      </c>
      <c r="V21" s="46">
        <v>0</v>
      </c>
      <c r="W21" s="44">
        <v>0</v>
      </c>
      <c r="X21" s="45">
        <v>0</v>
      </c>
      <c r="Y21" s="45">
        <v>0</v>
      </c>
      <c r="Z21" s="45">
        <v>0</v>
      </c>
      <c r="AA21" s="46">
        <v>0</v>
      </c>
      <c r="AB21" s="44">
        <v>1.5744653225700001E-2</v>
      </c>
      <c r="AC21" s="45">
        <v>0.12595722580639998</v>
      </c>
      <c r="AD21" s="45">
        <v>0</v>
      </c>
      <c r="AE21" s="45">
        <v>0</v>
      </c>
      <c r="AF21" s="46">
        <v>6.2979735069674003</v>
      </c>
      <c r="AG21" s="44">
        <v>0</v>
      </c>
      <c r="AH21" s="45">
        <v>0</v>
      </c>
      <c r="AI21" s="45">
        <v>0</v>
      </c>
      <c r="AJ21" s="45">
        <v>0</v>
      </c>
      <c r="AK21" s="46">
        <v>0</v>
      </c>
      <c r="AL21" s="44">
        <v>0</v>
      </c>
      <c r="AM21" s="45">
        <v>0</v>
      </c>
      <c r="AN21" s="45">
        <v>0</v>
      </c>
      <c r="AO21" s="45">
        <v>0</v>
      </c>
      <c r="AP21" s="46">
        <v>0</v>
      </c>
      <c r="AQ21" s="44">
        <v>0</v>
      </c>
      <c r="AR21" s="45">
        <v>0</v>
      </c>
      <c r="AS21" s="45">
        <v>0</v>
      </c>
      <c r="AT21" s="45">
        <v>0</v>
      </c>
      <c r="AU21" s="46">
        <v>0</v>
      </c>
      <c r="AV21" s="44">
        <v>18.375866112827705</v>
      </c>
      <c r="AW21" s="45">
        <v>7.132567078998802</v>
      </c>
      <c r="AX21" s="45">
        <v>0</v>
      </c>
      <c r="AY21" s="45">
        <v>0</v>
      </c>
      <c r="AZ21" s="46">
        <v>83.869824121314934</v>
      </c>
      <c r="BA21" s="44">
        <v>0</v>
      </c>
      <c r="BB21" s="45">
        <v>0</v>
      </c>
      <c r="BC21" s="45">
        <v>0</v>
      </c>
      <c r="BD21" s="45">
        <v>0</v>
      </c>
      <c r="BE21" s="46">
        <v>0</v>
      </c>
      <c r="BF21" s="44">
        <v>1.5651867203519998</v>
      </c>
      <c r="BG21" s="45">
        <v>2.5191445161290003</v>
      </c>
      <c r="BH21" s="45">
        <v>0</v>
      </c>
      <c r="BI21" s="45">
        <v>0</v>
      </c>
      <c r="BJ21" s="46">
        <v>8.0280274318377014</v>
      </c>
      <c r="BK21" s="47">
        <f t="shared" si="2"/>
        <v>127.93029136745965</v>
      </c>
    </row>
    <row r="22" spans="1:63">
      <c r="A22" s="36"/>
      <c r="B22" s="43" t="s">
        <v>145</v>
      </c>
      <c r="C22" s="44">
        <v>0</v>
      </c>
      <c r="D22" s="45">
        <v>0</v>
      </c>
      <c r="E22" s="45">
        <v>0</v>
      </c>
      <c r="F22" s="45">
        <v>0</v>
      </c>
      <c r="G22" s="46">
        <v>0</v>
      </c>
      <c r="H22" s="44">
        <v>0</v>
      </c>
      <c r="I22" s="45">
        <v>0</v>
      </c>
      <c r="J22" s="45">
        <v>0</v>
      </c>
      <c r="K22" s="45">
        <v>0</v>
      </c>
      <c r="L22" s="46">
        <v>0</v>
      </c>
      <c r="M22" s="44">
        <v>0</v>
      </c>
      <c r="N22" s="45">
        <v>0</v>
      </c>
      <c r="O22" s="45">
        <v>0</v>
      </c>
      <c r="P22" s="45">
        <v>0</v>
      </c>
      <c r="Q22" s="46">
        <v>0</v>
      </c>
      <c r="R22" s="44">
        <v>0</v>
      </c>
      <c r="S22" s="45">
        <v>0</v>
      </c>
      <c r="T22" s="45">
        <v>0</v>
      </c>
      <c r="U22" s="45">
        <v>0</v>
      </c>
      <c r="V22" s="46">
        <v>0</v>
      </c>
      <c r="W22" s="44">
        <v>0</v>
      </c>
      <c r="X22" s="45">
        <v>0</v>
      </c>
      <c r="Y22" s="45">
        <v>0</v>
      </c>
      <c r="Z22" s="45">
        <v>0</v>
      </c>
      <c r="AA22" s="46">
        <v>0</v>
      </c>
      <c r="AB22" s="44">
        <v>4.2901306451500004E-2</v>
      </c>
      <c r="AC22" s="45">
        <v>7.3545096774193004</v>
      </c>
      <c r="AD22" s="45">
        <v>0</v>
      </c>
      <c r="AE22" s="45">
        <v>0</v>
      </c>
      <c r="AF22" s="46">
        <v>23.378848617806103</v>
      </c>
      <c r="AG22" s="44">
        <v>0</v>
      </c>
      <c r="AH22" s="45">
        <v>0</v>
      </c>
      <c r="AI22" s="45">
        <v>0</v>
      </c>
      <c r="AJ22" s="45">
        <v>0</v>
      </c>
      <c r="AK22" s="46">
        <v>0</v>
      </c>
      <c r="AL22" s="44">
        <v>0</v>
      </c>
      <c r="AM22" s="45">
        <v>0</v>
      </c>
      <c r="AN22" s="45">
        <v>0</v>
      </c>
      <c r="AO22" s="45">
        <v>0</v>
      </c>
      <c r="AP22" s="46">
        <v>0</v>
      </c>
      <c r="AQ22" s="44">
        <v>0</v>
      </c>
      <c r="AR22" s="45">
        <v>0</v>
      </c>
      <c r="AS22" s="45">
        <v>0</v>
      </c>
      <c r="AT22" s="45">
        <v>0</v>
      </c>
      <c r="AU22" s="46">
        <v>0</v>
      </c>
      <c r="AV22" s="44">
        <v>1.2508819490947001</v>
      </c>
      <c r="AW22" s="45">
        <v>32.3949766341931</v>
      </c>
      <c r="AX22" s="45">
        <v>0</v>
      </c>
      <c r="AY22" s="45">
        <v>0</v>
      </c>
      <c r="AZ22" s="46">
        <v>26.551107661642494</v>
      </c>
      <c r="BA22" s="44">
        <v>0</v>
      </c>
      <c r="BB22" s="45">
        <v>0</v>
      </c>
      <c r="BC22" s="45">
        <v>0</v>
      </c>
      <c r="BD22" s="45">
        <v>0</v>
      </c>
      <c r="BE22" s="46">
        <v>0</v>
      </c>
      <c r="BF22" s="44">
        <v>0.22549097564479997</v>
      </c>
      <c r="BG22" s="45">
        <v>6.6190587096773994</v>
      </c>
      <c r="BH22" s="45">
        <v>0</v>
      </c>
      <c r="BI22" s="45">
        <v>0</v>
      </c>
      <c r="BJ22" s="46">
        <v>1.0435854838709</v>
      </c>
      <c r="BK22" s="47">
        <f t="shared" si="2"/>
        <v>98.861361015800298</v>
      </c>
    </row>
    <row r="23" spans="1:63">
      <c r="A23" s="36"/>
      <c r="B23" s="43" t="s">
        <v>146</v>
      </c>
      <c r="C23" s="44">
        <v>0</v>
      </c>
      <c r="D23" s="45">
        <v>0</v>
      </c>
      <c r="E23" s="45">
        <v>0</v>
      </c>
      <c r="F23" s="45">
        <v>0</v>
      </c>
      <c r="G23" s="46">
        <v>0</v>
      </c>
      <c r="H23" s="44">
        <v>0</v>
      </c>
      <c r="I23" s="45">
        <v>0</v>
      </c>
      <c r="J23" s="45">
        <v>0</v>
      </c>
      <c r="K23" s="45">
        <v>0</v>
      </c>
      <c r="L23" s="46">
        <v>0</v>
      </c>
      <c r="M23" s="44">
        <v>0</v>
      </c>
      <c r="N23" s="45">
        <v>0</v>
      </c>
      <c r="O23" s="45">
        <v>0</v>
      </c>
      <c r="P23" s="45">
        <v>0</v>
      </c>
      <c r="Q23" s="46">
        <v>0</v>
      </c>
      <c r="R23" s="44">
        <v>0</v>
      </c>
      <c r="S23" s="45">
        <v>0</v>
      </c>
      <c r="T23" s="45">
        <v>0</v>
      </c>
      <c r="U23" s="45">
        <v>0</v>
      </c>
      <c r="V23" s="46">
        <v>0</v>
      </c>
      <c r="W23" s="44">
        <v>0</v>
      </c>
      <c r="X23" s="45">
        <v>0</v>
      </c>
      <c r="Y23" s="45">
        <v>0</v>
      </c>
      <c r="Z23" s="45">
        <v>0</v>
      </c>
      <c r="AA23" s="46">
        <v>0</v>
      </c>
      <c r="AB23" s="44">
        <v>3.2242825161200001E-2</v>
      </c>
      <c r="AC23" s="45">
        <v>2.1092519101290002</v>
      </c>
      <c r="AD23" s="45">
        <v>0</v>
      </c>
      <c r="AE23" s="45">
        <v>0</v>
      </c>
      <c r="AF23" s="46">
        <v>11.4273333262256</v>
      </c>
      <c r="AG23" s="44">
        <v>0</v>
      </c>
      <c r="AH23" s="45">
        <v>0</v>
      </c>
      <c r="AI23" s="45">
        <v>0</v>
      </c>
      <c r="AJ23" s="45">
        <v>0</v>
      </c>
      <c r="AK23" s="46">
        <v>0</v>
      </c>
      <c r="AL23" s="44">
        <v>0</v>
      </c>
      <c r="AM23" s="45">
        <v>0</v>
      </c>
      <c r="AN23" s="45">
        <v>0</v>
      </c>
      <c r="AO23" s="45">
        <v>0</v>
      </c>
      <c r="AP23" s="46">
        <v>0</v>
      </c>
      <c r="AQ23" s="44">
        <v>0</v>
      </c>
      <c r="AR23" s="45">
        <v>0</v>
      </c>
      <c r="AS23" s="45">
        <v>0</v>
      </c>
      <c r="AT23" s="45">
        <v>0</v>
      </c>
      <c r="AU23" s="46">
        <v>0</v>
      </c>
      <c r="AV23" s="44">
        <v>1.4698662582556996</v>
      </c>
      <c r="AW23" s="45">
        <v>3.6347247825805002</v>
      </c>
      <c r="AX23" s="45">
        <v>0</v>
      </c>
      <c r="AY23" s="45">
        <v>0</v>
      </c>
      <c r="AZ23" s="46">
        <v>43.119989924771282</v>
      </c>
      <c r="BA23" s="44">
        <v>0</v>
      </c>
      <c r="BB23" s="45">
        <v>0</v>
      </c>
      <c r="BC23" s="45">
        <v>0</v>
      </c>
      <c r="BD23" s="45">
        <v>0</v>
      </c>
      <c r="BE23" s="46">
        <v>0</v>
      </c>
      <c r="BF23" s="44">
        <v>0.14863964541870001</v>
      </c>
      <c r="BG23" s="45">
        <v>0</v>
      </c>
      <c r="BH23" s="45">
        <v>0</v>
      </c>
      <c r="BI23" s="45">
        <v>0</v>
      </c>
      <c r="BJ23" s="46">
        <v>0.26271931612900001</v>
      </c>
      <c r="BK23" s="47">
        <f t="shared" si="2"/>
        <v>62.20476798867098</v>
      </c>
    </row>
    <row r="24" spans="1:63">
      <c r="A24" s="36"/>
      <c r="B24" s="43" t="s">
        <v>159</v>
      </c>
      <c r="C24" s="44">
        <v>0</v>
      </c>
      <c r="D24" s="45">
        <v>0</v>
      </c>
      <c r="E24" s="45">
        <v>0</v>
      </c>
      <c r="F24" s="45">
        <v>0</v>
      </c>
      <c r="G24" s="46">
        <v>0</v>
      </c>
      <c r="H24" s="44">
        <v>0</v>
      </c>
      <c r="I24" s="45">
        <v>0</v>
      </c>
      <c r="J24" s="45">
        <v>0</v>
      </c>
      <c r="K24" s="45">
        <v>0</v>
      </c>
      <c r="L24" s="46">
        <v>0</v>
      </c>
      <c r="M24" s="44">
        <v>0</v>
      </c>
      <c r="N24" s="45">
        <v>0</v>
      </c>
      <c r="O24" s="45">
        <v>0</v>
      </c>
      <c r="P24" s="45">
        <v>0</v>
      </c>
      <c r="Q24" s="46">
        <v>0</v>
      </c>
      <c r="R24" s="44">
        <v>0</v>
      </c>
      <c r="S24" s="45">
        <v>0</v>
      </c>
      <c r="T24" s="45">
        <v>0</v>
      </c>
      <c r="U24" s="45">
        <v>0</v>
      </c>
      <c r="V24" s="46">
        <v>0</v>
      </c>
      <c r="W24" s="44">
        <v>0</v>
      </c>
      <c r="X24" s="45">
        <v>0</v>
      </c>
      <c r="Y24" s="45">
        <v>0</v>
      </c>
      <c r="Z24" s="45">
        <v>0</v>
      </c>
      <c r="AA24" s="46">
        <v>0</v>
      </c>
      <c r="AB24" s="44">
        <v>0</v>
      </c>
      <c r="AC24" s="45">
        <v>0</v>
      </c>
      <c r="AD24" s="45">
        <v>0</v>
      </c>
      <c r="AE24" s="45">
        <v>0</v>
      </c>
      <c r="AF24" s="46">
        <v>0</v>
      </c>
      <c r="AG24" s="44">
        <v>0</v>
      </c>
      <c r="AH24" s="45">
        <v>0</v>
      </c>
      <c r="AI24" s="45">
        <v>0</v>
      </c>
      <c r="AJ24" s="45">
        <v>0</v>
      </c>
      <c r="AK24" s="46">
        <v>0</v>
      </c>
      <c r="AL24" s="44">
        <v>3.44619903224E-2</v>
      </c>
      <c r="AM24" s="45">
        <v>0</v>
      </c>
      <c r="AN24" s="45">
        <v>0</v>
      </c>
      <c r="AO24" s="45">
        <v>0</v>
      </c>
      <c r="AP24" s="46">
        <v>0</v>
      </c>
      <c r="AQ24" s="44">
        <v>0</v>
      </c>
      <c r="AR24" s="45">
        <v>0</v>
      </c>
      <c r="AS24" s="45">
        <v>0</v>
      </c>
      <c r="AT24" s="45">
        <v>0</v>
      </c>
      <c r="AU24" s="46">
        <v>0</v>
      </c>
      <c r="AV24" s="44">
        <v>23.289575017211096</v>
      </c>
      <c r="AW24" s="45">
        <v>8.3773580165467987</v>
      </c>
      <c r="AX24" s="45">
        <v>0</v>
      </c>
      <c r="AY24" s="45">
        <v>0</v>
      </c>
      <c r="AZ24" s="46">
        <v>90.588783932376813</v>
      </c>
      <c r="BA24" s="44">
        <v>0</v>
      </c>
      <c r="BB24" s="45">
        <v>0</v>
      </c>
      <c r="BC24" s="45">
        <v>0</v>
      </c>
      <c r="BD24" s="45">
        <v>0</v>
      </c>
      <c r="BE24" s="46">
        <v>0</v>
      </c>
      <c r="BF24" s="44">
        <v>2.9396462665769012</v>
      </c>
      <c r="BG24" s="45">
        <v>0.87837952754830018</v>
      </c>
      <c r="BH24" s="45">
        <v>0</v>
      </c>
      <c r="BI24" s="45">
        <v>0</v>
      </c>
      <c r="BJ24" s="46">
        <v>4.6108038616434994</v>
      </c>
      <c r="BK24" s="47">
        <f t="shared" si="2"/>
        <v>130.71900861222582</v>
      </c>
    </row>
    <row r="25" spans="1:63">
      <c r="A25" s="36"/>
      <c r="B25" s="43" t="s">
        <v>160</v>
      </c>
      <c r="C25" s="44">
        <v>0</v>
      </c>
      <c r="D25" s="45">
        <v>0</v>
      </c>
      <c r="E25" s="45">
        <v>0</v>
      </c>
      <c r="F25" s="45">
        <v>0</v>
      </c>
      <c r="G25" s="46">
        <v>0</v>
      </c>
      <c r="H25" s="44">
        <v>0</v>
      </c>
      <c r="I25" s="45">
        <v>0</v>
      </c>
      <c r="J25" s="45">
        <v>0</v>
      </c>
      <c r="K25" s="45">
        <v>0</v>
      </c>
      <c r="L25" s="46">
        <v>0</v>
      </c>
      <c r="M25" s="44">
        <v>0</v>
      </c>
      <c r="N25" s="45">
        <v>0</v>
      </c>
      <c r="O25" s="45">
        <v>0</v>
      </c>
      <c r="P25" s="45">
        <v>0</v>
      </c>
      <c r="Q25" s="46">
        <v>0</v>
      </c>
      <c r="R25" s="44">
        <v>0</v>
      </c>
      <c r="S25" s="45">
        <v>0</v>
      </c>
      <c r="T25" s="45">
        <v>0</v>
      </c>
      <c r="U25" s="45">
        <v>0</v>
      </c>
      <c r="V25" s="46">
        <v>0</v>
      </c>
      <c r="W25" s="44">
        <v>0</v>
      </c>
      <c r="X25" s="45">
        <v>0</v>
      </c>
      <c r="Y25" s="45">
        <v>0</v>
      </c>
      <c r="Z25" s="45">
        <v>0</v>
      </c>
      <c r="AA25" s="46">
        <v>0</v>
      </c>
      <c r="AB25" s="44">
        <v>7.2561093548299996E-2</v>
      </c>
      <c r="AC25" s="45">
        <v>0.11115932258059999</v>
      </c>
      <c r="AD25" s="45">
        <v>0</v>
      </c>
      <c r="AE25" s="45">
        <v>0</v>
      </c>
      <c r="AF25" s="46">
        <v>0.83724338709669999</v>
      </c>
      <c r="AG25" s="44">
        <v>0</v>
      </c>
      <c r="AH25" s="45">
        <v>0</v>
      </c>
      <c r="AI25" s="45">
        <v>0</v>
      </c>
      <c r="AJ25" s="45">
        <v>0</v>
      </c>
      <c r="AK25" s="46">
        <v>0</v>
      </c>
      <c r="AL25" s="44">
        <v>0</v>
      </c>
      <c r="AM25" s="45">
        <v>0</v>
      </c>
      <c r="AN25" s="45">
        <v>0</v>
      </c>
      <c r="AO25" s="45">
        <v>0</v>
      </c>
      <c r="AP25" s="46">
        <v>0</v>
      </c>
      <c r="AQ25" s="44">
        <v>0</v>
      </c>
      <c r="AR25" s="45">
        <v>0</v>
      </c>
      <c r="AS25" s="45">
        <v>0</v>
      </c>
      <c r="AT25" s="45">
        <v>0</v>
      </c>
      <c r="AU25" s="46">
        <v>0</v>
      </c>
      <c r="AV25" s="44">
        <v>16.264205177082903</v>
      </c>
      <c r="AW25" s="45">
        <v>9.6402921853214973</v>
      </c>
      <c r="AX25" s="45">
        <v>0</v>
      </c>
      <c r="AY25" s="45">
        <v>0</v>
      </c>
      <c r="AZ25" s="46">
        <v>97.259651930860571</v>
      </c>
      <c r="BA25" s="44">
        <v>0</v>
      </c>
      <c r="BB25" s="45">
        <v>0</v>
      </c>
      <c r="BC25" s="45">
        <v>0</v>
      </c>
      <c r="BD25" s="45">
        <v>0</v>
      </c>
      <c r="BE25" s="46">
        <v>0</v>
      </c>
      <c r="BF25" s="44">
        <v>3.9277617101572995</v>
      </c>
      <c r="BG25" s="45">
        <v>0.51172492393519997</v>
      </c>
      <c r="BH25" s="45">
        <v>0</v>
      </c>
      <c r="BI25" s="45">
        <v>0</v>
      </c>
      <c r="BJ25" s="46">
        <v>6.6786072295145011</v>
      </c>
      <c r="BK25" s="47">
        <f t="shared" si="2"/>
        <v>135.30320696009758</v>
      </c>
    </row>
    <row r="26" spans="1:63">
      <c r="A26" s="36"/>
      <c r="B26" s="43" t="s">
        <v>147</v>
      </c>
      <c r="C26" s="44">
        <v>0</v>
      </c>
      <c r="D26" s="45">
        <v>0</v>
      </c>
      <c r="E26" s="45">
        <v>0</v>
      </c>
      <c r="F26" s="45">
        <v>0</v>
      </c>
      <c r="G26" s="46">
        <v>0</v>
      </c>
      <c r="H26" s="44">
        <v>0</v>
      </c>
      <c r="I26" s="45">
        <v>0</v>
      </c>
      <c r="J26" s="45">
        <v>0</v>
      </c>
      <c r="K26" s="45">
        <v>0</v>
      </c>
      <c r="L26" s="46">
        <v>0</v>
      </c>
      <c r="M26" s="44">
        <v>0</v>
      </c>
      <c r="N26" s="45">
        <v>0</v>
      </c>
      <c r="O26" s="45">
        <v>0</v>
      </c>
      <c r="P26" s="45">
        <v>0</v>
      </c>
      <c r="Q26" s="46">
        <v>0</v>
      </c>
      <c r="R26" s="44">
        <v>0</v>
      </c>
      <c r="S26" s="45">
        <v>0</v>
      </c>
      <c r="T26" s="45">
        <v>0</v>
      </c>
      <c r="U26" s="45">
        <v>0</v>
      </c>
      <c r="V26" s="46">
        <v>0</v>
      </c>
      <c r="W26" s="44">
        <v>0</v>
      </c>
      <c r="X26" s="45">
        <v>0</v>
      </c>
      <c r="Y26" s="45">
        <v>0</v>
      </c>
      <c r="Z26" s="45">
        <v>0</v>
      </c>
      <c r="AA26" s="46">
        <v>0</v>
      </c>
      <c r="AB26" s="44">
        <v>0</v>
      </c>
      <c r="AC26" s="45">
        <v>0</v>
      </c>
      <c r="AD26" s="45">
        <v>0</v>
      </c>
      <c r="AE26" s="45">
        <v>0</v>
      </c>
      <c r="AF26" s="46">
        <v>0.92321424193540003</v>
      </c>
      <c r="AG26" s="44">
        <v>0</v>
      </c>
      <c r="AH26" s="45">
        <v>0</v>
      </c>
      <c r="AI26" s="45">
        <v>0</v>
      </c>
      <c r="AJ26" s="45">
        <v>0</v>
      </c>
      <c r="AK26" s="46">
        <v>0</v>
      </c>
      <c r="AL26" s="44">
        <v>2.0649341935400002E-2</v>
      </c>
      <c r="AM26" s="45">
        <v>0</v>
      </c>
      <c r="AN26" s="45">
        <v>0</v>
      </c>
      <c r="AO26" s="45">
        <v>0</v>
      </c>
      <c r="AP26" s="46">
        <v>0</v>
      </c>
      <c r="AQ26" s="44">
        <v>0</v>
      </c>
      <c r="AR26" s="45">
        <v>0</v>
      </c>
      <c r="AS26" s="45">
        <v>0</v>
      </c>
      <c r="AT26" s="45">
        <v>0</v>
      </c>
      <c r="AU26" s="46">
        <v>0</v>
      </c>
      <c r="AV26" s="44">
        <v>18.761337108183593</v>
      </c>
      <c r="AW26" s="45">
        <v>3.4175579521927997</v>
      </c>
      <c r="AX26" s="45">
        <v>0</v>
      </c>
      <c r="AY26" s="45">
        <v>0</v>
      </c>
      <c r="AZ26" s="46">
        <v>43.721799971832993</v>
      </c>
      <c r="BA26" s="44">
        <v>0</v>
      </c>
      <c r="BB26" s="45">
        <v>0</v>
      </c>
      <c r="BC26" s="45">
        <v>0</v>
      </c>
      <c r="BD26" s="45">
        <v>0</v>
      </c>
      <c r="BE26" s="46">
        <v>0</v>
      </c>
      <c r="BF26" s="44">
        <v>3.9605557315442006</v>
      </c>
      <c r="BG26" s="45">
        <v>5.3471529354800006E-2</v>
      </c>
      <c r="BH26" s="45">
        <v>0</v>
      </c>
      <c r="BI26" s="45">
        <v>0</v>
      </c>
      <c r="BJ26" s="46">
        <v>6.3728834860629995</v>
      </c>
      <c r="BK26" s="47">
        <f t="shared" si="2"/>
        <v>77.23146936304218</v>
      </c>
    </row>
    <row r="27" spans="1:63">
      <c r="A27" s="36"/>
      <c r="B27" s="43" t="s">
        <v>127</v>
      </c>
      <c r="C27" s="44">
        <v>0</v>
      </c>
      <c r="D27" s="45">
        <v>0</v>
      </c>
      <c r="E27" s="45">
        <v>0</v>
      </c>
      <c r="F27" s="45">
        <v>0</v>
      </c>
      <c r="G27" s="46">
        <v>0</v>
      </c>
      <c r="H27" s="44">
        <v>0</v>
      </c>
      <c r="I27" s="45">
        <v>0</v>
      </c>
      <c r="J27" s="45">
        <v>0</v>
      </c>
      <c r="K27" s="45">
        <v>0</v>
      </c>
      <c r="L27" s="46">
        <v>0</v>
      </c>
      <c r="M27" s="44">
        <v>0</v>
      </c>
      <c r="N27" s="45">
        <v>0</v>
      </c>
      <c r="O27" s="45">
        <v>0</v>
      </c>
      <c r="P27" s="45">
        <v>0</v>
      </c>
      <c r="Q27" s="46">
        <v>0</v>
      </c>
      <c r="R27" s="44">
        <v>0</v>
      </c>
      <c r="S27" s="45">
        <v>0</v>
      </c>
      <c r="T27" s="45">
        <v>0</v>
      </c>
      <c r="U27" s="45">
        <v>0</v>
      </c>
      <c r="V27" s="46">
        <v>0</v>
      </c>
      <c r="W27" s="44">
        <v>0</v>
      </c>
      <c r="X27" s="45">
        <v>0</v>
      </c>
      <c r="Y27" s="45">
        <v>0</v>
      </c>
      <c r="Z27" s="45">
        <v>0</v>
      </c>
      <c r="AA27" s="46">
        <v>0</v>
      </c>
      <c r="AB27" s="44">
        <v>0</v>
      </c>
      <c r="AC27" s="45">
        <v>0</v>
      </c>
      <c r="AD27" s="45">
        <v>0</v>
      </c>
      <c r="AE27" s="45">
        <v>0</v>
      </c>
      <c r="AF27" s="46">
        <v>0.21835508709669998</v>
      </c>
      <c r="AG27" s="44">
        <v>0</v>
      </c>
      <c r="AH27" s="45">
        <v>0</v>
      </c>
      <c r="AI27" s="45">
        <v>0</v>
      </c>
      <c r="AJ27" s="45">
        <v>0</v>
      </c>
      <c r="AK27" s="46">
        <v>0</v>
      </c>
      <c r="AL27" s="44">
        <v>0</v>
      </c>
      <c r="AM27" s="45">
        <v>0</v>
      </c>
      <c r="AN27" s="45">
        <v>0</v>
      </c>
      <c r="AO27" s="45">
        <v>0</v>
      </c>
      <c r="AP27" s="46">
        <v>0</v>
      </c>
      <c r="AQ27" s="44">
        <v>0</v>
      </c>
      <c r="AR27" s="45">
        <v>0</v>
      </c>
      <c r="AS27" s="45">
        <v>0</v>
      </c>
      <c r="AT27" s="45">
        <v>0</v>
      </c>
      <c r="AU27" s="46">
        <v>0</v>
      </c>
      <c r="AV27" s="44">
        <v>1.2191380412880997</v>
      </c>
      <c r="AW27" s="45">
        <v>5.6554952372900003</v>
      </c>
      <c r="AX27" s="45">
        <v>0</v>
      </c>
      <c r="AY27" s="45">
        <v>0</v>
      </c>
      <c r="AZ27" s="46">
        <v>26.309947777513997</v>
      </c>
      <c r="BA27" s="44">
        <v>0</v>
      </c>
      <c r="BB27" s="45">
        <v>0</v>
      </c>
      <c r="BC27" s="45">
        <v>0</v>
      </c>
      <c r="BD27" s="45">
        <v>0</v>
      </c>
      <c r="BE27" s="46">
        <v>0</v>
      </c>
      <c r="BF27" s="44">
        <v>7.8211861160800006E-2</v>
      </c>
      <c r="BG27" s="45">
        <v>0</v>
      </c>
      <c r="BH27" s="45">
        <v>0</v>
      </c>
      <c r="BI27" s="45">
        <v>0</v>
      </c>
      <c r="BJ27" s="46">
        <v>1.4612770335483001</v>
      </c>
      <c r="BK27" s="47">
        <f t="shared" si="2"/>
        <v>34.942425037897898</v>
      </c>
    </row>
    <row r="28" spans="1:63">
      <c r="A28" s="36"/>
      <c r="B28" s="43" t="s">
        <v>148</v>
      </c>
      <c r="C28" s="44">
        <v>0</v>
      </c>
      <c r="D28" s="45">
        <v>0</v>
      </c>
      <c r="E28" s="45">
        <v>0</v>
      </c>
      <c r="F28" s="45">
        <v>0</v>
      </c>
      <c r="G28" s="46">
        <v>0</v>
      </c>
      <c r="H28" s="44">
        <v>2.2584119451499997E-2</v>
      </c>
      <c r="I28" s="45">
        <v>0</v>
      </c>
      <c r="J28" s="45">
        <v>0</v>
      </c>
      <c r="K28" s="45">
        <v>0</v>
      </c>
      <c r="L28" s="46">
        <v>2.2105729032199997E-2</v>
      </c>
      <c r="M28" s="44">
        <v>0</v>
      </c>
      <c r="N28" s="45">
        <v>0</v>
      </c>
      <c r="O28" s="45">
        <v>0</v>
      </c>
      <c r="P28" s="45">
        <v>0</v>
      </c>
      <c r="Q28" s="46">
        <v>0</v>
      </c>
      <c r="R28" s="44">
        <v>1.1052864516099999E-2</v>
      </c>
      <c r="S28" s="45">
        <v>0</v>
      </c>
      <c r="T28" s="45">
        <v>0</v>
      </c>
      <c r="U28" s="45">
        <v>0</v>
      </c>
      <c r="V28" s="46">
        <v>0</v>
      </c>
      <c r="W28" s="44">
        <v>0</v>
      </c>
      <c r="X28" s="45">
        <v>0</v>
      </c>
      <c r="Y28" s="45">
        <v>0</v>
      </c>
      <c r="Z28" s="45">
        <v>0</v>
      </c>
      <c r="AA28" s="46">
        <v>0</v>
      </c>
      <c r="AB28" s="44">
        <v>0</v>
      </c>
      <c r="AC28" s="45">
        <v>0</v>
      </c>
      <c r="AD28" s="45">
        <v>0</v>
      </c>
      <c r="AE28" s="45">
        <v>0</v>
      </c>
      <c r="AF28" s="46">
        <v>0</v>
      </c>
      <c r="AG28" s="44">
        <v>0</v>
      </c>
      <c r="AH28" s="45">
        <v>0</v>
      </c>
      <c r="AI28" s="45">
        <v>0</v>
      </c>
      <c r="AJ28" s="45">
        <v>0</v>
      </c>
      <c r="AK28" s="46">
        <v>0</v>
      </c>
      <c r="AL28" s="44">
        <v>0</v>
      </c>
      <c r="AM28" s="45">
        <v>0</v>
      </c>
      <c r="AN28" s="45">
        <v>0</v>
      </c>
      <c r="AO28" s="45">
        <v>0</v>
      </c>
      <c r="AP28" s="46">
        <v>0</v>
      </c>
      <c r="AQ28" s="44">
        <v>0</v>
      </c>
      <c r="AR28" s="45">
        <v>0</v>
      </c>
      <c r="AS28" s="45">
        <v>0</v>
      </c>
      <c r="AT28" s="45">
        <v>0</v>
      </c>
      <c r="AU28" s="46">
        <v>0</v>
      </c>
      <c r="AV28" s="44">
        <v>8.1190912530578991</v>
      </c>
      <c r="AW28" s="45">
        <v>3.7959543429671996</v>
      </c>
      <c r="AX28" s="45">
        <v>0</v>
      </c>
      <c r="AY28" s="45">
        <v>0</v>
      </c>
      <c r="AZ28" s="46">
        <v>37.176218672252674</v>
      </c>
      <c r="BA28" s="44">
        <v>0</v>
      </c>
      <c r="BB28" s="45">
        <v>0</v>
      </c>
      <c r="BC28" s="45">
        <v>0</v>
      </c>
      <c r="BD28" s="45">
        <v>0</v>
      </c>
      <c r="BE28" s="46">
        <v>0</v>
      </c>
      <c r="BF28" s="44">
        <v>0.90707924838530019</v>
      </c>
      <c r="BG28" s="45">
        <v>0.1646406290322</v>
      </c>
      <c r="BH28" s="45">
        <v>0</v>
      </c>
      <c r="BI28" s="45">
        <v>0</v>
      </c>
      <c r="BJ28" s="46">
        <v>2.1567779351606999</v>
      </c>
      <c r="BK28" s="47">
        <f t="shared" si="2"/>
        <v>52.375504793855768</v>
      </c>
    </row>
    <row r="29" spans="1:63">
      <c r="A29" s="36"/>
      <c r="B29" s="43" t="s">
        <v>143</v>
      </c>
      <c r="C29" s="44">
        <v>0</v>
      </c>
      <c r="D29" s="45">
        <v>0</v>
      </c>
      <c r="E29" s="45">
        <v>0</v>
      </c>
      <c r="F29" s="45">
        <v>0</v>
      </c>
      <c r="G29" s="46">
        <v>0</v>
      </c>
      <c r="H29" s="44">
        <v>0</v>
      </c>
      <c r="I29" s="45">
        <v>0</v>
      </c>
      <c r="J29" s="45">
        <v>0</v>
      </c>
      <c r="K29" s="45">
        <v>0</v>
      </c>
      <c r="L29" s="46">
        <v>0</v>
      </c>
      <c r="M29" s="44">
        <v>0</v>
      </c>
      <c r="N29" s="45">
        <v>0</v>
      </c>
      <c r="O29" s="45">
        <v>0</v>
      </c>
      <c r="P29" s="45">
        <v>0</v>
      </c>
      <c r="Q29" s="46">
        <v>0</v>
      </c>
      <c r="R29" s="44">
        <v>0</v>
      </c>
      <c r="S29" s="45">
        <v>0</v>
      </c>
      <c r="T29" s="45">
        <v>0</v>
      </c>
      <c r="U29" s="45">
        <v>0</v>
      </c>
      <c r="V29" s="46">
        <v>0</v>
      </c>
      <c r="W29" s="44">
        <v>0</v>
      </c>
      <c r="X29" s="45">
        <v>0</v>
      </c>
      <c r="Y29" s="45">
        <v>0</v>
      </c>
      <c r="Z29" s="45">
        <v>0</v>
      </c>
      <c r="AA29" s="46">
        <v>0</v>
      </c>
      <c r="AB29" s="44">
        <v>0.59838548387089996</v>
      </c>
      <c r="AC29" s="45">
        <v>1.8604837470321001</v>
      </c>
      <c r="AD29" s="45">
        <v>0</v>
      </c>
      <c r="AE29" s="45">
        <v>0</v>
      </c>
      <c r="AF29" s="46">
        <v>1.5857215322578999</v>
      </c>
      <c r="AG29" s="44">
        <v>0</v>
      </c>
      <c r="AH29" s="45">
        <v>0</v>
      </c>
      <c r="AI29" s="45">
        <v>0</v>
      </c>
      <c r="AJ29" s="45">
        <v>0</v>
      </c>
      <c r="AK29" s="46">
        <v>0</v>
      </c>
      <c r="AL29" s="44">
        <v>0</v>
      </c>
      <c r="AM29" s="45">
        <v>0</v>
      </c>
      <c r="AN29" s="45">
        <v>0</v>
      </c>
      <c r="AO29" s="45">
        <v>0</v>
      </c>
      <c r="AP29" s="46">
        <v>0</v>
      </c>
      <c r="AQ29" s="44">
        <v>0</v>
      </c>
      <c r="AR29" s="45">
        <v>0</v>
      </c>
      <c r="AS29" s="45">
        <v>0</v>
      </c>
      <c r="AT29" s="45">
        <v>0</v>
      </c>
      <c r="AU29" s="46">
        <v>0</v>
      </c>
      <c r="AV29" s="44">
        <v>0.9403332999017</v>
      </c>
      <c r="AW29" s="45">
        <v>8.4851061612900978</v>
      </c>
      <c r="AX29" s="45">
        <v>0</v>
      </c>
      <c r="AY29" s="45">
        <v>0</v>
      </c>
      <c r="AZ29" s="46">
        <v>27.412202551255806</v>
      </c>
      <c r="BA29" s="44">
        <v>0</v>
      </c>
      <c r="BB29" s="45">
        <v>0</v>
      </c>
      <c r="BC29" s="45">
        <v>0</v>
      </c>
      <c r="BD29" s="45">
        <v>0</v>
      </c>
      <c r="BE29" s="46">
        <v>0</v>
      </c>
      <c r="BF29" s="44">
        <v>5.6424067773999997E-2</v>
      </c>
      <c r="BG29" s="45">
        <v>0</v>
      </c>
      <c r="BH29" s="45">
        <v>0</v>
      </c>
      <c r="BI29" s="45">
        <v>0</v>
      </c>
      <c r="BJ29" s="46">
        <v>0.23265187096760001</v>
      </c>
      <c r="BK29" s="47">
        <f t="shared" si="2"/>
        <v>41.171308714350104</v>
      </c>
    </row>
    <row r="30" spans="1:63">
      <c r="A30" s="36"/>
      <c r="B30" s="43" t="s">
        <v>158</v>
      </c>
      <c r="C30" s="44">
        <v>0</v>
      </c>
      <c r="D30" s="45">
        <v>0</v>
      </c>
      <c r="E30" s="45">
        <v>0</v>
      </c>
      <c r="F30" s="45">
        <v>0</v>
      </c>
      <c r="G30" s="46">
        <v>0</v>
      </c>
      <c r="H30" s="44">
        <v>0</v>
      </c>
      <c r="I30" s="45">
        <v>0</v>
      </c>
      <c r="J30" s="45">
        <v>0</v>
      </c>
      <c r="K30" s="45">
        <v>0</v>
      </c>
      <c r="L30" s="46">
        <v>0</v>
      </c>
      <c r="M30" s="44">
        <v>0</v>
      </c>
      <c r="N30" s="45">
        <v>0</v>
      </c>
      <c r="O30" s="45">
        <v>0</v>
      </c>
      <c r="P30" s="45">
        <v>0</v>
      </c>
      <c r="Q30" s="46">
        <v>0</v>
      </c>
      <c r="R30" s="44">
        <v>0</v>
      </c>
      <c r="S30" s="45">
        <v>0</v>
      </c>
      <c r="T30" s="45">
        <v>0</v>
      </c>
      <c r="U30" s="45">
        <v>0</v>
      </c>
      <c r="V30" s="46">
        <v>0</v>
      </c>
      <c r="W30" s="44">
        <v>0</v>
      </c>
      <c r="X30" s="45">
        <v>0</v>
      </c>
      <c r="Y30" s="45">
        <v>0</v>
      </c>
      <c r="Z30" s="45">
        <v>0</v>
      </c>
      <c r="AA30" s="46">
        <v>0</v>
      </c>
      <c r="AB30" s="44">
        <v>3.0249330645E-3</v>
      </c>
      <c r="AC30" s="45">
        <v>0</v>
      </c>
      <c r="AD30" s="45">
        <v>0</v>
      </c>
      <c r="AE30" s="45">
        <v>0</v>
      </c>
      <c r="AF30" s="46">
        <v>0.4234906290321</v>
      </c>
      <c r="AG30" s="44">
        <v>0</v>
      </c>
      <c r="AH30" s="45">
        <v>0</v>
      </c>
      <c r="AI30" s="45">
        <v>0</v>
      </c>
      <c r="AJ30" s="45">
        <v>0</v>
      </c>
      <c r="AK30" s="46">
        <v>0</v>
      </c>
      <c r="AL30" s="44">
        <v>0</v>
      </c>
      <c r="AM30" s="45">
        <v>0</v>
      </c>
      <c r="AN30" s="45">
        <v>0</v>
      </c>
      <c r="AO30" s="45">
        <v>0</v>
      </c>
      <c r="AP30" s="46">
        <v>0</v>
      </c>
      <c r="AQ30" s="44">
        <v>0</v>
      </c>
      <c r="AR30" s="45">
        <v>0</v>
      </c>
      <c r="AS30" s="45">
        <v>0</v>
      </c>
      <c r="AT30" s="45">
        <v>0</v>
      </c>
      <c r="AU30" s="46">
        <v>0</v>
      </c>
      <c r="AV30" s="44">
        <v>9.0253035367652963</v>
      </c>
      <c r="AW30" s="45">
        <v>4.1041215033537997</v>
      </c>
      <c r="AX30" s="45">
        <v>0</v>
      </c>
      <c r="AY30" s="45">
        <v>0</v>
      </c>
      <c r="AZ30" s="46">
        <v>47.98836261602581</v>
      </c>
      <c r="BA30" s="44">
        <v>0</v>
      </c>
      <c r="BB30" s="45">
        <v>0</v>
      </c>
      <c r="BC30" s="45">
        <v>0</v>
      </c>
      <c r="BD30" s="45">
        <v>0</v>
      </c>
      <c r="BE30" s="46">
        <v>0</v>
      </c>
      <c r="BF30" s="44">
        <v>0.9129307824502001</v>
      </c>
      <c r="BG30" s="45">
        <v>0.14484828387090001</v>
      </c>
      <c r="BH30" s="45">
        <v>0</v>
      </c>
      <c r="BI30" s="45">
        <v>0</v>
      </c>
      <c r="BJ30" s="46">
        <v>2.1745646159348997</v>
      </c>
      <c r="BK30" s="47">
        <f t="shared" si="2"/>
        <v>64.776646900497511</v>
      </c>
    </row>
    <row r="31" spans="1:63">
      <c r="A31" s="36"/>
      <c r="B31" s="43" t="s">
        <v>161</v>
      </c>
      <c r="C31" s="44">
        <v>0</v>
      </c>
      <c r="D31" s="45">
        <v>0</v>
      </c>
      <c r="E31" s="45">
        <v>0</v>
      </c>
      <c r="F31" s="45">
        <v>0</v>
      </c>
      <c r="G31" s="46">
        <v>0</v>
      </c>
      <c r="H31" s="44">
        <v>5.2726677410000001E-4</v>
      </c>
      <c r="I31" s="45">
        <v>149.76804606261973</v>
      </c>
      <c r="J31" s="45">
        <v>0</v>
      </c>
      <c r="K31" s="45">
        <v>0</v>
      </c>
      <c r="L31" s="46">
        <v>1.0545335483000001E-3</v>
      </c>
      <c r="M31" s="44">
        <v>0</v>
      </c>
      <c r="N31" s="45">
        <v>0</v>
      </c>
      <c r="O31" s="45">
        <v>0</v>
      </c>
      <c r="P31" s="45">
        <v>0</v>
      </c>
      <c r="Q31" s="46">
        <v>0</v>
      </c>
      <c r="R31" s="44">
        <v>0</v>
      </c>
      <c r="S31" s="45">
        <v>0</v>
      </c>
      <c r="T31" s="45">
        <v>0</v>
      </c>
      <c r="U31" s="45">
        <v>0</v>
      </c>
      <c r="V31" s="46">
        <v>0</v>
      </c>
      <c r="W31" s="44">
        <v>0</v>
      </c>
      <c r="X31" s="45">
        <v>0</v>
      </c>
      <c r="Y31" s="45">
        <v>0</v>
      </c>
      <c r="Z31" s="45">
        <v>0</v>
      </c>
      <c r="AA31" s="46">
        <v>0</v>
      </c>
      <c r="AB31" s="44">
        <v>0</v>
      </c>
      <c r="AC31" s="45">
        <v>0</v>
      </c>
      <c r="AD31" s="45">
        <v>0</v>
      </c>
      <c r="AE31" s="45">
        <v>0</v>
      </c>
      <c r="AF31" s="46">
        <v>0</v>
      </c>
      <c r="AG31" s="44">
        <v>0</v>
      </c>
      <c r="AH31" s="45">
        <v>0</v>
      </c>
      <c r="AI31" s="45">
        <v>0</v>
      </c>
      <c r="AJ31" s="45">
        <v>0</v>
      </c>
      <c r="AK31" s="46">
        <v>0</v>
      </c>
      <c r="AL31" s="44">
        <v>0</v>
      </c>
      <c r="AM31" s="45">
        <v>0</v>
      </c>
      <c r="AN31" s="45">
        <v>0</v>
      </c>
      <c r="AO31" s="45">
        <v>0</v>
      </c>
      <c r="AP31" s="46">
        <v>0</v>
      </c>
      <c r="AQ31" s="44">
        <v>0</v>
      </c>
      <c r="AR31" s="45">
        <v>0</v>
      </c>
      <c r="AS31" s="45">
        <v>0</v>
      </c>
      <c r="AT31" s="45">
        <v>0</v>
      </c>
      <c r="AU31" s="46">
        <v>0</v>
      </c>
      <c r="AV31" s="44">
        <v>2.0005685967600002E-2</v>
      </c>
      <c r="AW31" s="45">
        <v>14.758145161290301</v>
      </c>
      <c r="AX31" s="45">
        <v>0</v>
      </c>
      <c r="AY31" s="45">
        <v>0</v>
      </c>
      <c r="AZ31" s="46">
        <v>0</v>
      </c>
      <c r="BA31" s="44">
        <v>0</v>
      </c>
      <c r="BB31" s="45">
        <v>0</v>
      </c>
      <c r="BC31" s="45">
        <v>0</v>
      </c>
      <c r="BD31" s="45">
        <v>0</v>
      </c>
      <c r="BE31" s="46">
        <v>0</v>
      </c>
      <c r="BF31" s="44">
        <v>0</v>
      </c>
      <c r="BG31" s="45">
        <v>47.436895161290302</v>
      </c>
      <c r="BH31" s="45">
        <v>0</v>
      </c>
      <c r="BI31" s="45">
        <v>0</v>
      </c>
      <c r="BJ31" s="46">
        <v>0</v>
      </c>
      <c r="BK31" s="47">
        <f t="shared" si="2"/>
        <v>211.98467387149032</v>
      </c>
    </row>
    <row r="32" spans="1:63">
      <c r="A32" s="36"/>
      <c r="B32" s="43" t="s">
        <v>128</v>
      </c>
      <c r="C32" s="44">
        <v>0</v>
      </c>
      <c r="D32" s="45">
        <v>0</v>
      </c>
      <c r="E32" s="45">
        <v>0</v>
      </c>
      <c r="F32" s="45">
        <v>0</v>
      </c>
      <c r="G32" s="46">
        <v>0</v>
      </c>
      <c r="H32" s="44">
        <v>5.4981258060000004E-4</v>
      </c>
      <c r="I32" s="45">
        <v>139.84171514703209</v>
      </c>
      <c r="J32" s="45">
        <v>0</v>
      </c>
      <c r="K32" s="45">
        <v>0</v>
      </c>
      <c r="L32" s="46">
        <v>0.19888224461289999</v>
      </c>
      <c r="M32" s="44">
        <v>0</v>
      </c>
      <c r="N32" s="45">
        <v>0</v>
      </c>
      <c r="O32" s="45">
        <v>0</v>
      </c>
      <c r="P32" s="45">
        <v>0</v>
      </c>
      <c r="Q32" s="46">
        <v>0</v>
      </c>
      <c r="R32" s="44">
        <v>0</v>
      </c>
      <c r="S32" s="45">
        <v>0</v>
      </c>
      <c r="T32" s="45">
        <v>0</v>
      </c>
      <c r="U32" s="45">
        <v>0</v>
      </c>
      <c r="V32" s="46">
        <v>0</v>
      </c>
      <c r="W32" s="44">
        <v>0</v>
      </c>
      <c r="X32" s="45">
        <v>0</v>
      </c>
      <c r="Y32" s="45">
        <v>0</v>
      </c>
      <c r="Z32" s="45">
        <v>0</v>
      </c>
      <c r="AA32" s="46">
        <v>0</v>
      </c>
      <c r="AB32" s="44">
        <v>0</v>
      </c>
      <c r="AC32" s="45">
        <v>0</v>
      </c>
      <c r="AD32" s="45">
        <v>0</v>
      </c>
      <c r="AE32" s="45">
        <v>0</v>
      </c>
      <c r="AF32" s="46">
        <v>0</v>
      </c>
      <c r="AG32" s="44">
        <v>0</v>
      </c>
      <c r="AH32" s="45">
        <v>0</v>
      </c>
      <c r="AI32" s="45">
        <v>0</v>
      </c>
      <c r="AJ32" s="45">
        <v>0</v>
      </c>
      <c r="AK32" s="46">
        <v>0</v>
      </c>
      <c r="AL32" s="44">
        <v>0</v>
      </c>
      <c r="AM32" s="45">
        <v>0</v>
      </c>
      <c r="AN32" s="45">
        <v>0</v>
      </c>
      <c r="AO32" s="45">
        <v>0</v>
      </c>
      <c r="AP32" s="46">
        <v>0</v>
      </c>
      <c r="AQ32" s="44">
        <v>0</v>
      </c>
      <c r="AR32" s="45">
        <v>0</v>
      </c>
      <c r="AS32" s="45">
        <v>0</v>
      </c>
      <c r="AT32" s="45">
        <v>0</v>
      </c>
      <c r="AU32" s="46">
        <v>0</v>
      </c>
      <c r="AV32" s="44">
        <v>0.1153365311932</v>
      </c>
      <c r="AW32" s="45">
        <v>46.178382068387002</v>
      </c>
      <c r="AX32" s="45">
        <v>0</v>
      </c>
      <c r="AY32" s="45">
        <v>0</v>
      </c>
      <c r="AZ32" s="46">
        <v>0.74757113525770003</v>
      </c>
      <c r="BA32" s="44">
        <v>0</v>
      </c>
      <c r="BB32" s="45">
        <v>0</v>
      </c>
      <c r="BC32" s="45">
        <v>0</v>
      </c>
      <c r="BD32" s="45">
        <v>0</v>
      </c>
      <c r="BE32" s="46">
        <v>0</v>
      </c>
      <c r="BF32" s="44">
        <v>3.8148676290199995E-2</v>
      </c>
      <c r="BG32" s="45">
        <v>54.969274193548301</v>
      </c>
      <c r="BH32" s="45">
        <v>0</v>
      </c>
      <c r="BI32" s="45">
        <v>0</v>
      </c>
      <c r="BJ32" s="46">
        <v>0</v>
      </c>
      <c r="BK32" s="47">
        <f t="shared" si="2"/>
        <v>242.08985980890199</v>
      </c>
    </row>
    <row r="33" spans="1:63">
      <c r="A33" s="36"/>
      <c r="B33" s="43" t="s">
        <v>149</v>
      </c>
      <c r="C33" s="44">
        <v>0</v>
      </c>
      <c r="D33" s="45">
        <v>0</v>
      </c>
      <c r="E33" s="45">
        <v>0</v>
      </c>
      <c r="F33" s="45">
        <v>0</v>
      </c>
      <c r="G33" s="46">
        <v>0</v>
      </c>
      <c r="H33" s="44">
        <v>5.7654404419300004E-2</v>
      </c>
      <c r="I33" s="45">
        <v>0</v>
      </c>
      <c r="J33" s="45">
        <v>0</v>
      </c>
      <c r="K33" s="45">
        <v>0</v>
      </c>
      <c r="L33" s="46">
        <v>0</v>
      </c>
      <c r="M33" s="44">
        <v>0</v>
      </c>
      <c r="N33" s="45">
        <v>0</v>
      </c>
      <c r="O33" s="45">
        <v>0</v>
      </c>
      <c r="P33" s="45">
        <v>0</v>
      </c>
      <c r="Q33" s="46">
        <v>0</v>
      </c>
      <c r="R33" s="44">
        <v>3.9896172516E-2</v>
      </c>
      <c r="S33" s="45">
        <v>0</v>
      </c>
      <c r="T33" s="45">
        <v>0</v>
      </c>
      <c r="U33" s="45">
        <v>0</v>
      </c>
      <c r="V33" s="46">
        <v>0</v>
      </c>
      <c r="W33" s="44">
        <v>0</v>
      </c>
      <c r="X33" s="45">
        <v>0</v>
      </c>
      <c r="Y33" s="45">
        <v>0</v>
      </c>
      <c r="Z33" s="45">
        <v>0</v>
      </c>
      <c r="AA33" s="46">
        <v>0</v>
      </c>
      <c r="AB33" s="44">
        <v>0</v>
      </c>
      <c r="AC33" s="45">
        <v>0</v>
      </c>
      <c r="AD33" s="45">
        <v>0</v>
      </c>
      <c r="AE33" s="45">
        <v>0</v>
      </c>
      <c r="AF33" s="46">
        <v>0.56616580645160008</v>
      </c>
      <c r="AG33" s="44">
        <v>0</v>
      </c>
      <c r="AH33" s="45">
        <v>0</v>
      </c>
      <c r="AI33" s="45">
        <v>0</v>
      </c>
      <c r="AJ33" s="45">
        <v>0</v>
      </c>
      <c r="AK33" s="46">
        <v>0</v>
      </c>
      <c r="AL33" s="44">
        <v>0</v>
      </c>
      <c r="AM33" s="45">
        <v>0</v>
      </c>
      <c r="AN33" s="45">
        <v>0</v>
      </c>
      <c r="AO33" s="45">
        <v>0</v>
      </c>
      <c r="AP33" s="46">
        <v>0</v>
      </c>
      <c r="AQ33" s="44">
        <v>0</v>
      </c>
      <c r="AR33" s="45">
        <v>0</v>
      </c>
      <c r="AS33" s="45">
        <v>0</v>
      </c>
      <c r="AT33" s="45">
        <v>0</v>
      </c>
      <c r="AU33" s="46">
        <v>0</v>
      </c>
      <c r="AV33" s="44">
        <v>6.2043331615431994</v>
      </c>
      <c r="AW33" s="45">
        <v>7.9215817693224011</v>
      </c>
      <c r="AX33" s="45">
        <v>0</v>
      </c>
      <c r="AY33" s="45">
        <v>0</v>
      </c>
      <c r="AZ33" s="46">
        <v>25.987968520770192</v>
      </c>
      <c r="BA33" s="44">
        <v>0</v>
      </c>
      <c r="BB33" s="45">
        <v>0</v>
      </c>
      <c r="BC33" s="45">
        <v>0</v>
      </c>
      <c r="BD33" s="45">
        <v>0</v>
      </c>
      <c r="BE33" s="46">
        <v>0</v>
      </c>
      <c r="BF33" s="44">
        <v>1.0597831265791002</v>
      </c>
      <c r="BG33" s="45">
        <v>0</v>
      </c>
      <c r="BH33" s="45">
        <v>0</v>
      </c>
      <c r="BI33" s="45">
        <v>0</v>
      </c>
      <c r="BJ33" s="46">
        <v>0.92851192258039994</v>
      </c>
      <c r="BK33" s="47">
        <f t="shared" si="2"/>
        <v>42.765894884182188</v>
      </c>
    </row>
    <row r="34" spans="1:63">
      <c r="A34" s="36"/>
      <c r="B34" s="43" t="s">
        <v>129</v>
      </c>
      <c r="C34" s="44">
        <v>0</v>
      </c>
      <c r="D34" s="45">
        <v>0</v>
      </c>
      <c r="E34" s="45">
        <v>0</v>
      </c>
      <c r="F34" s="45">
        <v>0</v>
      </c>
      <c r="G34" s="46">
        <v>0</v>
      </c>
      <c r="H34" s="44">
        <v>7.7569400967600011E-2</v>
      </c>
      <c r="I34" s="45">
        <v>306.4537601612891</v>
      </c>
      <c r="J34" s="45">
        <v>0</v>
      </c>
      <c r="K34" s="45">
        <v>0</v>
      </c>
      <c r="L34" s="46">
        <v>26.935912030774098</v>
      </c>
      <c r="M34" s="44">
        <v>0</v>
      </c>
      <c r="N34" s="45">
        <v>0</v>
      </c>
      <c r="O34" s="45">
        <v>0</v>
      </c>
      <c r="P34" s="45">
        <v>0</v>
      </c>
      <c r="Q34" s="46">
        <v>0</v>
      </c>
      <c r="R34" s="44">
        <v>0</v>
      </c>
      <c r="S34" s="45">
        <v>0</v>
      </c>
      <c r="T34" s="45">
        <v>0</v>
      </c>
      <c r="U34" s="45">
        <v>0</v>
      </c>
      <c r="V34" s="46">
        <v>0</v>
      </c>
      <c r="W34" s="44">
        <v>0</v>
      </c>
      <c r="X34" s="45">
        <v>0</v>
      </c>
      <c r="Y34" s="45">
        <v>0</v>
      </c>
      <c r="Z34" s="45">
        <v>0</v>
      </c>
      <c r="AA34" s="46">
        <v>0</v>
      </c>
      <c r="AB34" s="44">
        <v>2.1839496774099999E-2</v>
      </c>
      <c r="AC34" s="45">
        <v>0</v>
      </c>
      <c r="AD34" s="45">
        <v>0</v>
      </c>
      <c r="AE34" s="45">
        <v>0</v>
      </c>
      <c r="AF34" s="46">
        <v>0</v>
      </c>
      <c r="AG34" s="44">
        <v>0</v>
      </c>
      <c r="AH34" s="45">
        <v>0</v>
      </c>
      <c r="AI34" s="45">
        <v>0</v>
      </c>
      <c r="AJ34" s="45">
        <v>0</v>
      </c>
      <c r="AK34" s="46">
        <v>0</v>
      </c>
      <c r="AL34" s="44">
        <v>0</v>
      </c>
      <c r="AM34" s="45">
        <v>0</v>
      </c>
      <c r="AN34" s="45">
        <v>0</v>
      </c>
      <c r="AO34" s="45">
        <v>0</v>
      </c>
      <c r="AP34" s="46">
        <v>0</v>
      </c>
      <c r="AQ34" s="44">
        <v>0</v>
      </c>
      <c r="AR34" s="45">
        <v>0</v>
      </c>
      <c r="AS34" s="45">
        <v>0</v>
      </c>
      <c r="AT34" s="45">
        <v>0</v>
      </c>
      <c r="AU34" s="46">
        <v>0</v>
      </c>
      <c r="AV34" s="44">
        <v>0.38599994641849994</v>
      </c>
      <c r="AW34" s="45">
        <v>22.021251051515598</v>
      </c>
      <c r="AX34" s="45">
        <v>0</v>
      </c>
      <c r="AY34" s="45">
        <v>0</v>
      </c>
      <c r="AZ34" s="46">
        <v>27.2592140059988</v>
      </c>
      <c r="BA34" s="44">
        <v>0</v>
      </c>
      <c r="BB34" s="45">
        <v>0</v>
      </c>
      <c r="BC34" s="45">
        <v>0</v>
      </c>
      <c r="BD34" s="45">
        <v>0</v>
      </c>
      <c r="BE34" s="46">
        <v>0</v>
      </c>
      <c r="BF34" s="44">
        <v>4.9957849032099995E-2</v>
      </c>
      <c r="BG34" s="45">
        <v>1.6379622580599999E-2</v>
      </c>
      <c r="BH34" s="45">
        <v>0</v>
      </c>
      <c r="BI34" s="45">
        <v>0</v>
      </c>
      <c r="BJ34" s="46">
        <v>0</v>
      </c>
      <c r="BK34" s="47">
        <f t="shared" si="2"/>
        <v>383.22188356535048</v>
      </c>
    </row>
    <row r="35" spans="1:63">
      <c r="A35" s="36"/>
      <c r="B35" s="43" t="s">
        <v>130</v>
      </c>
      <c r="C35" s="44">
        <v>0</v>
      </c>
      <c r="D35" s="45">
        <v>0</v>
      </c>
      <c r="E35" s="45">
        <v>0</v>
      </c>
      <c r="F35" s="45">
        <v>0</v>
      </c>
      <c r="G35" s="46">
        <v>0</v>
      </c>
      <c r="H35" s="44">
        <v>0</v>
      </c>
      <c r="I35" s="45">
        <v>151.93943243932227</v>
      </c>
      <c r="J35" s="45">
        <v>0</v>
      </c>
      <c r="K35" s="45">
        <v>0</v>
      </c>
      <c r="L35" s="46">
        <v>8.9228520870967003</v>
      </c>
      <c r="M35" s="44">
        <v>0</v>
      </c>
      <c r="N35" s="45">
        <v>0</v>
      </c>
      <c r="O35" s="45">
        <v>0</v>
      </c>
      <c r="P35" s="45">
        <v>0</v>
      </c>
      <c r="Q35" s="46">
        <v>0</v>
      </c>
      <c r="R35" s="44">
        <v>0</v>
      </c>
      <c r="S35" s="45">
        <v>0</v>
      </c>
      <c r="T35" s="45">
        <v>0</v>
      </c>
      <c r="U35" s="45">
        <v>0</v>
      </c>
      <c r="V35" s="46">
        <v>0</v>
      </c>
      <c r="W35" s="44">
        <v>0</v>
      </c>
      <c r="X35" s="45">
        <v>0</v>
      </c>
      <c r="Y35" s="45">
        <v>0</v>
      </c>
      <c r="Z35" s="45">
        <v>0</v>
      </c>
      <c r="AA35" s="46">
        <v>0</v>
      </c>
      <c r="AB35" s="44">
        <v>0</v>
      </c>
      <c r="AC35" s="45">
        <v>0</v>
      </c>
      <c r="AD35" s="45">
        <v>0</v>
      </c>
      <c r="AE35" s="45">
        <v>0</v>
      </c>
      <c r="AF35" s="46">
        <v>8.0564193548299995E-2</v>
      </c>
      <c r="AG35" s="44">
        <v>0</v>
      </c>
      <c r="AH35" s="45">
        <v>0</v>
      </c>
      <c r="AI35" s="45">
        <v>0</v>
      </c>
      <c r="AJ35" s="45">
        <v>0</v>
      </c>
      <c r="AK35" s="46">
        <v>0</v>
      </c>
      <c r="AL35" s="44">
        <v>0</v>
      </c>
      <c r="AM35" s="45">
        <v>0</v>
      </c>
      <c r="AN35" s="45">
        <v>0</v>
      </c>
      <c r="AO35" s="45">
        <v>0</v>
      </c>
      <c r="AP35" s="46">
        <v>0</v>
      </c>
      <c r="AQ35" s="44">
        <v>0</v>
      </c>
      <c r="AR35" s="45">
        <v>0</v>
      </c>
      <c r="AS35" s="45">
        <v>0</v>
      </c>
      <c r="AT35" s="45">
        <v>0</v>
      </c>
      <c r="AU35" s="46">
        <v>0</v>
      </c>
      <c r="AV35" s="44">
        <v>4.0529428859675001</v>
      </c>
      <c r="AW35" s="45">
        <v>11.989307147031999</v>
      </c>
      <c r="AX35" s="45">
        <v>0</v>
      </c>
      <c r="AY35" s="45">
        <v>0</v>
      </c>
      <c r="AZ35" s="46">
        <v>5.5468447258062001</v>
      </c>
      <c r="BA35" s="44">
        <v>0</v>
      </c>
      <c r="BB35" s="45">
        <v>0</v>
      </c>
      <c r="BC35" s="45">
        <v>0</v>
      </c>
      <c r="BD35" s="45">
        <v>0</v>
      </c>
      <c r="BE35" s="46">
        <v>0</v>
      </c>
      <c r="BF35" s="44">
        <v>0</v>
      </c>
      <c r="BG35" s="45">
        <v>0</v>
      </c>
      <c r="BH35" s="45">
        <v>0</v>
      </c>
      <c r="BI35" s="45">
        <v>0</v>
      </c>
      <c r="BJ35" s="46">
        <v>0</v>
      </c>
      <c r="BK35" s="47">
        <f t="shared" si="2"/>
        <v>182.531943478773</v>
      </c>
    </row>
    <row r="36" spans="1:63">
      <c r="A36" s="36"/>
      <c r="B36" s="43" t="s">
        <v>150</v>
      </c>
      <c r="C36" s="44">
        <v>0</v>
      </c>
      <c r="D36" s="45">
        <v>0</v>
      </c>
      <c r="E36" s="45">
        <v>0</v>
      </c>
      <c r="F36" s="45">
        <v>0</v>
      </c>
      <c r="G36" s="46">
        <v>0</v>
      </c>
      <c r="H36" s="44">
        <v>3.3705259354599997E-2</v>
      </c>
      <c r="I36" s="45">
        <v>0</v>
      </c>
      <c r="J36" s="45">
        <v>0</v>
      </c>
      <c r="K36" s="45">
        <v>0</v>
      </c>
      <c r="L36" s="46">
        <v>0</v>
      </c>
      <c r="M36" s="44">
        <v>0</v>
      </c>
      <c r="N36" s="45">
        <v>0</v>
      </c>
      <c r="O36" s="45">
        <v>0</v>
      </c>
      <c r="P36" s="45">
        <v>0</v>
      </c>
      <c r="Q36" s="46">
        <v>0</v>
      </c>
      <c r="R36" s="44">
        <v>0</v>
      </c>
      <c r="S36" s="45">
        <v>0</v>
      </c>
      <c r="T36" s="45">
        <v>0</v>
      </c>
      <c r="U36" s="45">
        <v>0</v>
      </c>
      <c r="V36" s="46">
        <v>0</v>
      </c>
      <c r="W36" s="44">
        <v>0</v>
      </c>
      <c r="X36" s="45">
        <v>0</v>
      </c>
      <c r="Y36" s="45">
        <v>0</v>
      </c>
      <c r="Z36" s="45">
        <v>0</v>
      </c>
      <c r="AA36" s="46">
        <v>0</v>
      </c>
      <c r="AB36" s="44">
        <v>0</v>
      </c>
      <c r="AC36" s="45">
        <v>0</v>
      </c>
      <c r="AD36" s="45">
        <v>0</v>
      </c>
      <c r="AE36" s="45">
        <v>0</v>
      </c>
      <c r="AF36" s="46">
        <v>0</v>
      </c>
      <c r="AG36" s="44">
        <v>0</v>
      </c>
      <c r="AH36" s="45">
        <v>0</v>
      </c>
      <c r="AI36" s="45">
        <v>0</v>
      </c>
      <c r="AJ36" s="45">
        <v>0</v>
      </c>
      <c r="AK36" s="46">
        <v>0</v>
      </c>
      <c r="AL36" s="44">
        <v>0</v>
      </c>
      <c r="AM36" s="45">
        <v>0</v>
      </c>
      <c r="AN36" s="45">
        <v>0</v>
      </c>
      <c r="AO36" s="45">
        <v>0</v>
      </c>
      <c r="AP36" s="46">
        <v>0</v>
      </c>
      <c r="AQ36" s="44">
        <v>0</v>
      </c>
      <c r="AR36" s="45">
        <v>0</v>
      </c>
      <c r="AS36" s="45">
        <v>0</v>
      </c>
      <c r="AT36" s="45">
        <v>0</v>
      </c>
      <c r="AU36" s="46">
        <v>0</v>
      </c>
      <c r="AV36" s="44">
        <v>6.4155111108016971</v>
      </c>
      <c r="AW36" s="45">
        <v>0.98929838887080002</v>
      </c>
      <c r="AX36" s="45">
        <v>0</v>
      </c>
      <c r="AY36" s="45">
        <v>0</v>
      </c>
      <c r="AZ36" s="46">
        <v>14.068353093319903</v>
      </c>
      <c r="BA36" s="44">
        <v>0</v>
      </c>
      <c r="BB36" s="45">
        <v>0</v>
      </c>
      <c r="BC36" s="45">
        <v>0</v>
      </c>
      <c r="BD36" s="45">
        <v>0</v>
      </c>
      <c r="BE36" s="46">
        <v>0</v>
      </c>
      <c r="BF36" s="44">
        <v>1.2613439843848</v>
      </c>
      <c r="BG36" s="45">
        <v>0</v>
      </c>
      <c r="BH36" s="45">
        <v>0</v>
      </c>
      <c r="BI36" s="45">
        <v>0</v>
      </c>
      <c r="BJ36" s="46">
        <v>1.9510875122254001</v>
      </c>
      <c r="BK36" s="47">
        <f t="shared" si="2"/>
        <v>24.7192993489572</v>
      </c>
    </row>
    <row r="37" spans="1:63">
      <c r="A37" s="36"/>
      <c r="B37" s="43" t="s">
        <v>131</v>
      </c>
      <c r="C37" s="44">
        <v>0</v>
      </c>
      <c r="D37" s="45">
        <v>0</v>
      </c>
      <c r="E37" s="45">
        <v>0</v>
      </c>
      <c r="F37" s="45">
        <v>0</v>
      </c>
      <c r="G37" s="46">
        <v>0</v>
      </c>
      <c r="H37" s="44">
        <v>0</v>
      </c>
      <c r="I37" s="45">
        <v>73.282937274419197</v>
      </c>
      <c r="J37" s="45">
        <v>0</v>
      </c>
      <c r="K37" s="45">
        <v>0</v>
      </c>
      <c r="L37" s="46">
        <v>14.280369095612901</v>
      </c>
      <c r="M37" s="44">
        <v>0</v>
      </c>
      <c r="N37" s="45">
        <v>0</v>
      </c>
      <c r="O37" s="45">
        <v>0</v>
      </c>
      <c r="P37" s="45">
        <v>0</v>
      </c>
      <c r="Q37" s="46">
        <v>0</v>
      </c>
      <c r="R37" s="44">
        <v>0</v>
      </c>
      <c r="S37" s="45">
        <v>0</v>
      </c>
      <c r="T37" s="45">
        <v>0</v>
      </c>
      <c r="U37" s="45">
        <v>0</v>
      </c>
      <c r="V37" s="46">
        <v>0</v>
      </c>
      <c r="W37" s="44">
        <v>0</v>
      </c>
      <c r="X37" s="45">
        <v>0</v>
      </c>
      <c r="Y37" s="45">
        <v>0</v>
      </c>
      <c r="Z37" s="45">
        <v>0</v>
      </c>
      <c r="AA37" s="46">
        <v>0</v>
      </c>
      <c r="AB37" s="44">
        <v>0</v>
      </c>
      <c r="AC37" s="45">
        <v>0</v>
      </c>
      <c r="AD37" s="45">
        <v>0</v>
      </c>
      <c r="AE37" s="45">
        <v>0</v>
      </c>
      <c r="AF37" s="46">
        <v>0</v>
      </c>
      <c r="AG37" s="44">
        <v>0</v>
      </c>
      <c r="AH37" s="45">
        <v>0</v>
      </c>
      <c r="AI37" s="45">
        <v>0</v>
      </c>
      <c r="AJ37" s="45">
        <v>0</v>
      </c>
      <c r="AK37" s="46">
        <v>0</v>
      </c>
      <c r="AL37" s="44">
        <v>0</v>
      </c>
      <c r="AM37" s="45">
        <v>0</v>
      </c>
      <c r="AN37" s="45">
        <v>0</v>
      </c>
      <c r="AO37" s="45">
        <v>0</v>
      </c>
      <c r="AP37" s="46">
        <v>0</v>
      </c>
      <c r="AQ37" s="44">
        <v>0</v>
      </c>
      <c r="AR37" s="45">
        <v>0</v>
      </c>
      <c r="AS37" s="45">
        <v>0</v>
      </c>
      <c r="AT37" s="45">
        <v>0</v>
      </c>
      <c r="AU37" s="46">
        <v>0</v>
      </c>
      <c r="AV37" s="44">
        <v>6.2392167257900005E-2</v>
      </c>
      <c r="AW37" s="45">
        <v>24.956862258064497</v>
      </c>
      <c r="AX37" s="45">
        <v>0</v>
      </c>
      <c r="AY37" s="45">
        <v>0</v>
      </c>
      <c r="AZ37" s="46">
        <v>1.1935890645160998</v>
      </c>
      <c r="BA37" s="44">
        <v>0</v>
      </c>
      <c r="BB37" s="45">
        <v>0</v>
      </c>
      <c r="BC37" s="45">
        <v>0</v>
      </c>
      <c r="BD37" s="45">
        <v>0</v>
      </c>
      <c r="BE37" s="46">
        <v>0</v>
      </c>
      <c r="BF37" s="44">
        <v>0</v>
      </c>
      <c r="BG37" s="45">
        <v>27.127024193548298</v>
      </c>
      <c r="BH37" s="45">
        <v>0</v>
      </c>
      <c r="BI37" s="45">
        <v>0</v>
      </c>
      <c r="BJ37" s="46">
        <v>0</v>
      </c>
      <c r="BK37" s="47">
        <f t="shared" si="2"/>
        <v>140.90317405341889</v>
      </c>
    </row>
    <row r="38" spans="1:63">
      <c r="A38" s="36"/>
      <c r="B38" s="43" t="s">
        <v>132</v>
      </c>
      <c r="C38" s="44">
        <v>0</v>
      </c>
      <c r="D38" s="45">
        <v>0</v>
      </c>
      <c r="E38" s="45">
        <v>0</v>
      </c>
      <c r="F38" s="45">
        <v>0</v>
      </c>
      <c r="G38" s="46">
        <v>0</v>
      </c>
      <c r="H38" s="44">
        <v>4.5492419349999998E-4</v>
      </c>
      <c r="I38" s="45">
        <v>110.0968469149998</v>
      </c>
      <c r="J38" s="45">
        <v>0</v>
      </c>
      <c r="K38" s="45">
        <v>0</v>
      </c>
      <c r="L38" s="46">
        <v>0.1865189193548</v>
      </c>
      <c r="M38" s="44">
        <v>0</v>
      </c>
      <c r="N38" s="45">
        <v>0</v>
      </c>
      <c r="O38" s="45">
        <v>0</v>
      </c>
      <c r="P38" s="45">
        <v>0</v>
      </c>
      <c r="Q38" s="46">
        <v>0</v>
      </c>
      <c r="R38" s="44">
        <v>0</v>
      </c>
      <c r="S38" s="45">
        <v>4.5492419354838001</v>
      </c>
      <c r="T38" s="45">
        <v>0</v>
      </c>
      <c r="U38" s="45">
        <v>0</v>
      </c>
      <c r="V38" s="46">
        <v>0</v>
      </c>
      <c r="W38" s="44">
        <v>0</v>
      </c>
      <c r="X38" s="45">
        <v>0</v>
      </c>
      <c r="Y38" s="45">
        <v>0</v>
      </c>
      <c r="Z38" s="45">
        <v>0</v>
      </c>
      <c r="AA38" s="46">
        <v>0</v>
      </c>
      <c r="AB38" s="44">
        <v>0</v>
      </c>
      <c r="AC38" s="45">
        <v>0</v>
      </c>
      <c r="AD38" s="45">
        <v>0</v>
      </c>
      <c r="AE38" s="45">
        <v>0</v>
      </c>
      <c r="AF38" s="46">
        <v>9.0943709677419005</v>
      </c>
      <c r="AG38" s="44">
        <v>0</v>
      </c>
      <c r="AH38" s="45">
        <v>0</v>
      </c>
      <c r="AI38" s="45">
        <v>0</v>
      </c>
      <c r="AJ38" s="45">
        <v>0</v>
      </c>
      <c r="AK38" s="46">
        <v>0</v>
      </c>
      <c r="AL38" s="44">
        <v>0</v>
      </c>
      <c r="AM38" s="45">
        <v>0</v>
      </c>
      <c r="AN38" s="45">
        <v>0</v>
      </c>
      <c r="AO38" s="45">
        <v>0</v>
      </c>
      <c r="AP38" s="46">
        <v>0</v>
      </c>
      <c r="AQ38" s="44">
        <v>0</v>
      </c>
      <c r="AR38" s="45">
        <v>0</v>
      </c>
      <c r="AS38" s="45">
        <v>0</v>
      </c>
      <c r="AT38" s="45">
        <v>0</v>
      </c>
      <c r="AU38" s="46">
        <v>0</v>
      </c>
      <c r="AV38" s="44">
        <v>0</v>
      </c>
      <c r="AW38" s="45">
        <v>0</v>
      </c>
      <c r="AX38" s="45">
        <v>0</v>
      </c>
      <c r="AY38" s="45">
        <v>0</v>
      </c>
      <c r="AZ38" s="46">
        <v>37.377855583032108</v>
      </c>
      <c r="BA38" s="44">
        <v>0</v>
      </c>
      <c r="BB38" s="45">
        <v>0</v>
      </c>
      <c r="BC38" s="45">
        <v>0</v>
      </c>
      <c r="BD38" s="45">
        <v>0</v>
      </c>
      <c r="BE38" s="46">
        <v>0</v>
      </c>
      <c r="BF38" s="44">
        <v>0</v>
      </c>
      <c r="BG38" s="45">
        <v>0</v>
      </c>
      <c r="BH38" s="45">
        <v>0</v>
      </c>
      <c r="BI38" s="45">
        <v>0</v>
      </c>
      <c r="BJ38" s="46">
        <v>0</v>
      </c>
      <c r="BK38" s="47">
        <f t="shared" si="2"/>
        <v>161.30528924480592</v>
      </c>
    </row>
    <row r="39" spans="1:63">
      <c r="A39" s="36"/>
      <c r="B39" s="43" t="s">
        <v>133</v>
      </c>
      <c r="C39" s="44">
        <v>0</v>
      </c>
      <c r="D39" s="45">
        <v>0</v>
      </c>
      <c r="E39" s="45">
        <v>0</v>
      </c>
      <c r="F39" s="45">
        <v>0</v>
      </c>
      <c r="G39" s="46">
        <v>0</v>
      </c>
      <c r="H39" s="44">
        <v>5.3151896451599998E-2</v>
      </c>
      <c r="I39" s="45">
        <v>118.2358512903225</v>
      </c>
      <c r="J39" s="45">
        <v>0</v>
      </c>
      <c r="K39" s="45">
        <v>0</v>
      </c>
      <c r="L39" s="46">
        <v>1.2969611642257</v>
      </c>
      <c r="M39" s="44">
        <v>0</v>
      </c>
      <c r="N39" s="45">
        <v>0</v>
      </c>
      <c r="O39" s="45">
        <v>0</v>
      </c>
      <c r="P39" s="45">
        <v>0</v>
      </c>
      <c r="Q39" s="46">
        <v>0</v>
      </c>
      <c r="R39" s="44">
        <v>0</v>
      </c>
      <c r="S39" s="45">
        <v>0</v>
      </c>
      <c r="T39" s="45">
        <v>0</v>
      </c>
      <c r="U39" s="45">
        <v>0</v>
      </c>
      <c r="V39" s="46">
        <v>0</v>
      </c>
      <c r="W39" s="44">
        <v>0</v>
      </c>
      <c r="X39" s="45">
        <v>0</v>
      </c>
      <c r="Y39" s="45">
        <v>0</v>
      </c>
      <c r="Z39" s="45">
        <v>0</v>
      </c>
      <c r="AA39" s="46">
        <v>0</v>
      </c>
      <c r="AB39" s="44">
        <v>9.7538951612800004E-2</v>
      </c>
      <c r="AC39" s="45">
        <v>0</v>
      </c>
      <c r="AD39" s="45">
        <v>0</v>
      </c>
      <c r="AE39" s="45">
        <v>0</v>
      </c>
      <c r="AF39" s="46">
        <v>60.989907106644999</v>
      </c>
      <c r="AG39" s="44">
        <v>0</v>
      </c>
      <c r="AH39" s="45">
        <v>0</v>
      </c>
      <c r="AI39" s="45">
        <v>0</v>
      </c>
      <c r="AJ39" s="45">
        <v>0</v>
      </c>
      <c r="AK39" s="46">
        <v>0</v>
      </c>
      <c r="AL39" s="44">
        <v>0</v>
      </c>
      <c r="AM39" s="45">
        <v>0</v>
      </c>
      <c r="AN39" s="45">
        <v>0</v>
      </c>
      <c r="AO39" s="45">
        <v>0</v>
      </c>
      <c r="AP39" s="46">
        <v>0</v>
      </c>
      <c r="AQ39" s="44">
        <v>0</v>
      </c>
      <c r="AR39" s="45">
        <v>0</v>
      </c>
      <c r="AS39" s="45">
        <v>0</v>
      </c>
      <c r="AT39" s="45">
        <v>0</v>
      </c>
      <c r="AU39" s="46">
        <v>0</v>
      </c>
      <c r="AV39" s="44">
        <v>0.42284218793499995</v>
      </c>
      <c r="AW39" s="45">
        <v>25.847822177418902</v>
      </c>
      <c r="AX39" s="45">
        <v>0</v>
      </c>
      <c r="AY39" s="45">
        <v>0</v>
      </c>
      <c r="AZ39" s="46">
        <v>67.634624968837485</v>
      </c>
      <c r="BA39" s="44">
        <v>0</v>
      </c>
      <c r="BB39" s="45">
        <v>0</v>
      </c>
      <c r="BC39" s="45">
        <v>0</v>
      </c>
      <c r="BD39" s="45">
        <v>0</v>
      </c>
      <c r="BE39" s="46">
        <v>0</v>
      </c>
      <c r="BF39" s="44">
        <v>5.418779032E-4</v>
      </c>
      <c r="BG39" s="45">
        <v>65.025967741935389</v>
      </c>
      <c r="BH39" s="45">
        <v>0</v>
      </c>
      <c r="BI39" s="45">
        <v>0</v>
      </c>
      <c r="BJ39" s="46">
        <v>0</v>
      </c>
      <c r="BK39" s="47">
        <f t="shared" si="2"/>
        <v>339.60520936328754</v>
      </c>
    </row>
    <row r="40" spans="1:63">
      <c r="A40" s="36"/>
      <c r="B40" s="43" t="s">
        <v>151</v>
      </c>
      <c r="C40" s="44">
        <v>0</v>
      </c>
      <c r="D40" s="45">
        <v>0</v>
      </c>
      <c r="E40" s="45">
        <v>0</v>
      </c>
      <c r="F40" s="45">
        <v>0</v>
      </c>
      <c r="G40" s="46">
        <v>0</v>
      </c>
      <c r="H40" s="44">
        <v>5.3879659354700002E-2</v>
      </c>
      <c r="I40" s="45">
        <v>0</v>
      </c>
      <c r="J40" s="45">
        <v>0</v>
      </c>
      <c r="K40" s="45">
        <v>0</v>
      </c>
      <c r="L40" s="46">
        <v>0</v>
      </c>
      <c r="M40" s="44">
        <v>0</v>
      </c>
      <c r="N40" s="45">
        <v>0</v>
      </c>
      <c r="O40" s="45">
        <v>0</v>
      </c>
      <c r="P40" s="45">
        <v>0</v>
      </c>
      <c r="Q40" s="46">
        <v>0</v>
      </c>
      <c r="R40" s="44">
        <v>6.1737109676999998E-3</v>
      </c>
      <c r="S40" s="45">
        <v>0</v>
      </c>
      <c r="T40" s="45">
        <v>0</v>
      </c>
      <c r="U40" s="45">
        <v>0</v>
      </c>
      <c r="V40" s="46">
        <v>0</v>
      </c>
      <c r="W40" s="44">
        <v>0</v>
      </c>
      <c r="X40" s="45">
        <v>0</v>
      </c>
      <c r="Y40" s="45">
        <v>0</v>
      </c>
      <c r="Z40" s="45">
        <v>0</v>
      </c>
      <c r="AA40" s="46">
        <v>0</v>
      </c>
      <c r="AB40" s="44">
        <v>0</v>
      </c>
      <c r="AC40" s="45">
        <v>0.11132629032250001</v>
      </c>
      <c r="AD40" s="45">
        <v>0</v>
      </c>
      <c r="AE40" s="45">
        <v>0</v>
      </c>
      <c r="AF40" s="46">
        <v>6.1229459677399997E-2</v>
      </c>
      <c r="AG40" s="44">
        <v>0</v>
      </c>
      <c r="AH40" s="45">
        <v>0</v>
      </c>
      <c r="AI40" s="45">
        <v>0</v>
      </c>
      <c r="AJ40" s="45">
        <v>0</v>
      </c>
      <c r="AK40" s="46">
        <v>0</v>
      </c>
      <c r="AL40" s="44">
        <v>0</v>
      </c>
      <c r="AM40" s="45">
        <v>0</v>
      </c>
      <c r="AN40" s="45">
        <v>0</v>
      </c>
      <c r="AO40" s="45">
        <v>0</v>
      </c>
      <c r="AP40" s="46">
        <v>0</v>
      </c>
      <c r="AQ40" s="44">
        <v>0</v>
      </c>
      <c r="AR40" s="45">
        <v>0</v>
      </c>
      <c r="AS40" s="45">
        <v>0</v>
      </c>
      <c r="AT40" s="45">
        <v>0</v>
      </c>
      <c r="AU40" s="46">
        <v>0</v>
      </c>
      <c r="AV40" s="44">
        <v>5.9093623822851997</v>
      </c>
      <c r="AW40" s="45">
        <v>5.5327676452571009</v>
      </c>
      <c r="AX40" s="45">
        <v>0</v>
      </c>
      <c r="AY40" s="45">
        <v>0</v>
      </c>
      <c r="AZ40" s="46">
        <v>31.071259486963108</v>
      </c>
      <c r="BA40" s="44">
        <v>0</v>
      </c>
      <c r="BB40" s="45">
        <v>0</v>
      </c>
      <c r="BC40" s="45">
        <v>0</v>
      </c>
      <c r="BD40" s="45">
        <v>0</v>
      </c>
      <c r="BE40" s="46">
        <v>0</v>
      </c>
      <c r="BF40" s="44">
        <v>1.0148864392565999</v>
      </c>
      <c r="BG40" s="45">
        <v>0</v>
      </c>
      <c r="BH40" s="45">
        <v>0</v>
      </c>
      <c r="BI40" s="45">
        <v>0</v>
      </c>
      <c r="BJ40" s="46">
        <v>0.56787787096740006</v>
      </c>
      <c r="BK40" s="47">
        <f t="shared" si="2"/>
        <v>44.328762945051707</v>
      </c>
    </row>
    <row r="41" spans="1:63">
      <c r="A41" s="36"/>
      <c r="B41" s="43" t="s">
        <v>134</v>
      </c>
      <c r="C41" s="44">
        <v>0</v>
      </c>
      <c r="D41" s="45">
        <v>0</v>
      </c>
      <c r="E41" s="45">
        <v>0</v>
      </c>
      <c r="F41" s="45">
        <v>0</v>
      </c>
      <c r="G41" s="46">
        <v>0</v>
      </c>
      <c r="H41" s="44">
        <v>0.16009199203219998</v>
      </c>
      <c r="I41" s="45">
        <v>10.7218068387096</v>
      </c>
      <c r="J41" s="45">
        <v>0</v>
      </c>
      <c r="K41" s="45">
        <v>0</v>
      </c>
      <c r="L41" s="46">
        <v>0.90681948387079991</v>
      </c>
      <c r="M41" s="44">
        <v>0</v>
      </c>
      <c r="N41" s="45">
        <v>0</v>
      </c>
      <c r="O41" s="45">
        <v>0</v>
      </c>
      <c r="P41" s="45">
        <v>0</v>
      </c>
      <c r="Q41" s="46">
        <v>0</v>
      </c>
      <c r="R41" s="44">
        <v>3.9078500645100003E-2</v>
      </c>
      <c r="S41" s="45">
        <v>0</v>
      </c>
      <c r="T41" s="45">
        <v>0</v>
      </c>
      <c r="U41" s="45">
        <v>0</v>
      </c>
      <c r="V41" s="46">
        <v>0</v>
      </c>
      <c r="W41" s="44">
        <v>0</v>
      </c>
      <c r="X41" s="45">
        <v>0</v>
      </c>
      <c r="Y41" s="45">
        <v>0</v>
      </c>
      <c r="Z41" s="45">
        <v>0</v>
      </c>
      <c r="AA41" s="46">
        <v>0</v>
      </c>
      <c r="AB41" s="44">
        <v>0</v>
      </c>
      <c r="AC41" s="45">
        <v>0</v>
      </c>
      <c r="AD41" s="45">
        <v>0</v>
      </c>
      <c r="AE41" s="45">
        <v>0</v>
      </c>
      <c r="AF41" s="46">
        <v>0</v>
      </c>
      <c r="AG41" s="44">
        <v>0</v>
      </c>
      <c r="AH41" s="45">
        <v>0</v>
      </c>
      <c r="AI41" s="45">
        <v>0</v>
      </c>
      <c r="AJ41" s="45">
        <v>0</v>
      </c>
      <c r="AK41" s="46">
        <v>0</v>
      </c>
      <c r="AL41" s="44">
        <v>0</v>
      </c>
      <c r="AM41" s="45">
        <v>0.53258451612900004</v>
      </c>
      <c r="AN41" s="45">
        <v>0</v>
      </c>
      <c r="AO41" s="45">
        <v>0</v>
      </c>
      <c r="AP41" s="46">
        <v>0.2130338064516</v>
      </c>
      <c r="AQ41" s="44">
        <v>0</v>
      </c>
      <c r="AR41" s="45">
        <v>0</v>
      </c>
      <c r="AS41" s="45">
        <v>0</v>
      </c>
      <c r="AT41" s="45">
        <v>0</v>
      </c>
      <c r="AU41" s="46">
        <v>0</v>
      </c>
      <c r="AV41" s="44">
        <v>1.1899355716111002</v>
      </c>
      <c r="AW41" s="45">
        <v>35.236524432160806</v>
      </c>
      <c r="AX41" s="45">
        <v>0</v>
      </c>
      <c r="AY41" s="45">
        <v>0</v>
      </c>
      <c r="AZ41" s="46">
        <v>37.98648571519152</v>
      </c>
      <c r="BA41" s="44">
        <v>0</v>
      </c>
      <c r="BB41" s="45">
        <v>0</v>
      </c>
      <c r="BC41" s="45">
        <v>0</v>
      </c>
      <c r="BD41" s="45">
        <v>0</v>
      </c>
      <c r="BE41" s="46">
        <v>0</v>
      </c>
      <c r="BF41" s="44">
        <v>8.9861875160899995E-2</v>
      </c>
      <c r="BG41" s="45">
        <v>5.4323620645160995</v>
      </c>
      <c r="BH41" s="45">
        <v>0</v>
      </c>
      <c r="BI41" s="45">
        <v>0</v>
      </c>
      <c r="BJ41" s="46">
        <v>0.23433718709660001</v>
      </c>
      <c r="BK41" s="47">
        <f t="shared" si="2"/>
        <v>92.742921983575329</v>
      </c>
    </row>
    <row r="42" spans="1:63">
      <c r="A42" s="36"/>
      <c r="B42" s="43" t="s">
        <v>135</v>
      </c>
      <c r="C42" s="44">
        <v>0</v>
      </c>
      <c r="D42" s="45">
        <v>0</v>
      </c>
      <c r="E42" s="45">
        <v>0</v>
      </c>
      <c r="F42" s="45">
        <v>0</v>
      </c>
      <c r="G42" s="46">
        <v>0</v>
      </c>
      <c r="H42" s="44">
        <v>0.12225340680629998</v>
      </c>
      <c r="I42" s="45">
        <v>130.66403226025767</v>
      </c>
      <c r="J42" s="45">
        <v>0</v>
      </c>
      <c r="K42" s="45">
        <v>0</v>
      </c>
      <c r="L42" s="46">
        <v>1.8976609462901999</v>
      </c>
      <c r="M42" s="44">
        <v>0</v>
      </c>
      <c r="N42" s="45">
        <v>0</v>
      </c>
      <c r="O42" s="45">
        <v>0</v>
      </c>
      <c r="P42" s="45">
        <v>0</v>
      </c>
      <c r="Q42" s="46">
        <v>0</v>
      </c>
      <c r="R42" s="44">
        <v>0</v>
      </c>
      <c r="S42" s="45">
        <v>5.3166193548300003E-2</v>
      </c>
      <c r="T42" s="45">
        <v>0</v>
      </c>
      <c r="U42" s="45">
        <v>0</v>
      </c>
      <c r="V42" s="46">
        <v>0</v>
      </c>
      <c r="W42" s="44">
        <v>0</v>
      </c>
      <c r="X42" s="45">
        <v>0</v>
      </c>
      <c r="Y42" s="45">
        <v>0</v>
      </c>
      <c r="Z42" s="45">
        <v>0</v>
      </c>
      <c r="AA42" s="46">
        <v>0</v>
      </c>
      <c r="AB42" s="44">
        <v>0</v>
      </c>
      <c r="AC42" s="45">
        <v>0</v>
      </c>
      <c r="AD42" s="45">
        <v>0</v>
      </c>
      <c r="AE42" s="45">
        <v>0</v>
      </c>
      <c r="AF42" s="46">
        <v>2.0860537325483</v>
      </c>
      <c r="AG42" s="44">
        <v>0</v>
      </c>
      <c r="AH42" s="45">
        <v>0</v>
      </c>
      <c r="AI42" s="45">
        <v>0</v>
      </c>
      <c r="AJ42" s="45">
        <v>0</v>
      </c>
      <c r="AK42" s="46">
        <v>0</v>
      </c>
      <c r="AL42" s="44">
        <v>0</v>
      </c>
      <c r="AM42" s="45">
        <v>0</v>
      </c>
      <c r="AN42" s="45">
        <v>0</v>
      </c>
      <c r="AO42" s="45">
        <v>0</v>
      </c>
      <c r="AP42" s="46">
        <v>0.14203225658060001</v>
      </c>
      <c r="AQ42" s="44">
        <v>0</v>
      </c>
      <c r="AR42" s="45">
        <v>0</v>
      </c>
      <c r="AS42" s="45">
        <v>0</v>
      </c>
      <c r="AT42" s="45">
        <v>0</v>
      </c>
      <c r="AU42" s="46">
        <v>0</v>
      </c>
      <c r="AV42" s="44">
        <v>0.91482487683670033</v>
      </c>
      <c r="AW42" s="45">
        <v>16.771627831644597</v>
      </c>
      <c r="AX42" s="45">
        <v>0</v>
      </c>
      <c r="AY42" s="45">
        <v>0</v>
      </c>
      <c r="AZ42" s="46">
        <v>22.013178171385199</v>
      </c>
      <c r="BA42" s="44">
        <v>0</v>
      </c>
      <c r="BB42" s="45">
        <v>0</v>
      </c>
      <c r="BC42" s="45">
        <v>0</v>
      </c>
      <c r="BD42" s="45">
        <v>0</v>
      </c>
      <c r="BE42" s="46">
        <v>0</v>
      </c>
      <c r="BF42" s="44">
        <v>0.17715627419339997</v>
      </c>
      <c r="BG42" s="45">
        <v>2.2310620022580001</v>
      </c>
      <c r="BH42" s="45">
        <v>0</v>
      </c>
      <c r="BI42" s="45">
        <v>0</v>
      </c>
      <c r="BJ42" s="46">
        <v>0</v>
      </c>
      <c r="BK42" s="47">
        <f t="shared" si="2"/>
        <v>177.07304795234921</v>
      </c>
    </row>
    <row r="43" spans="1:63">
      <c r="A43" s="36"/>
      <c r="B43" s="43" t="s">
        <v>136</v>
      </c>
      <c r="C43" s="44">
        <v>0</v>
      </c>
      <c r="D43" s="45">
        <v>0</v>
      </c>
      <c r="E43" s="45">
        <v>0</v>
      </c>
      <c r="F43" s="45">
        <v>0</v>
      </c>
      <c r="G43" s="46">
        <v>0</v>
      </c>
      <c r="H43" s="44">
        <v>6.1133475612799998E-2</v>
      </c>
      <c r="I43" s="45">
        <v>31.243865967741797</v>
      </c>
      <c r="J43" s="45">
        <v>0</v>
      </c>
      <c r="K43" s="45">
        <v>0</v>
      </c>
      <c r="L43" s="46">
        <v>8.5840655645160009</v>
      </c>
      <c r="M43" s="44">
        <v>0</v>
      </c>
      <c r="N43" s="45">
        <v>0</v>
      </c>
      <c r="O43" s="45">
        <v>0</v>
      </c>
      <c r="P43" s="45">
        <v>0</v>
      </c>
      <c r="Q43" s="46">
        <v>0</v>
      </c>
      <c r="R43" s="44">
        <v>0</v>
      </c>
      <c r="S43" s="45">
        <v>1.0663435483800001E-2</v>
      </c>
      <c r="T43" s="45">
        <v>0</v>
      </c>
      <c r="U43" s="45">
        <v>0</v>
      </c>
      <c r="V43" s="46">
        <v>0</v>
      </c>
      <c r="W43" s="44">
        <v>0</v>
      </c>
      <c r="X43" s="45">
        <v>0</v>
      </c>
      <c r="Y43" s="45">
        <v>0</v>
      </c>
      <c r="Z43" s="45">
        <v>0</v>
      </c>
      <c r="AA43" s="46">
        <v>0</v>
      </c>
      <c r="AB43" s="44">
        <v>0</v>
      </c>
      <c r="AC43" s="45">
        <v>0</v>
      </c>
      <c r="AD43" s="45">
        <v>0</v>
      </c>
      <c r="AE43" s="45">
        <v>0</v>
      </c>
      <c r="AF43" s="46">
        <v>2.2378209154838</v>
      </c>
      <c r="AG43" s="44">
        <v>0</v>
      </c>
      <c r="AH43" s="45">
        <v>0</v>
      </c>
      <c r="AI43" s="45">
        <v>0</v>
      </c>
      <c r="AJ43" s="45">
        <v>0</v>
      </c>
      <c r="AK43" s="46">
        <v>0</v>
      </c>
      <c r="AL43" s="44">
        <v>0</v>
      </c>
      <c r="AM43" s="45">
        <v>0</v>
      </c>
      <c r="AN43" s="45">
        <v>0</v>
      </c>
      <c r="AO43" s="45">
        <v>0</v>
      </c>
      <c r="AP43" s="46">
        <v>0</v>
      </c>
      <c r="AQ43" s="44">
        <v>0</v>
      </c>
      <c r="AR43" s="45">
        <v>0</v>
      </c>
      <c r="AS43" s="45">
        <v>0</v>
      </c>
      <c r="AT43" s="45">
        <v>0</v>
      </c>
      <c r="AU43" s="46">
        <v>0</v>
      </c>
      <c r="AV43" s="44">
        <v>0.68273004816089999</v>
      </c>
      <c r="AW43" s="45">
        <v>26.351272351612906</v>
      </c>
      <c r="AX43" s="45">
        <v>0</v>
      </c>
      <c r="AY43" s="45">
        <v>0</v>
      </c>
      <c r="AZ43" s="46">
        <v>24.506901981903003</v>
      </c>
      <c r="BA43" s="44">
        <v>0</v>
      </c>
      <c r="BB43" s="45">
        <v>0</v>
      </c>
      <c r="BC43" s="45">
        <v>0</v>
      </c>
      <c r="BD43" s="45">
        <v>0</v>
      </c>
      <c r="BE43" s="46">
        <v>0</v>
      </c>
      <c r="BF43" s="44">
        <v>3.2021184419300006E-2</v>
      </c>
      <c r="BG43" s="45">
        <v>0</v>
      </c>
      <c r="BH43" s="45">
        <v>0</v>
      </c>
      <c r="BI43" s="45">
        <v>0</v>
      </c>
      <c r="BJ43" s="46">
        <v>0</v>
      </c>
      <c r="BK43" s="47">
        <f t="shared" si="2"/>
        <v>93.710474924934303</v>
      </c>
    </row>
    <row r="44" spans="1:63">
      <c r="A44" s="36"/>
      <c r="B44" s="43" t="s">
        <v>137</v>
      </c>
      <c r="C44" s="44">
        <v>0</v>
      </c>
      <c r="D44" s="45">
        <v>0</v>
      </c>
      <c r="E44" s="45">
        <v>0</v>
      </c>
      <c r="F44" s="45">
        <v>0</v>
      </c>
      <c r="G44" s="46">
        <v>0</v>
      </c>
      <c r="H44" s="44">
        <v>0.14182390161270003</v>
      </c>
      <c r="I44" s="45">
        <v>73.514596028967503</v>
      </c>
      <c r="J44" s="45">
        <v>0</v>
      </c>
      <c r="K44" s="45">
        <v>0</v>
      </c>
      <c r="L44" s="46">
        <v>1.8784670403224</v>
      </c>
      <c r="M44" s="44">
        <v>0</v>
      </c>
      <c r="N44" s="45">
        <v>0</v>
      </c>
      <c r="O44" s="45">
        <v>0</v>
      </c>
      <c r="P44" s="45">
        <v>0</v>
      </c>
      <c r="Q44" s="46">
        <v>0</v>
      </c>
      <c r="R44" s="44">
        <v>3.1748738709599995E-2</v>
      </c>
      <c r="S44" s="45">
        <v>31.803054301580598</v>
      </c>
      <c r="T44" s="45">
        <v>0</v>
      </c>
      <c r="U44" s="45">
        <v>0</v>
      </c>
      <c r="V44" s="46">
        <v>0</v>
      </c>
      <c r="W44" s="44">
        <v>0</v>
      </c>
      <c r="X44" s="45">
        <v>0</v>
      </c>
      <c r="Y44" s="45">
        <v>0</v>
      </c>
      <c r="Z44" s="45">
        <v>0</v>
      </c>
      <c r="AA44" s="46">
        <v>0</v>
      </c>
      <c r="AB44" s="44">
        <v>0</v>
      </c>
      <c r="AC44" s="45">
        <v>0.42286838709669999</v>
      </c>
      <c r="AD44" s="45">
        <v>0</v>
      </c>
      <c r="AE44" s="45">
        <v>0</v>
      </c>
      <c r="AF44" s="46">
        <v>2.5816115032257003</v>
      </c>
      <c r="AG44" s="44">
        <v>0</v>
      </c>
      <c r="AH44" s="45">
        <v>0</v>
      </c>
      <c r="AI44" s="45">
        <v>0</v>
      </c>
      <c r="AJ44" s="45">
        <v>0</v>
      </c>
      <c r="AK44" s="46">
        <v>0</v>
      </c>
      <c r="AL44" s="44">
        <v>0</v>
      </c>
      <c r="AM44" s="45">
        <v>0</v>
      </c>
      <c r="AN44" s="45">
        <v>0</v>
      </c>
      <c r="AO44" s="45">
        <v>0</v>
      </c>
      <c r="AP44" s="46">
        <v>0</v>
      </c>
      <c r="AQ44" s="44">
        <v>0</v>
      </c>
      <c r="AR44" s="45">
        <v>0</v>
      </c>
      <c r="AS44" s="45">
        <v>0</v>
      </c>
      <c r="AT44" s="45">
        <v>0</v>
      </c>
      <c r="AU44" s="46">
        <v>0</v>
      </c>
      <c r="AV44" s="44">
        <v>0.88163770725659973</v>
      </c>
      <c r="AW44" s="45">
        <v>14.779239557451099</v>
      </c>
      <c r="AX44" s="45">
        <v>0</v>
      </c>
      <c r="AY44" s="45">
        <v>0</v>
      </c>
      <c r="AZ44" s="46">
        <v>18.241778790675497</v>
      </c>
      <c r="BA44" s="44">
        <v>0</v>
      </c>
      <c r="BB44" s="45">
        <v>0</v>
      </c>
      <c r="BC44" s="45">
        <v>0</v>
      </c>
      <c r="BD44" s="45">
        <v>0</v>
      </c>
      <c r="BE44" s="46">
        <v>0</v>
      </c>
      <c r="BF44" s="44">
        <v>2.9273064257900001E-2</v>
      </c>
      <c r="BG44" s="45">
        <v>0</v>
      </c>
      <c r="BH44" s="45">
        <v>0</v>
      </c>
      <c r="BI44" s="45">
        <v>0</v>
      </c>
      <c r="BJ44" s="46">
        <v>2.1143419354837998</v>
      </c>
      <c r="BK44" s="47">
        <f t="shared" si="2"/>
        <v>146.42044095664008</v>
      </c>
    </row>
    <row r="45" spans="1:63">
      <c r="A45" s="36"/>
      <c r="B45" s="43" t="s">
        <v>138</v>
      </c>
      <c r="C45" s="44">
        <v>0</v>
      </c>
      <c r="D45" s="45">
        <v>0</v>
      </c>
      <c r="E45" s="45">
        <v>0</v>
      </c>
      <c r="F45" s="45">
        <v>0</v>
      </c>
      <c r="G45" s="46">
        <v>0</v>
      </c>
      <c r="H45" s="44">
        <v>6.5971776902799983E-2</v>
      </c>
      <c r="I45" s="45">
        <v>1.6160275755161</v>
      </c>
      <c r="J45" s="45">
        <v>0</v>
      </c>
      <c r="K45" s="45">
        <v>0</v>
      </c>
      <c r="L45" s="46">
        <v>0.20011823238689999</v>
      </c>
      <c r="M45" s="44">
        <v>0</v>
      </c>
      <c r="N45" s="45">
        <v>0</v>
      </c>
      <c r="O45" s="45">
        <v>0</v>
      </c>
      <c r="P45" s="45">
        <v>0</v>
      </c>
      <c r="Q45" s="46">
        <v>0</v>
      </c>
      <c r="R45" s="44">
        <v>6.7810903224999998E-3</v>
      </c>
      <c r="S45" s="45">
        <v>7.4112683741899998E-2</v>
      </c>
      <c r="T45" s="45">
        <v>0</v>
      </c>
      <c r="U45" s="45">
        <v>0</v>
      </c>
      <c r="V45" s="46">
        <v>0</v>
      </c>
      <c r="W45" s="44">
        <v>0</v>
      </c>
      <c r="X45" s="45">
        <v>0</v>
      </c>
      <c r="Y45" s="45">
        <v>0</v>
      </c>
      <c r="Z45" s="45">
        <v>0</v>
      </c>
      <c r="AA45" s="46">
        <v>0</v>
      </c>
      <c r="AB45" s="44">
        <v>0</v>
      </c>
      <c r="AC45" s="45">
        <v>0</v>
      </c>
      <c r="AD45" s="45">
        <v>0</v>
      </c>
      <c r="AE45" s="45">
        <v>0</v>
      </c>
      <c r="AF45" s="46">
        <v>0</v>
      </c>
      <c r="AG45" s="44">
        <v>0</v>
      </c>
      <c r="AH45" s="45">
        <v>0</v>
      </c>
      <c r="AI45" s="45">
        <v>0</v>
      </c>
      <c r="AJ45" s="45">
        <v>0</v>
      </c>
      <c r="AK45" s="46">
        <v>0</v>
      </c>
      <c r="AL45" s="44">
        <v>0</v>
      </c>
      <c r="AM45" s="45">
        <v>0</v>
      </c>
      <c r="AN45" s="45">
        <v>0</v>
      </c>
      <c r="AO45" s="45">
        <v>0</v>
      </c>
      <c r="AP45" s="46">
        <v>0</v>
      </c>
      <c r="AQ45" s="44">
        <v>0</v>
      </c>
      <c r="AR45" s="45">
        <v>0</v>
      </c>
      <c r="AS45" s="45">
        <v>0</v>
      </c>
      <c r="AT45" s="45">
        <v>0</v>
      </c>
      <c r="AU45" s="46">
        <v>0</v>
      </c>
      <c r="AV45" s="44">
        <v>0.10884568216059999</v>
      </c>
      <c r="AW45" s="45">
        <v>4.1382335729668007</v>
      </c>
      <c r="AX45" s="45">
        <v>0</v>
      </c>
      <c r="AY45" s="45">
        <v>0</v>
      </c>
      <c r="AZ45" s="46">
        <v>1.3641831092895997</v>
      </c>
      <c r="BA45" s="44">
        <v>0</v>
      </c>
      <c r="BB45" s="45">
        <v>0</v>
      </c>
      <c r="BC45" s="45">
        <v>0</v>
      </c>
      <c r="BD45" s="45">
        <v>0</v>
      </c>
      <c r="BE45" s="46">
        <v>0</v>
      </c>
      <c r="BF45" s="44">
        <v>0</v>
      </c>
      <c r="BG45" s="45">
        <v>0</v>
      </c>
      <c r="BH45" s="45">
        <v>0</v>
      </c>
      <c r="BI45" s="45">
        <v>0</v>
      </c>
      <c r="BJ45" s="46">
        <v>2.0119795548386001</v>
      </c>
      <c r="BK45" s="47">
        <f t="shared" si="2"/>
        <v>9.5862532781258007</v>
      </c>
    </row>
    <row r="46" spans="1:63">
      <c r="A46" s="36"/>
      <c r="B46" s="43" t="s">
        <v>139</v>
      </c>
      <c r="C46" s="44">
        <v>0</v>
      </c>
      <c r="D46" s="45">
        <v>0</v>
      </c>
      <c r="E46" s="45">
        <v>0</v>
      </c>
      <c r="F46" s="45">
        <v>0</v>
      </c>
      <c r="G46" s="46">
        <v>0</v>
      </c>
      <c r="H46" s="44">
        <v>5.9459725161099999E-2</v>
      </c>
      <c r="I46" s="45">
        <v>123.28684606451591</v>
      </c>
      <c r="J46" s="45">
        <v>0</v>
      </c>
      <c r="K46" s="45">
        <v>0</v>
      </c>
      <c r="L46" s="46">
        <v>0.14874308354830001</v>
      </c>
      <c r="M46" s="44">
        <v>0</v>
      </c>
      <c r="N46" s="45">
        <v>0</v>
      </c>
      <c r="O46" s="45">
        <v>0</v>
      </c>
      <c r="P46" s="45">
        <v>0</v>
      </c>
      <c r="Q46" s="46">
        <v>0</v>
      </c>
      <c r="R46" s="44">
        <v>2.7467235870800001E-2</v>
      </c>
      <c r="S46" s="45">
        <v>36.833458064516094</v>
      </c>
      <c r="T46" s="45">
        <v>0</v>
      </c>
      <c r="U46" s="45">
        <v>0</v>
      </c>
      <c r="V46" s="46">
        <v>0</v>
      </c>
      <c r="W46" s="44">
        <v>0</v>
      </c>
      <c r="X46" s="45">
        <v>0</v>
      </c>
      <c r="Y46" s="45">
        <v>0</v>
      </c>
      <c r="Z46" s="45">
        <v>0</v>
      </c>
      <c r="AA46" s="46">
        <v>0</v>
      </c>
      <c r="AB46" s="44">
        <v>0</v>
      </c>
      <c r="AC46" s="45">
        <v>0</v>
      </c>
      <c r="AD46" s="45">
        <v>0</v>
      </c>
      <c r="AE46" s="45">
        <v>0</v>
      </c>
      <c r="AF46" s="46">
        <v>1.3140298387096001</v>
      </c>
      <c r="AG46" s="44">
        <v>0</v>
      </c>
      <c r="AH46" s="45">
        <v>0</v>
      </c>
      <c r="AI46" s="45">
        <v>0</v>
      </c>
      <c r="AJ46" s="45">
        <v>0</v>
      </c>
      <c r="AK46" s="46">
        <v>0</v>
      </c>
      <c r="AL46" s="44">
        <v>0</v>
      </c>
      <c r="AM46" s="45">
        <v>0</v>
      </c>
      <c r="AN46" s="45">
        <v>0</v>
      </c>
      <c r="AO46" s="45">
        <v>0</v>
      </c>
      <c r="AP46" s="46">
        <v>0</v>
      </c>
      <c r="AQ46" s="44">
        <v>0</v>
      </c>
      <c r="AR46" s="45">
        <v>0</v>
      </c>
      <c r="AS46" s="45">
        <v>0</v>
      </c>
      <c r="AT46" s="45">
        <v>0</v>
      </c>
      <c r="AU46" s="46">
        <v>0</v>
      </c>
      <c r="AV46" s="44">
        <v>0.41394568616030009</v>
      </c>
      <c r="AW46" s="45">
        <v>7.3518965041933004</v>
      </c>
      <c r="AX46" s="45">
        <v>0</v>
      </c>
      <c r="AY46" s="45">
        <v>0</v>
      </c>
      <c r="AZ46" s="46">
        <v>12.2625159425149</v>
      </c>
      <c r="BA46" s="44">
        <v>0</v>
      </c>
      <c r="BB46" s="45">
        <v>0</v>
      </c>
      <c r="BC46" s="45">
        <v>0</v>
      </c>
      <c r="BD46" s="45">
        <v>0</v>
      </c>
      <c r="BE46" s="46">
        <v>0</v>
      </c>
      <c r="BF46" s="44">
        <v>5.2561193540000002E-4</v>
      </c>
      <c r="BG46" s="45">
        <v>0</v>
      </c>
      <c r="BH46" s="45">
        <v>0</v>
      </c>
      <c r="BI46" s="45">
        <v>0</v>
      </c>
      <c r="BJ46" s="46">
        <v>0.47305074193540003</v>
      </c>
      <c r="BK46" s="47">
        <f t="shared" si="2"/>
        <v>182.17193849906107</v>
      </c>
    </row>
    <row r="47" spans="1:63">
      <c r="A47" s="36"/>
      <c r="B47" s="43" t="s">
        <v>140</v>
      </c>
      <c r="C47" s="44">
        <v>0</v>
      </c>
      <c r="D47" s="45">
        <v>0</v>
      </c>
      <c r="E47" s="45">
        <v>0</v>
      </c>
      <c r="F47" s="45">
        <v>0</v>
      </c>
      <c r="G47" s="46">
        <v>0</v>
      </c>
      <c r="H47" s="44">
        <v>9.5731792064499999E-2</v>
      </c>
      <c r="I47" s="45">
        <v>8.3980412903225012</v>
      </c>
      <c r="J47" s="45">
        <v>0</v>
      </c>
      <c r="K47" s="45">
        <v>0</v>
      </c>
      <c r="L47" s="46">
        <v>0.45979276064499996</v>
      </c>
      <c r="M47" s="44">
        <v>0</v>
      </c>
      <c r="N47" s="45">
        <v>0</v>
      </c>
      <c r="O47" s="45">
        <v>0</v>
      </c>
      <c r="P47" s="45">
        <v>0</v>
      </c>
      <c r="Q47" s="46">
        <v>0</v>
      </c>
      <c r="R47" s="44">
        <v>0</v>
      </c>
      <c r="S47" s="45">
        <v>0</v>
      </c>
      <c r="T47" s="45">
        <v>0</v>
      </c>
      <c r="U47" s="45">
        <v>0</v>
      </c>
      <c r="V47" s="46">
        <v>0</v>
      </c>
      <c r="W47" s="44">
        <v>0</v>
      </c>
      <c r="X47" s="45">
        <v>0</v>
      </c>
      <c r="Y47" s="45">
        <v>0</v>
      </c>
      <c r="Z47" s="45">
        <v>0</v>
      </c>
      <c r="AA47" s="46">
        <v>0</v>
      </c>
      <c r="AB47" s="44">
        <v>0</v>
      </c>
      <c r="AC47" s="45">
        <v>0.2096306451612</v>
      </c>
      <c r="AD47" s="45">
        <v>0</v>
      </c>
      <c r="AE47" s="45">
        <v>0</v>
      </c>
      <c r="AF47" s="46">
        <v>1.6246375</v>
      </c>
      <c r="AG47" s="44">
        <v>0</v>
      </c>
      <c r="AH47" s="45">
        <v>0</v>
      </c>
      <c r="AI47" s="45">
        <v>0</v>
      </c>
      <c r="AJ47" s="45">
        <v>0</v>
      </c>
      <c r="AK47" s="46">
        <v>0</v>
      </c>
      <c r="AL47" s="44">
        <v>0</v>
      </c>
      <c r="AM47" s="45">
        <v>0</v>
      </c>
      <c r="AN47" s="45">
        <v>0</v>
      </c>
      <c r="AO47" s="45">
        <v>0</v>
      </c>
      <c r="AP47" s="46">
        <v>0</v>
      </c>
      <c r="AQ47" s="44">
        <v>0</v>
      </c>
      <c r="AR47" s="45">
        <v>0</v>
      </c>
      <c r="AS47" s="45">
        <v>0</v>
      </c>
      <c r="AT47" s="45">
        <v>0</v>
      </c>
      <c r="AU47" s="46">
        <v>0</v>
      </c>
      <c r="AV47" s="44">
        <v>0.61679589028920012</v>
      </c>
      <c r="AW47" s="45">
        <v>8.9659026935479993</v>
      </c>
      <c r="AX47" s="45">
        <v>0</v>
      </c>
      <c r="AY47" s="45">
        <v>0</v>
      </c>
      <c r="AZ47" s="46">
        <v>21.718488924934597</v>
      </c>
      <c r="BA47" s="44">
        <v>0</v>
      </c>
      <c r="BB47" s="45">
        <v>0</v>
      </c>
      <c r="BC47" s="45">
        <v>0</v>
      </c>
      <c r="BD47" s="45">
        <v>0</v>
      </c>
      <c r="BE47" s="46">
        <v>0</v>
      </c>
      <c r="BF47" s="44">
        <v>1.0481532258E-3</v>
      </c>
      <c r="BG47" s="45">
        <v>0</v>
      </c>
      <c r="BH47" s="45">
        <v>0</v>
      </c>
      <c r="BI47" s="45">
        <v>0</v>
      </c>
      <c r="BJ47" s="46">
        <v>0.62889193548379996</v>
      </c>
      <c r="BK47" s="47">
        <f t="shared" si="2"/>
        <v>42.718961585674599</v>
      </c>
    </row>
    <row r="48" spans="1:63">
      <c r="A48" s="36"/>
      <c r="B48" s="43" t="s">
        <v>141</v>
      </c>
      <c r="C48" s="44">
        <v>0</v>
      </c>
      <c r="D48" s="45">
        <v>0</v>
      </c>
      <c r="E48" s="45">
        <v>0</v>
      </c>
      <c r="F48" s="45">
        <v>0</v>
      </c>
      <c r="G48" s="46">
        <v>0</v>
      </c>
      <c r="H48" s="44">
        <v>8.2268669451499993E-2</v>
      </c>
      <c r="I48" s="45">
        <v>0</v>
      </c>
      <c r="J48" s="45">
        <v>0</v>
      </c>
      <c r="K48" s="45">
        <v>0</v>
      </c>
      <c r="L48" s="46">
        <v>0.1560088548387</v>
      </c>
      <c r="M48" s="44">
        <v>0</v>
      </c>
      <c r="N48" s="45">
        <v>0</v>
      </c>
      <c r="O48" s="45">
        <v>0</v>
      </c>
      <c r="P48" s="45">
        <v>0</v>
      </c>
      <c r="Q48" s="46">
        <v>0</v>
      </c>
      <c r="R48" s="44">
        <v>1.6772746483699998E-2</v>
      </c>
      <c r="S48" s="45">
        <v>0</v>
      </c>
      <c r="T48" s="45">
        <v>0</v>
      </c>
      <c r="U48" s="45">
        <v>0</v>
      </c>
      <c r="V48" s="46">
        <v>0</v>
      </c>
      <c r="W48" s="44">
        <v>0</v>
      </c>
      <c r="X48" s="45">
        <v>0</v>
      </c>
      <c r="Y48" s="45">
        <v>0</v>
      </c>
      <c r="Z48" s="45">
        <v>0</v>
      </c>
      <c r="AA48" s="46">
        <v>0</v>
      </c>
      <c r="AB48" s="44">
        <v>0</v>
      </c>
      <c r="AC48" s="45">
        <v>0</v>
      </c>
      <c r="AD48" s="45">
        <v>0</v>
      </c>
      <c r="AE48" s="45">
        <v>0</v>
      </c>
      <c r="AF48" s="46">
        <v>0.77869548387089993</v>
      </c>
      <c r="AG48" s="44">
        <v>0</v>
      </c>
      <c r="AH48" s="45">
        <v>0</v>
      </c>
      <c r="AI48" s="45">
        <v>0</v>
      </c>
      <c r="AJ48" s="45">
        <v>0</v>
      </c>
      <c r="AK48" s="46">
        <v>0</v>
      </c>
      <c r="AL48" s="44">
        <v>0</v>
      </c>
      <c r="AM48" s="45">
        <v>0</v>
      </c>
      <c r="AN48" s="45">
        <v>0</v>
      </c>
      <c r="AO48" s="45">
        <v>0</v>
      </c>
      <c r="AP48" s="46">
        <v>0</v>
      </c>
      <c r="AQ48" s="44">
        <v>0</v>
      </c>
      <c r="AR48" s="45">
        <v>0</v>
      </c>
      <c r="AS48" s="45">
        <v>0</v>
      </c>
      <c r="AT48" s="45">
        <v>0</v>
      </c>
      <c r="AU48" s="46">
        <v>0</v>
      </c>
      <c r="AV48" s="44">
        <v>0.70473223574070021</v>
      </c>
      <c r="AW48" s="45">
        <v>17.963155074064197</v>
      </c>
      <c r="AX48" s="45">
        <v>0</v>
      </c>
      <c r="AY48" s="45">
        <v>0</v>
      </c>
      <c r="AZ48" s="46">
        <v>31.591521196481693</v>
      </c>
      <c r="BA48" s="44">
        <v>0</v>
      </c>
      <c r="BB48" s="45">
        <v>0</v>
      </c>
      <c r="BC48" s="45">
        <v>0</v>
      </c>
      <c r="BD48" s="45">
        <v>0</v>
      </c>
      <c r="BE48" s="46">
        <v>0</v>
      </c>
      <c r="BF48" s="44">
        <v>3.3213957999799995E-2</v>
      </c>
      <c r="BG48" s="45">
        <v>0</v>
      </c>
      <c r="BH48" s="45">
        <v>0</v>
      </c>
      <c r="BI48" s="45">
        <v>0</v>
      </c>
      <c r="BJ48" s="46">
        <v>0.12724922467740002</v>
      </c>
      <c r="BK48" s="47">
        <f t="shared" si="2"/>
        <v>51.453617443608586</v>
      </c>
    </row>
    <row r="49" spans="1:63">
      <c r="A49" s="36"/>
      <c r="B49" s="43" t="s">
        <v>142</v>
      </c>
      <c r="C49" s="44">
        <v>0</v>
      </c>
      <c r="D49" s="45">
        <v>0</v>
      </c>
      <c r="E49" s="45">
        <v>0</v>
      </c>
      <c r="F49" s="45">
        <v>0</v>
      </c>
      <c r="G49" s="46">
        <v>0</v>
      </c>
      <c r="H49" s="44">
        <v>3.8264360935300001E-2</v>
      </c>
      <c r="I49" s="45">
        <v>20.843187774193503</v>
      </c>
      <c r="J49" s="45">
        <v>0</v>
      </c>
      <c r="K49" s="45">
        <v>0</v>
      </c>
      <c r="L49" s="46">
        <v>1.2803032411288999</v>
      </c>
      <c r="M49" s="44">
        <v>0</v>
      </c>
      <c r="N49" s="45">
        <v>0</v>
      </c>
      <c r="O49" s="45">
        <v>0</v>
      </c>
      <c r="P49" s="45">
        <v>0</v>
      </c>
      <c r="Q49" s="46">
        <v>0</v>
      </c>
      <c r="R49" s="44">
        <v>5.1848854838000002E-3</v>
      </c>
      <c r="S49" s="45">
        <v>15.554617741935399</v>
      </c>
      <c r="T49" s="45">
        <v>0</v>
      </c>
      <c r="U49" s="45">
        <v>0</v>
      </c>
      <c r="V49" s="46">
        <v>0</v>
      </c>
      <c r="W49" s="44">
        <v>0</v>
      </c>
      <c r="X49" s="45">
        <v>0</v>
      </c>
      <c r="Y49" s="45">
        <v>0</v>
      </c>
      <c r="Z49" s="45">
        <v>0</v>
      </c>
      <c r="AA49" s="46">
        <v>0</v>
      </c>
      <c r="AB49" s="44">
        <v>0</v>
      </c>
      <c r="AC49" s="45">
        <v>0</v>
      </c>
      <c r="AD49" s="45">
        <v>0</v>
      </c>
      <c r="AE49" s="45">
        <v>0</v>
      </c>
      <c r="AF49" s="46">
        <v>0</v>
      </c>
      <c r="AG49" s="44">
        <v>0</v>
      </c>
      <c r="AH49" s="45">
        <v>0</v>
      </c>
      <c r="AI49" s="45">
        <v>0</v>
      </c>
      <c r="AJ49" s="45">
        <v>0</v>
      </c>
      <c r="AK49" s="46">
        <v>0</v>
      </c>
      <c r="AL49" s="44">
        <v>0</v>
      </c>
      <c r="AM49" s="45">
        <v>0</v>
      </c>
      <c r="AN49" s="45">
        <v>0</v>
      </c>
      <c r="AO49" s="45">
        <v>0</v>
      </c>
      <c r="AP49" s="46">
        <v>0</v>
      </c>
      <c r="AQ49" s="44">
        <v>0</v>
      </c>
      <c r="AR49" s="45">
        <v>0</v>
      </c>
      <c r="AS49" s="45">
        <v>0</v>
      </c>
      <c r="AT49" s="45">
        <v>0</v>
      </c>
      <c r="AU49" s="46">
        <v>0</v>
      </c>
      <c r="AV49" s="44">
        <v>0.15970574925740003</v>
      </c>
      <c r="AW49" s="45">
        <v>21.243720161290199</v>
      </c>
      <c r="AX49" s="45">
        <v>0</v>
      </c>
      <c r="AY49" s="45">
        <v>0</v>
      </c>
      <c r="AZ49" s="46">
        <v>13.020501105289702</v>
      </c>
      <c r="BA49" s="44">
        <v>0</v>
      </c>
      <c r="BB49" s="45">
        <v>0</v>
      </c>
      <c r="BC49" s="45">
        <v>0</v>
      </c>
      <c r="BD49" s="45">
        <v>0</v>
      </c>
      <c r="BE49" s="46">
        <v>0</v>
      </c>
      <c r="BF49" s="44">
        <v>1.0362790322E-3</v>
      </c>
      <c r="BG49" s="45">
        <v>0.2590697580645</v>
      </c>
      <c r="BH49" s="45">
        <v>0</v>
      </c>
      <c r="BI49" s="45">
        <v>0</v>
      </c>
      <c r="BJ49" s="46">
        <v>0</v>
      </c>
      <c r="BK49" s="47">
        <f t="shared" si="2"/>
        <v>72.405591056610902</v>
      </c>
    </row>
    <row r="50" spans="1:63">
      <c r="A50" s="36"/>
      <c r="B50" s="43" t="s">
        <v>152</v>
      </c>
      <c r="C50" s="44">
        <v>0</v>
      </c>
      <c r="D50" s="45">
        <v>0</v>
      </c>
      <c r="E50" s="45">
        <v>0</v>
      </c>
      <c r="F50" s="45">
        <v>0</v>
      </c>
      <c r="G50" s="46">
        <v>0</v>
      </c>
      <c r="H50" s="44">
        <v>1.04490451612E-2</v>
      </c>
      <c r="I50" s="45">
        <v>0</v>
      </c>
      <c r="J50" s="45">
        <v>0</v>
      </c>
      <c r="K50" s="45">
        <v>0</v>
      </c>
      <c r="L50" s="46">
        <v>0</v>
      </c>
      <c r="M50" s="44">
        <v>0</v>
      </c>
      <c r="N50" s="45">
        <v>0</v>
      </c>
      <c r="O50" s="45">
        <v>0</v>
      </c>
      <c r="P50" s="45">
        <v>0</v>
      </c>
      <c r="Q50" s="46">
        <v>0</v>
      </c>
      <c r="R50" s="44">
        <v>3.1347135483800005E-2</v>
      </c>
      <c r="S50" s="45">
        <v>0</v>
      </c>
      <c r="T50" s="45">
        <v>0</v>
      </c>
      <c r="U50" s="45">
        <v>0</v>
      </c>
      <c r="V50" s="46">
        <v>0</v>
      </c>
      <c r="W50" s="44">
        <v>0</v>
      </c>
      <c r="X50" s="45">
        <v>0</v>
      </c>
      <c r="Y50" s="45">
        <v>0</v>
      </c>
      <c r="Z50" s="45">
        <v>0</v>
      </c>
      <c r="AA50" s="46">
        <v>0</v>
      </c>
      <c r="AB50" s="44">
        <v>0</v>
      </c>
      <c r="AC50" s="45">
        <v>0</v>
      </c>
      <c r="AD50" s="45">
        <v>0</v>
      </c>
      <c r="AE50" s="45">
        <v>0</v>
      </c>
      <c r="AF50" s="46">
        <v>5.1959403225799998E-2</v>
      </c>
      <c r="AG50" s="44">
        <v>0</v>
      </c>
      <c r="AH50" s="45">
        <v>0</v>
      </c>
      <c r="AI50" s="45">
        <v>0</v>
      </c>
      <c r="AJ50" s="45">
        <v>0</v>
      </c>
      <c r="AK50" s="46">
        <v>0</v>
      </c>
      <c r="AL50" s="44">
        <v>0</v>
      </c>
      <c r="AM50" s="45">
        <v>0</v>
      </c>
      <c r="AN50" s="45">
        <v>0</v>
      </c>
      <c r="AO50" s="45">
        <v>0</v>
      </c>
      <c r="AP50" s="46">
        <v>0</v>
      </c>
      <c r="AQ50" s="44">
        <v>0</v>
      </c>
      <c r="AR50" s="45">
        <v>0</v>
      </c>
      <c r="AS50" s="45">
        <v>0</v>
      </c>
      <c r="AT50" s="45">
        <v>0</v>
      </c>
      <c r="AU50" s="46">
        <v>0</v>
      </c>
      <c r="AV50" s="44">
        <v>2.8506578640944999</v>
      </c>
      <c r="AW50" s="45">
        <v>1.3084416920319999</v>
      </c>
      <c r="AX50" s="45">
        <v>0</v>
      </c>
      <c r="AY50" s="45">
        <v>0</v>
      </c>
      <c r="AZ50" s="46">
        <v>19.076360003224099</v>
      </c>
      <c r="BA50" s="44">
        <v>0</v>
      </c>
      <c r="BB50" s="45">
        <v>0</v>
      </c>
      <c r="BC50" s="45">
        <v>0</v>
      </c>
      <c r="BD50" s="45">
        <v>0</v>
      </c>
      <c r="BE50" s="46">
        <v>0</v>
      </c>
      <c r="BF50" s="44">
        <v>0.6296312996765</v>
      </c>
      <c r="BG50" s="45">
        <v>0</v>
      </c>
      <c r="BH50" s="45">
        <v>0</v>
      </c>
      <c r="BI50" s="45">
        <v>0</v>
      </c>
      <c r="BJ50" s="46">
        <v>2.0264151451609003</v>
      </c>
      <c r="BK50" s="47">
        <f t="shared" si="2"/>
        <v>25.985261588058798</v>
      </c>
    </row>
    <row r="51" spans="1:63">
      <c r="A51" s="36"/>
      <c r="B51" s="43" t="s">
        <v>144</v>
      </c>
      <c r="C51" s="44">
        <v>0</v>
      </c>
      <c r="D51" s="45">
        <v>0</v>
      </c>
      <c r="E51" s="45">
        <v>0</v>
      </c>
      <c r="F51" s="45">
        <v>0</v>
      </c>
      <c r="G51" s="46">
        <v>0</v>
      </c>
      <c r="H51" s="44">
        <v>1.53692103225E-2</v>
      </c>
      <c r="I51" s="45">
        <v>76.087702419354699</v>
      </c>
      <c r="J51" s="45">
        <v>0</v>
      </c>
      <c r="K51" s="45">
        <v>0</v>
      </c>
      <c r="L51" s="46">
        <v>5.0556612903000005E-3</v>
      </c>
      <c r="M51" s="44">
        <v>0</v>
      </c>
      <c r="N51" s="45">
        <v>0</v>
      </c>
      <c r="O51" s="45">
        <v>0</v>
      </c>
      <c r="P51" s="45">
        <v>0</v>
      </c>
      <c r="Q51" s="46">
        <v>0</v>
      </c>
      <c r="R51" s="44">
        <v>0</v>
      </c>
      <c r="S51" s="45">
        <v>20.222645161290298</v>
      </c>
      <c r="T51" s="45">
        <v>0</v>
      </c>
      <c r="U51" s="45">
        <v>0</v>
      </c>
      <c r="V51" s="46">
        <v>0</v>
      </c>
      <c r="W51" s="44">
        <v>0</v>
      </c>
      <c r="X51" s="45">
        <v>0</v>
      </c>
      <c r="Y51" s="45">
        <v>0</v>
      </c>
      <c r="Z51" s="45">
        <v>0</v>
      </c>
      <c r="AA51" s="46">
        <v>0</v>
      </c>
      <c r="AB51" s="44">
        <v>0</v>
      </c>
      <c r="AC51" s="45">
        <v>0</v>
      </c>
      <c r="AD51" s="45">
        <v>0</v>
      </c>
      <c r="AE51" s="45">
        <v>0</v>
      </c>
      <c r="AF51" s="46">
        <v>0.11120875806450001</v>
      </c>
      <c r="AG51" s="44">
        <v>0</v>
      </c>
      <c r="AH51" s="45">
        <v>0</v>
      </c>
      <c r="AI51" s="45">
        <v>0</v>
      </c>
      <c r="AJ51" s="45">
        <v>0</v>
      </c>
      <c r="AK51" s="46">
        <v>0</v>
      </c>
      <c r="AL51" s="44">
        <v>0</v>
      </c>
      <c r="AM51" s="45">
        <v>0</v>
      </c>
      <c r="AN51" s="45">
        <v>0</v>
      </c>
      <c r="AO51" s="45">
        <v>0</v>
      </c>
      <c r="AP51" s="46">
        <v>0</v>
      </c>
      <c r="AQ51" s="44">
        <v>0</v>
      </c>
      <c r="AR51" s="45">
        <v>0</v>
      </c>
      <c r="AS51" s="45">
        <v>0</v>
      </c>
      <c r="AT51" s="45">
        <v>0</v>
      </c>
      <c r="AU51" s="46">
        <v>0</v>
      </c>
      <c r="AV51" s="44">
        <v>1.5164830645100002E-2</v>
      </c>
      <c r="AW51" s="45">
        <v>5.3857434145483003</v>
      </c>
      <c r="AX51" s="45">
        <v>0</v>
      </c>
      <c r="AY51" s="45">
        <v>0</v>
      </c>
      <c r="AZ51" s="46">
        <v>1.0109887096774002</v>
      </c>
      <c r="BA51" s="44">
        <v>0</v>
      </c>
      <c r="BB51" s="45">
        <v>0</v>
      </c>
      <c r="BC51" s="45">
        <v>0</v>
      </c>
      <c r="BD51" s="45">
        <v>0</v>
      </c>
      <c r="BE51" s="46">
        <v>0</v>
      </c>
      <c r="BF51" s="44">
        <v>0</v>
      </c>
      <c r="BG51" s="45">
        <v>0</v>
      </c>
      <c r="BH51" s="45">
        <v>0</v>
      </c>
      <c r="BI51" s="45">
        <v>0</v>
      </c>
      <c r="BJ51" s="46">
        <v>0</v>
      </c>
      <c r="BK51" s="47">
        <f t="shared" si="2"/>
        <v>102.85387816519312</v>
      </c>
    </row>
    <row r="52" spans="1:63">
      <c r="A52" s="36"/>
      <c r="B52" s="43" t="s">
        <v>153</v>
      </c>
      <c r="C52" s="44">
        <v>0</v>
      </c>
      <c r="D52" s="45">
        <v>0</v>
      </c>
      <c r="E52" s="45">
        <v>0</v>
      </c>
      <c r="F52" s="45">
        <v>0</v>
      </c>
      <c r="G52" s="46">
        <v>0</v>
      </c>
      <c r="H52" s="44">
        <v>1.0257964516000001E-3</v>
      </c>
      <c r="I52" s="45">
        <v>0</v>
      </c>
      <c r="J52" s="45">
        <v>0</v>
      </c>
      <c r="K52" s="45">
        <v>0</v>
      </c>
      <c r="L52" s="46">
        <v>0</v>
      </c>
      <c r="M52" s="44">
        <v>0</v>
      </c>
      <c r="N52" s="45">
        <v>0</v>
      </c>
      <c r="O52" s="45">
        <v>0</v>
      </c>
      <c r="P52" s="45">
        <v>0</v>
      </c>
      <c r="Q52" s="46">
        <v>0</v>
      </c>
      <c r="R52" s="44">
        <v>0</v>
      </c>
      <c r="S52" s="45">
        <v>0</v>
      </c>
      <c r="T52" s="45">
        <v>0</v>
      </c>
      <c r="U52" s="45">
        <v>0</v>
      </c>
      <c r="V52" s="46">
        <v>0</v>
      </c>
      <c r="W52" s="44">
        <v>0</v>
      </c>
      <c r="X52" s="45">
        <v>0</v>
      </c>
      <c r="Y52" s="45">
        <v>0</v>
      </c>
      <c r="Z52" s="45">
        <v>0</v>
      </c>
      <c r="AA52" s="46">
        <v>0</v>
      </c>
      <c r="AB52" s="44">
        <v>0</v>
      </c>
      <c r="AC52" s="45">
        <v>0</v>
      </c>
      <c r="AD52" s="45">
        <v>0</v>
      </c>
      <c r="AE52" s="45">
        <v>0</v>
      </c>
      <c r="AF52" s="46">
        <v>0</v>
      </c>
      <c r="AG52" s="44">
        <v>0</v>
      </c>
      <c r="AH52" s="45">
        <v>0</v>
      </c>
      <c r="AI52" s="45">
        <v>0</v>
      </c>
      <c r="AJ52" s="45">
        <v>0</v>
      </c>
      <c r="AK52" s="46">
        <v>0</v>
      </c>
      <c r="AL52" s="44">
        <v>0</v>
      </c>
      <c r="AM52" s="45">
        <v>0</v>
      </c>
      <c r="AN52" s="45">
        <v>0</v>
      </c>
      <c r="AO52" s="45">
        <v>0</v>
      </c>
      <c r="AP52" s="46">
        <v>0</v>
      </c>
      <c r="AQ52" s="44">
        <v>0</v>
      </c>
      <c r="AR52" s="45">
        <v>0</v>
      </c>
      <c r="AS52" s="45">
        <v>0</v>
      </c>
      <c r="AT52" s="45">
        <v>0</v>
      </c>
      <c r="AU52" s="46">
        <v>0</v>
      </c>
      <c r="AV52" s="44">
        <v>2.1275630509327002</v>
      </c>
      <c r="AW52" s="45">
        <v>6.7057654756448999</v>
      </c>
      <c r="AX52" s="45">
        <v>0</v>
      </c>
      <c r="AY52" s="45">
        <v>0</v>
      </c>
      <c r="AZ52" s="46">
        <v>17.715210264869199</v>
      </c>
      <c r="BA52" s="44">
        <v>0</v>
      </c>
      <c r="BB52" s="45">
        <v>0</v>
      </c>
      <c r="BC52" s="45">
        <v>0</v>
      </c>
      <c r="BD52" s="45">
        <v>0</v>
      </c>
      <c r="BE52" s="46">
        <v>0</v>
      </c>
      <c r="BF52" s="44">
        <v>0.31889668645079999</v>
      </c>
      <c r="BG52" s="45">
        <v>0</v>
      </c>
      <c r="BH52" s="45">
        <v>0</v>
      </c>
      <c r="BI52" s="45">
        <v>0</v>
      </c>
      <c r="BJ52" s="46">
        <v>0.99659750806430003</v>
      </c>
      <c r="BK52" s="47">
        <f t="shared" si="2"/>
        <v>27.865058782413499</v>
      </c>
    </row>
    <row r="53" spans="1:63">
      <c r="A53" s="36"/>
      <c r="B53" s="43" t="s">
        <v>108</v>
      </c>
      <c r="C53" s="44">
        <v>0</v>
      </c>
      <c r="D53" s="45">
        <v>0</v>
      </c>
      <c r="E53" s="45">
        <v>0</v>
      </c>
      <c r="F53" s="45">
        <v>0</v>
      </c>
      <c r="G53" s="46">
        <v>0</v>
      </c>
      <c r="H53" s="44">
        <v>3.6800198709600003E-2</v>
      </c>
      <c r="I53" s="45">
        <v>127.78036775664489</v>
      </c>
      <c r="J53" s="45">
        <v>0</v>
      </c>
      <c r="K53" s="45">
        <v>0</v>
      </c>
      <c r="L53" s="46">
        <v>0.10222277419350001</v>
      </c>
      <c r="M53" s="44">
        <v>0</v>
      </c>
      <c r="N53" s="45">
        <v>0</v>
      </c>
      <c r="O53" s="45">
        <v>0</v>
      </c>
      <c r="P53" s="45">
        <v>0</v>
      </c>
      <c r="Q53" s="46">
        <v>0</v>
      </c>
      <c r="R53" s="44">
        <v>0</v>
      </c>
      <c r="S53" s="45">
        <v>33.733515483870903</v>
      </c>
      <c r="T53" s="45">
        <v>0</v>
      </c>
      <c r="U53" s="45">
        <v>0</v>
      </c>
      <c r="V53" s="46">
        <v>0</v>
      </c>
      <c r="W53" s="44">
        <v>0</v>
      </c>
      <c r="X53" s="45">
        <v>0</v>
      </c>
      <c r="Y53" s="45">
        <v>0</v>
      </c>
      <c r="Z53" s="45">
        <v>0</v>
      </c>
      <c r="AA53" s="46">
        <v>0</v>
      </c>
      <c r="AB53" s="44">
        <v>0</v>
      </c>
      <c r="AC53" s="45">
        <v>0</v>
      </c>
      <c r="AD53" s="45">
        <v>0</v>
      </c>
      <c r="AE53" s="45">
        <v>0</v>
      </c>
      <c r="AF53" s="46">
        <v>0</v>
      </c>
      <c r="AG53" s="44">
        <v>0</v>
      </c>
      <c r="AH53" s="45">
        <v>0</v>
      </c>
      <c r="AI53" s="45">
        <v>0</v>
      </c>
      <c r="AJ53" s="45">
        <v>0</v>
      </c>
      <c r="AK53" s="46">
        <v>0</v>
      </c>
      <c r="AL53" s="44">
        <v>0</v>
      </c>
      <c r="AM53" s="45">
        <v>0</v>
      </c>
      <c r="AN53" s="45">
        <v>0</v>
      </c>
      <c r="AO53" s="45">
        <v>0</v>
      </c>
      <c r="AP53" s="46">
        <v>0</v>
      </c>
      <c r="AQ53" s="44">
        <v>0</v>
      </c>
      <c r="AR53" s="45">
        <v>0</v>
      </c>
      <c r="AS53" s="45">
        <v>0</v>
      </c>
      <c r="AT53" s="45">
        <v>0</v>
      </c>
      <c r="AU53" s="46">
        <v>0</v>
      </c>
      <c r="AV53" s="44">
        <v>3.0649790322500002E-2</v>
      </c>
      <c r="AW53" s="45">
        <v>8.2447935967739987</v>
      </c>
      <c r="AX53" s="45">
        <v>0</v>
      </c>
      <c r="AY53" s="45">
        <v>0</v>
      </c>
      <c r="AZ53" s="46">
        <v>11.1411987822577</v>
      </c>
      <c r="BA53" s="44">
        <v>0</v>
      </c>
      <c r="BB53" s="45">
        <v>0</v>
      </c>
      <c r="BC53" s="45">
        <v>0</v>
      </c>
      <c r="BD53" s="45">
        <v>0</v>
      </c>
      <c r="BE53" s="46">
        <v>0</v>
      </c>
      <c r="BF53" s="44">
        <v>0</v>
      </c>
      <c r="BG53" s="45">
        <v>0</v>
      </c>
      <c r="BH53" s="45">
        <v>0</v>
      </c>
      <c r="BI53" s="45">
        <v>0</v>
      </c>
      <c r="BJ53" s="46">
        <v>0</v>
      </c>
      <c r="BK53" s="47">
        <f t="shared" si="2"/>
        <v>181.06954838277312</v>
      </c>
    </row>
    <row r="54" spans="1:63">
      <c r="A54" s="36"/>
      <c r="B54" s="43" t="s">
        <v>109</v>
      </c>
      <c r="C54" s="44">
        <v>0</v>
      </c>
      <c r="D54" s="45">
        <v>0</v>
      </c>
      <c r="E54" s="45">
        <v>0</v>
      </c>
      <c r="F54" s="45">
        <v>0</v>
      </c>
      <c r="G54" s="46">
        <v>0</v>
      </c>
      <c r="H54" s="44">
        <v>1.5169108063999999E-3</v>
      </c>
      <c r="I54" s="45">
        <v>158.76999774193541</v>
      </c>
      <c r="J54" s="45">
        <v>0</v>
      </c>
      <c r="K54" s="45">
        <v>0</v>
      </c>
      <c r="L54" s="46">
        <v>3.1400053693547001</v>
      </c>
      <c r="M54" s="44">
        <v>0</v>
      </c>
      <c r="N54" s="45">
        <v>0</v>
      </c>
      <c r="O54" s="45">
        <v>0</v>
      </c>
      <c r="P54" s="45">
        <v>0</v>
      </c>
      <c r="Q54" s="46">
        <v>0</v>
      </c>
      <c r="R54" s="44">
        <v>0</v>
      </c>
      <c r="S54" s="45">
        <v>25.2818467741935</v>
      </c>
      <c r="T54" s="45">
        <v>0</v>
      </c>
      <c r="U54" s="45">
        <v>0</v>
      </c>
      <c r="V54" s="46">
        <v>0</v>
      </c>
      <c r="W54" s="44">
        <v>0</v>
      </c>
      <c r="X54" s="45">
        <v>0</v>
      </c>
      <c r="Y54" s="45">
        <v>0</v>
      </c>
      <c r="Z54" s="45">
        <v>0</v>
      </c>
      <c r="AA54" s="46">
        <v>0</v>
      </c>
      <c r="AB54" s="44">
        <v>0</v>
      </c>
      <c r="AC54" s="45">
        <v>0</v>
      </c>
      <c r="AD54" s="45">
        <v>0</v>
      </c>
      <c r="AE54" s="45">
        <v>0</v>
      </c>
      <c r="AF54" s="46">
        <v>0</v>
      </c>
      <c r="AG54" s="44">
        <v>0</v>
      </c>
      <c r="AH54" s="45">
        <v>0</v>
      </c>
      <c r="AI54" s="45">
        <v>0</v>
      </c>
      <c r="AJ54" s="45">
        <v>0</v>
      </c>
      <c r="AK54" s="46">
        <v>0</v>
      </c>
      <c r="AL54" s="44">
        <v>0</v>
      </c>
      <c r="AM54" s="45">
        <v>0</v>
      </c>
      <c r="AN54" s="45">
        <v>0</v>
      </c>
      <c r="AO54" s="45">
        <v>0</v>
      </c>
      <c r="AP54" s="46">
        <v>0</v>
      </c>
      <c r="AQ54" s="44">
        <v>0</v>
      </c>
      <c r="AR54" s="45">
        <v>0</v>
      </c>
      <c r="AS54" s="45">
        <v>0</v>
      </c>
      <c r="AT54" s="45">
        <v>0</v>
      </c>
      <c r="AU54" s="46">
        <v>0</v>
      </c>
      <c r="AV54" s="44">
        <v>0.4519897548056</v>
      </c>
      <c r="AW54" s="45">
        <v>13.088769693547899</v>
      </c>
      <c r="AX54" s="45">
        <v>0</v>
      </c>
      <c r="AY54" s="45">
        <v>0</v>
      </c>
      <c r="AZ54" s="46">
        <v>11.948911691385499</v>
      </c>
      <c r="BA54" s="44">
        <v>0</v>
      </c>
      <c r="BB54" s="45">
        <v>0</v>
      </c>
      <c r="BC54" s="45">
        <v>0</v>
      </c>
      <c r="BD54" s="45">
        <v>0</v>
      </c>
      <c r="BE54" s="46">
        <v>0</v>
      </c>
      <c r="BF54" s="44">
        <v>7.4287611773999992E-2</v>
      </c>
      <c r="BG54" s="45">
        <v>0</v>
      </c>
      <c r="BH54" s="45">
        <v>0</v>
      </c>
      <c r="BI54" s="45">
        <v>0</v>
      </c>
      <c r="BJ54" s="46">
        <v>8.9383865805999999E-3</v>
      </c>
      <c r="BK54" s="47">
        <f t="shared" si="2"/>
        <v>212.7662639343836</v>
      </c>
    </row>
    <row r="55" spans="1:63">
      <c r="A55" s="36"/>
      <c r="B55" s="43" t="s">
        <v>110</v>
      </c>
      <c r="C55" s="44">
        <v>0</v>
      </c>
      <c r="D55" s="45">
        <v>0</v>
      </c>
      <c r="E55" s="45">
        <v>0</v>
      </c>
      <c r="F55" s="45">
        <v>0</v>
      </c>
      <c r="G55" s="46">
        <v>0</v>
      </c>
      <c r="H55" s="44">
        <v>3.5349819354799999E-2</v>
      </c>
      <c r="I55" s="45">
        <v>233.39014108999976</v>
      </c>
      <c r="J55" s="45">
        <v>0</v>
      </c>
      <c r="K55" s="45">
        <v>0</v>
      </c>
      <c r="L55" s="46">
        <v>0.2272488387095</v>
      </c>
      <c r="M55" s="44">
        <v>0</v>
      </c>
      <c r="N55" s="45">
        <v>0</v>
      </c>
      <c r="O55" s="45">
        <v>0</v>
      </c>
      <c r="P55" s="45">
        <v>0</v>
      </c>
      <c r="Q55" s="46">
        <v>0</v>
      </c>
      <c r="R55" s="44">
        <v>0</v>
      </c>
      <c r="S55" s="45">
        <v>20.199896774193501</v>
      </c>
      <c r="T55" s="45">
        <v>0</v>
      </c>
      <c r="U55" s="45">
        <v>0</v>
      </c>
      <c r="V55" s="46">
        <v>0</v>
      </c>
      <c r="W55" s="44">
        <v>0</v>
      </c>
      <c r="X55" s="45">
        <v>0</v>
      </c>
      <c r="Y55" s="45">
        <v>0</v>
      </c>
      <c r="Z55" s="45">
        <v>0</v>
      </c>
      <c r="AA55" s="46">
        <v>0</v>
      </c>
      <c r="AB55" s="44">
        <v>0</v>
      </c>
      <c r="AC55" s="45">
        <v>0</v>
      </c>
      <c r="AD55" s="45">
        <v>0</v>
      </c>
      <c r="AE55" s="45">
        <v>0</v>
      </c>
      <c r="AF55" s="46">
        <v>0</v>
      </c>
      <c r="AG55" s="44">
        <v>0</v>
      </c>
      <c r="AH55" s="45">
        <v>0</v>
      </c>
      <c r="AI55" s="45">
        <v>0</v>
      </c>
      <c r="AJ55" s="45">
        <v>0</v>
      </c>
      <c r="AK55" s="46">
        <v>0</v>
      </c>
      <c r="AL55" s="44">
        <v>0</v>
      </c>
      <c r="AM55" s="45">
        <v>0</v>
      </c>
      <c r="AN55" s="45">
        <v>0</v>
      </c>
      <c r="AO55" s="45">
        <v>0</v>
      </c>
      <c r="AP55" s="46">
        <v>0</v>
      </c>
      <c r="AQ55" s="44">
        <v>0</v>
      </c>
      <c r="AR55" s="45">
        <v>0</v>
      </c>
      <c r="AS55" s="45">
        <v>0</v>
      </c>
      <c r="AT55" s="45">
        <v>0</v>
      </c>
      <c r="AU55" s="46">
        <v>0</v>
      </c>
      <c r="AV55" s="44">
        <v>6.1590440644699998E-2</v>
      </c>
      <c r="AW55" s="45">
        <v>2.3222625161289998</v>
      </c>
      <c r="AX55" s="45">
        <v>0</v>
      </c>
      <c r="AY55" s="45">
        <v>0</v>
      </c>
      <c r="AZ55" s="46">
        <v>1.6154869677418</v>
      </c>
      <c r="BA55" s="44">
        <v>0</v>
      </c>
      <c r="BB55" s="45">
        <v>0</v>
      </c>
      <c r="BC55" s="45">
        <v>0</v>
      </c>
      <c r="BD55" s="45">
        <v>0</v>
      </c>
      <c r="BE55" s="46">
        <v>0</v>
      </c>
      <c r="BF55" s="44">
        <v>1.8376164258E-2</v>
      </c>
      <c r="BG55" s="45">
        <v>0</v>
      </c>
      <c r="BH55" s="45">
        <v>0</v>
      </c>
      <c r="BI55" s="45">
        <v>0</v>
      </c>
      <c r="BJ55" s="46">
        <v>0</v>
      </c>
      <c r="BK55" s="47">
        <f t="shared" si="2"/>
        <v>257.87035261103097</v>
      </c>
    </row>
    <row r="56" spans="1:63">
      <c r="A56" s="36"/>
      <c r="B56" s="43" t="s">
        <v>111</v>
      </c>
      <c r="C56" s="44">
        <v>0</v>
      </c>
      <c r="D56" s="45">
        <v>0</v>
      </c>
      <c r="E56" s="45">
        <v>0</v>
      </c>
      <c r="F56" s="45">
        <v>0</v>
      </c>
      <c r="G56" s="46">
        <v>0</v>
      </c>
      <c r="H56" s="44">
        <v>6.0553896774000002E-3</v>
      </c>
      <c r="I56" s="45">
        <v>58.535433548386997</v>
      </c>
      <c r="J56" s="45">
        <v>0</v>
      </c>
      <c r="K56" s="45">
        <v>0</v>
      </c>
      <c r="L56" s="46">
        <v>0</v>
      </c>
      <c r="M56" s="44">
        <v>0</v>
      </c>
      <c r="N56" s="45">
        <v>0</v>
      </c>
      <c r="O56" s="45">
        <v>0</v>
      </c>
      <c r="P56" s="45">
        <v>0</v>
      </c>
      <c r="Q56" s="46">
        <v>0</v>
      </c>
      <c r="R56" s="44">
        <v>0</v>
      </c>
      <c r="S56" s="45">
        <v>0</v>
      </c>
      <c r="T56" s="45">
        <v>0</v>
      </c>
      <c r="U56" s="45">
        <v>0</v>
      </c>
      <c r="V56" s="46">
        <v>0</v>
      </c>
      <c r="W56" s="44">
        <v>0</v>
      </c>
      <c r="X56" s="45">
        <v>0</v>
      </c>
      <c r="Y56" s="45">
        <v>0</v>
      </c>
      <c r="Z56" s="45">
        <v>0</v>
      </c>
      <c r="AA56" s="46">
        <v>0</v>
      </c>
      <c r="AB56" s="44">
        <v>0</v>
      </c>
      <c r="AC56" s="45">
        <v>0</v>
      </c>
      <c r="AD56" s="45">
        <v>0</v>
      </c>
      <c r="AE56" s="45">
        <v>0</v>
      </c>
      <c r="AF56" s="46">
        <v>0</v>
      </c>
      <c r="AG56" s="44">
        <v>0</v>
      </c>
      <c r="AH56" s="45">
        <v>0</v>
      </c>
      <c r="AI56" s="45">
        <v>0</v>
      </c>
      <c r="AJ56" s="45">
        <v>0</v>
      </c>
      <c r="AK56" s="46">
        <v>0</v>
      </c>
      <c r="AL56" s="44">
        <v>0</v>
      </c>
      <c r="AM56" s="45">
        <v>0</v>
      </c>
      <c r="AN56" s="45">
        <v>0</v>
      </c>
      <c r="AO56" s="45">
        <v>0</v>
      </c>
      <c r="AP56" s="46">
        <v>0</v>
      </c>
      <c r="AQ56" s="44">
        <v>0</v>
      </c>
      <c r="AR56" s="45">
        <v>0</v>
      </c>
      <c r="AS56" s="45">
        <v>0</v>
      </c>
      <c r="AT56" s="45">
        <v>0</v>
      </c>
      <c r="AU56" s="46">
        <v>0</v>
      </c>
      <c r="AV56" s="44">
        <v>0.20073227035430002</v>
      </c>
      <c r="AW56" s="45">
        <v>5.9722831483868006</v>
      </c>
      <c r="AX56" s="45">
        <v>0</v>
      </c>
      <c r="AY56" s="45">
        <v>0</v>
      </c>
      <c r="AZ56" s="46">
        <v>12.004591777741101</v>
      </c>
      <c r="BA56" s="44">
        <v>0</v>
      </c>
      <c r="BB56" s="45">
        <v>0</v>
      </c>
      <c r="BC56" s="45">
        <v>0</v>
      </c>
      <c r="BD56" s="45">
        <v>0</v>
      </c>
      <c r="BE56" s="46">
        <v>0</v>
      </c>
      <c r="BF56" s="44">
        <v>2.0665441903100001E-2</v>
      </c>
      <c r="BG56" s="45">
        <v>0</v>
      </c>
      <c r="BH56" s="45">
        <v>0</v>
      </c>
      <c r="BI56" s="45">
        <v>0</v>
      </c>
      <c r="BJ56" s="46">
        <v>0.20176632258049998</v>
      </c>
      <c r="BK56" s="47">
        <f t="shared" si="2"/>
        <v>76.941527899030191</v>
      </c>
    </row>
    <row r="57" spans="1:63">
      <c r="A57" s="36"/>
      <c r="B57" s="43" t="s">
        <v>112</v>
      </c>
      <c r="C57" s="44">
        <v>0</v>
      </c>
      <c r="D57" s="45">
        <v>0</v>
      </c>
      <c r="E57" s="45">
        <v>0</v>
      </c>
      <c r="F57" s="45">
        <v>0</v>
      </c>
      <c r="G57" s="46">
        <v>0</v>
      </c>
      <c r="H57" s="44">
        <v>8.73270119353E-2</v>
      </c>
      <c r="I57" s="45">
        <v>164.70067502296686</v>
      </c>
      <c r="J57" s="45">
        <v>0</v>
      </c>
      <c r="K57" s="45">
        <v>0</v>
      </c>
      <c r="L57" s="46">
        <v>16.264021993548198</v>
      </c>
      <c r="M57" s="44">
        <v>0</v>
      </c>
      <c r="N57" s="45">
        <v>0</v>
      </c>
      <c r="O57" s="45">
        <v>0</v>
      </c>
      <c r="P57" s="45">
        <v>0</v>
      </c>
      <c r="Q57" s="46">
        <v>0</v>
      </c>
      <c r="R57" s="44">
        <v>0</v>
      </c>
      <c r="S57" s="45">
        <v>0</v>
      </c>
      <c r="T57" s="45">
        <v>0</v>
      </c>
      <c r="U57" s="45">
        <v>0</v>
      </c>
      <c r="V57" s="46">
        <v>0</v>
      </c>
      <c r="W57" s="44">
        <v>0</v>
      </c>
      <c r="X57" s="45">
        <v>0</v>
      </c>
      <c r="Y57" s="45">
        <v>0</v>
      </c>
      <c r="Z57" s="45">
        <v>0</v>
      </c>
      <c r="AA57" s="46">
        <v>0</v>
      </c>
      <c r="AB57" s="44">
        <v>0</v>
      </c>
      <c r="AC57" s="45">
        <v>0</v>
      </c>
      <c r="AD57" s="45">
        <v>0</v>
      </c>
      <c r="AE57" s="45">
        <v>0</v>
      </c>
      <c r="AF57" s="46">
        <v>0</v>
      </c>
      <c r="AG57" s="44">
        <v>0</v>
      </c>
      <c r="AH57" s="45">
        <v>0</v>
      </c>
      <c r="AI57" s="45">
        <v>0</v>
      </c>
      <c r="AJ57" s="45">
        <v>0</v>
      </c>
      <c r="AK57" s="46">
        <v>0</v>
      </c>
      <c r="AL57" s="44">
        <v>0</v>
      </c>
      <c r="AM57" s="45">
        <v>0</v>
      </c>
      <c r="AN57" s="45">
        <v>0</v>
      </c>
      <c r="AO57" s="45">
        <v>0</v>
      </c>
      <c r="AP57" s="46">
        <v>0</v>
      </c>
      <c r="AQ57" s="44">
        <v>0</v>
      </c>
      <c r="AR57" s="45">
        <v>0</v>
      </c>
      <c r="AS57" s="45">
        <v>0</v>
      </c>
      <c r="AT57" s="45">
        <v>0</v>
      </c>
      <c r="AU57" s="46">
        <v>0</v>
      </c>
      <c r="AV57" s="44">
        <v>2.0187845161200001E-2</v>
      </c>
      <c r="AW57" s="45">
        <v>2.0187845161290001</v>
      </c>
      <c r="AX57" s="45">
        <v>0</v>
      </c>
      <c r="AY57" s="45">
        <v>0</v>
      </c>
      <c r="AZ57" s="46">
        <v>2.1409095167418002</v>
      </c>
      <c r="BA57" s="44">
        <v>0</v>
      </c>
      <c r="BB57" s="45">
        <v>0</v>
      </c>
      <c r="BC57" s="45">
        <v>0</v>
      </c>
      <c r="BD57" s="45">
        <v>0</v>
      </c>
      <c r="BE57" s="46">
        <v>0</v>
      </c>
      <c r="BF57" s="44">
        <v>1.11033148387E-2</v>
      </c>
      <c r="BG57" s="45">
        <v>0</v>
      </c>
      <c r="BH57" s="45">
        <v>0</v>
      </c>
      <c r="BI57" s="45">
        <v>0</v>
      </c>
      <c r="BJ57" s="46">
        <v>0</v>
      </c>
      <c r="BK57" s="47">
        <f t="shared" si="2"/>
        <v>185.24300922132102</v>
      </c>
    </row>
    <row r="58" spans="1:63">
      <c r="A58" s="36"/>
      <c r="B58" s="43" t="s">
        <v>113</v>
      </c>
      <c r="C58" s="44">
        <v>0</v>
      </c>
      <c r="D58" s="45">
        <v>0</v>
      </c>
      <c r="E58" s="45">
        <v>0</v>
      </c>
      <c r="F58" s="45">
        <v>0</v>
      </c>
      <c r="G58" s="46">
        <v>0</v>
      </c>
      <c r="H58" s="44">
        <v>5.8935409838600003E-2</v>
      </c>
      <c r="I58" s="45">
        <v>104.0184797580644</v>
      </c>
      <c r="J58" s="45">
        <v>0</v>
      </c>
      <c r="K58" s="45">
        <v>0</v>
      </c>
      <c r="L58" s="46">
        <v>0.62461460000000002</v>
      </c>
      <c r="M58" s="44">
        <v>0</v>
      </c>
      <c r="N58" s="45">
        <v>0</v>
      </c>
      <c r="O58" s="45">
        <v>0</v>
      </c>
      <c r="P58" s="45">
        <v>0</v>
      </c>
      <c r="Q58" s="46">
        <v>0</v>
      </c>
      <c r="R58" s="44">
        <v>0</v>
      </c>
      <c r="S58" s="45">
        <v>42.312601935483798</v>
      </c>
      <c r="T58" s="45">
        <v>0</v>
      </c>
      <c r="U58" s="45">
        <v>0</v>
      </c>
      <c r="V58" s="46">
        <v>0</v>
      </c>
      <c r="W58" s="44">
        <v>0</v>
      </c>
      <c r="X58" s="45">
        <v>0</v>
      </c>
      <c r="Y58" s="45">
        <v>0</v>
      </c>
      <c r="Z58" s="45">
        <v>0</v>
      </c>
      <c r="AA58" s="46">
        <v>0</v>
      </c>
      <c r="AB58" s="44">
        <v>0</v>
      </c>
      <c r="AC58" s="45">
        <v>0</v>
      </c>
      <c r="AD58" s="45">
        <v>0</v>
      </c>
      <c r="AE58" s="45">
        <v>0</v>
      </c>
      <c r="AF58" s="46">
        <v>0</v>
      </c>
      <c r="AG58" s="44">
        <v>0</v>
      </c>
      <c r="AH58" s="45">
        <v>0</v>
      </c>
      <c r="AI58" s="45">
        <v>0</v>
      </c>
      <c r="AJ58" s="45">
        <v>0</v>
      </c>
      <c r="AK58" s="46">
        <v>0</v>
      </c>
      <c r="AL58" s="44">
        <v>0</v>
      </c>
      <c r="AM58" s="45">
        <v>0</v>
      </c>
      <c r="AN58" s="45">
        <v>0</v>
      </c>
      <c r="AO58" s="45">
        <v>0</v>
      </c>
      <c r="AP58" s="46">
        <v>0</v>
      </c>
      <c r="AQ58" s="44">
        <v>0</v>
      </c>
      <c r="AR58" s="45">
        <v>0</v>
      </c>
      <c r="AS58" s="45">
        <v>0</v>
      </c>
      <c r="AT58" s="45">
        <v>0</v>
      </c>
      <c r="AU58" s="46">
        <v>0</v>
      </c>
      <c r="AV58" s="44">
        <v>0.48949904335390004</v>
      </c>
      <c r="AW58" s="45">
        <v>48.659762853257597</v>
      </c>
      <c r="AX58" s="45">
        <v>0</v>
      </c>
      <c r="AY58" s="45">
        <v>0</v>
      </c>
      <c r="AZ58" s="46">
        <v>14.048634030515201</v>
      </c>
      <c r="BA58" s="44">
        <v>0</v>
      </c>
      <c r="BB58" s="45">
        <v>0</v>
      </c>
      <c r="BC58" s="45">
        <v>0</v>
      </c>
      <c r="BD58" s="45">
        <v>0</v>
      </c>
      <c r="BE58" s="46">
        <v>0</v>
      </c>
      <c r="BF58" s="44">
        <v>1.0072825806000001E-3</v>
      </c>
      <c r="BG58" s="45">
        <v>0</v>
      </c>
      <c r="BH58" s="45">
        <v>0</v>
      </c>
      <c r="BI58" s="45">
        <v>0</v>
      </c>
      <c r="BJ58" s="46">
        <v>0</v>
      </c>
      <c r="BK58" s="47">
        <f t="shared" si="2"/>
        <v>210.21353491309407</v>
      </c>
    </row>
    <row r="59" spans="1:63">
      <c r="A59" s="36"/>
      <c r="B59" s="43" t="s">
        <v>114</v>
      </c>
      <c r="C59" s="44">
        <v>0</v>
      </c>
      <c r="D59" s="45">
        <v>0</v>
      </c>
      <c r="E59" s="45">
        <v>0</v>
      </c>
      <c r="F59" s="45">
        <v>0</v>
      </c>
      <c r="G59" s="46">
        <v>0</v>
      </c>
      <c r="H59" s="44">
        <v>1.51029967741E-2</v>
      </c>
      <c r="I59" s="45">
        <v>157.50058341332252</v>
      </c>
      <c r="J59" s="45">
        <v>0</v>
      </c>
      <c r="K59" s="45">
        <v>0</v>
      </c>
      <c r="L59" s="46">
        <v>11.207631846193401</v>
      </c>
      <c r="M59" s="44">
        <v>0</v>
      </c>
      <c r="N59" s="45">
        <v>0</v>
      </c>
      <c r="O59" s="45">
        <v>0</v>
      </c>
      <c r="P59" s="45">
        <v>0</v>
      </c>
      <c r="Q59" s="46">
        <v>0</v>
      </c>
      <c r="R59" s="44">
        <v>0</v>
      </c>
      <c r="S59" s="45">
        <v>38.260925161290302</v>
      </c>
      <c r="T59" s="45">
        <v>0</v>
      </c>
      <c r="U59" s="45">
        <v>0</v>
      </c>
      <c r="V59" s="46">
        <v>0</v>
      </c>
      <c r="W59" s="44">
        <v>0</v>
      </c>
      <c r="X59" s="45">
        <v>0</v>
      </c>
      <c r="Y59" s="45">
        <v>0</v>
      </c>
      <c r="Z59" s="45">
        <v>0</v>
      </c>
      <c r="AA59" s="46">
        <v>0</v>
      </c>
      <c r="AB59" s="44">
        <v>0</v>
      </c>
      <c r="AC59" s="45">
        <v>0.55017016941929997</v>
      </c>
      <c r="AD59" s="45">
        <v>0</v>
      </c>
      <c r="AE59" s="45">
        <v>0</v>
      </c>
      <c r="AF59" s="46">
        <v>0</v>
      </c>
      <c r="AG59" s="44">
        <v>0</v>
      </c>
      <c r="AH59" s="45">
        <v>0</v>
      </c>
      <c r="AI59" s="45">
        <v>0</v>
      </c>
      <c r="AJ59" s="45">
        <v>0</v>
      </c>
      <c r="AK59" s="46">
        <v>0</v>
      </c>
      <c r="AL59" s="44">
        <v>0</v>
      </c>
      <c r="AM59" s="45">
        <v>0</v>
      </c>
      <c r="AN59" s="45">
        <v>0</v>
      </c>
      <c r="AO59" s="45">
        <v>0</v>
      </c>
      <c r="AP59" s="46">
        <v>0</v>
      </c>
      <c r="AQ59" s="44">
        <v>0</v>
      </c>
      <c r="AR59" s="45">
        <v>0</v>
      </c>
      <c r="AS59" s="45">
        <v>0</v>
      </c>
      <c r="AT59" s="45">
        <v>0</v>
      </c>
      <c r="AU59" s="46">
        <v>0</v>
      </c>
      <c r="AV59" s="44">
        <v>5.0840076774000001E-2</v>
      </c>
      <c r="AW59" s="45">
        <v>0</v>
      </c>
      <c r="AX59" s="45">
        <v>0</v>
      </c>
      <c r="AY59" s="45">
        <v>0</v>
      </c>
      <c r="AZ59" s="46">
        <v>1.4094178036125</v>
      </c>
      <c r="BA59" s="44">
        <v>0</v>
      </c>
      <c r="BB59" s="45">
        <v>0</v>
      </c>
      <c r="BC59" s="45">
        <v>0</v>
      </c>
      <c r="BD59" s="45">
        <v>0</v>
      </c>
      <c r="BE59" s="46">
        <v>0</v>
      </c>
      <c r="BF59" s="44">
        <v>1.0067341935399999E-2</v>
      </c>
      <c r="BG59" s="45">
        <v>0</v>
      </c>
      <c r="BH59" s="45">
        <v>0</v>
      </c>
      <c r="BI59" s="45">
        <v>0</v>
      </c>
      <c r="BJ59" s="46">
        <v>0</v>
      </c>
      <c r="BK59" s="47">
        <f t="shared" si="2"/>
        <v>209.00473880932154</v>
      </c>
    </row>
    <row r="60" spans="1:63">
      <c r="A60" s="36"/>
      <c r="B60" s="43" t="s">
        <v>115</v>
      </c>
      <c r="C60" s="44">
        <v>0</v>
      </c>
      <c r="D60" s="45">
        <v>0</v>
      </c>
      <c r="E60" s="45">
        <v>0</v>
      </c>
      <c r="F60" s="45">
        <v>0</v>
      </c>
      <c r="G60" s="46">
        <v>0</v>
      </c>
      <c r="H60" s="44">
        <v>9.199642741899999E-3</v>
      </c>
      <c r="I60" s="45">
        <v>53.445543548387</v>
      </c>
      <c r="J60" s="45">
        <v>0</v>
      </c>
      <c r="K60" s="45">
        <v>0</v>
      </c>
      <c r="L60" s="46">
        <v>17.605960254838603</v>
      </c>
      <c r="M60" s="44">
        <v>0</v>
      </c>
      <c r="N60" s="45">
        <v>0</v>
      </c>
      <c r="O60" s="45">
        <v>0</v>
      </c>
      <c r="P60" s="45">
        <v>0</v>
      </c>
      <c r="Q60" s="46">
        <v>0</v>
      </c>
      <c r="R60" s="44">
        <v>0</v>
      </c>
      <c r="S60" s="45">
        <v>4.3807822580645004</v>
      </c>
      <c r="T60" s="45">
        <v>0</v>
      </c>
      <c r="U60" s="45">
        <v>0</v>
      </c>
      <c r="V60" s="46">
        <v>0</v>
      </c>
      <c r="W60" s="44">
        <v>0</v>
      </c>
      <c r="X60" s="45">
        <v>0</v>
      </c>
      <c r="Y60" s="45">
        <v>0</v>
      </c>
      <c r="Z60" s="45">
        <v>0</v>
      </c>
      <c r="AA60" s="46">
        <v>0</v>
      </c>
      <c r="AB60" s="44">
        <v>0</v>
      </c>
      <c r="AC60" s="45">
        <v>0</v>
      </c>
      <c r="AD60" s="45">
        <v>0</v>
      </c>
      <c r="AE60" s="45">
        <v>0</v>
      </c>
      <c r="AF60" s="46">
        <v>0</v>
      </c>
      <c r="AG60" s="44">
        <v>0</v>
      </c>
      <c r="AH60" s="45">
        <v>0</v>
      </c>
      <c r="AI60" s="45">
        <v>0</v>
      </c>
      <c r="AJ60" s="45">
        <v>0</v>
      </c>
      <c r="AK60" s="46">
        <v>0</v>
      </c>
      <c r="AL60" s="44">
        <v>0</v>
      </c>
      <c r="AM60" s="45">
        <v>0</v>
      </c>
      <c r="AN60" s="45">
        <v>0</v>
      </c>
      <c r="AO60" s="45">
        <v>0</v>
      </c>
      <c r="AP60" s="46">
        <v>0</v>
      </c>
      <c r="AQ60" s="44">
        <v>0</v>
      </c>
      <c r="AR60" s="45">
        <v>0</v>
      </c>
      <c r="AS60" s="45">
        <v>0</v>
      </c>
      <c r="AT60" s="45">
        <v>0</v>
      </c>
      <c r="AU60" s="46">
        <v>0</v>
      </c>
      <c r="AV60" s="44">
        <v>5.5981017290100001E-2</v>
      </c>
      <c r="AW60" s="45">
        <v>13.1936482064514</v>
      </c>
      <c r="AX60" s="45">
        <v>0</v>
      </c>
      <c r="AY60" s="45">
        <v>0</v>
      </c>
      <c r="AZ60" s="46">
        <v>3.0662529032255001</v>
      </c>
      <c r="BA60" s="44">
        <v>0</v>
      </c>
      <c r="BB60" s="45">
        <v>0</v>
      </c>
      <c r="BC60" s="45">
        <v>0</v>
      </c>
      <c r="BD60" s="45">
        <v>0</v>
      </c>
      <c r="BE60" s="46">
        <v>0</v>
      </c>
      <c r="BF60" s="44">
        <v>0</v>
      </c>
      <c r="BG60" s="45">
        <v>0</v>
      </c>
      <c r="BH60" s="45">
        <v>0</v>
      </c>
      <c r="BI60" s="45">
        <v>0</v>
      </c>
      <c r="BJ60" s="46">
        <v>0</v>
      </c>
      <c r="BK60" s="47">
        <f t="shared" si="2"/>
        <v>91.757367830999002</v>
      </c>
    </row>
    <row r="61" spans="1:63">
      <c r="A61" s="36"/>
      <c r="B61" s="43" t="s">
        <v>116</v>
      </c>
      <c r="C61" s="44">
        <v>0</v>
      </c>
      <c r="D61" s="45">
        <v>0</v>
      </c>
      <c r="E61" s="45">
        <v>0</v>
      </c>
      <c r="F61" s="45">
        <v>0</v>
      </c>
      <c r="G61" s="46">
        <v>0</v>
      </c>
      <c r="H61" s="44">
        <v>1.6831311935399999E-2</v>
      </c>
      <c r="I61" s="45">
        <v>181.96012903225801</v>
      </c>
      <c r="J61" s="45">
        <v>0</v>
      </c>
      <c r="K61" s="45">
        <v>0</v>
      </c>
      <c r="L61" s="46">
        <v>18.487149109677301</v>
      </c>
      <c r="M61" s="44">
        <v>0</v>
      </c>
      <c r="N61" s="45">
        <v>0</v>
      </c>
      <c r="O61" s="45">
        <v>0</v>
      </c>
      <c r="P61" s="45">
        <v>0</v>
      </c>
      <c r="Q61" s="46">
        <v>0</v>
      </c>
      <c r="R61" s="44">
        <v>0</v>
      </c>
      <c r="S61" s="45">
        <v>63.686045161290302</v>
      </c>
      <c r="T61" s="45">
        <v>0</v>
      </c>
      <c r="U61" s="45">
        <v>0</v>
      </c>
      <c r="V61" s="46">
        <v>0</v>
      </c>
      <c r="W61" s="44">
        <v>0</v>
      </c>
      <c r="X61" s="45">
        <v>0</v>
      </c>
      <c r="Y61" s="45">
        <v>0</v>
      </c>
      <c r="Z61" s="45">
        <v>0</v>
      </c>
      <c r="AA61" s="46">
        <v>0</v>
      </c>
      <c r="AB61" s="44">
        <v>0</v>
      </c>
      <c r="AC61" s="45">
        <v>0</v>
      </c>
      <c r="AD61" s="45">
        <v>0</v>
      </c>
      <c r="AE61" s="45">
        <v>0</v>
      </c>
      <c r="AF61" s="46">
        <v>0</v>
      </c>
      <c r="AG61" s="44">
        <v>0</v>
      </c>
      <c r="AH61" s="45">
        <v>0</v>
      </c>
      <c r="AI61" s="45">
        <v>0</v>
      </c>
      <c r="AJ61" s="45">
        <v>0</v>
      </c>
      <c r="AK61" s="46">
        <v>0</v>
      </c>
      <c r="AL61" s="44">
        <v>0</v>
      </c>
      <c r="AM61" s="45">
        <v>0</v>
      </c>
      <c r="AN61" s="45">
        <v>0</v>
      </c>
      <c r="AO61" s="45">
        <v>0</v>
      </c>
      <c r="AP61" s="46">
        <v>0</v>
      </c>
      <c r="AQ61" s="44">
        <v>0</v>
      </c>
      <c r="AR61" s="45">
        <v>0</v>
      </c>
      <c r="AS61" s="45">
        <v>0</v>
      </c>
      <c r="AT61" s="45">
        <v>0</v>
      </c>
      <c r="AU61" s="46">
        <v>0</v>
      </c>
      <c r="AV61" s="44">
        <v>6.7317626128700001E-2</v>
      </c>
      <c r="AW61" s="45">
        <v>53.482616070386698</v>
      </c>
      <c r="AX61" s="45">
        <v>0</v>
      </c>
      <c r="AY61" s="45">
        <v>0</v>
      </c>
      <c r="AZ61" s="46">
        <v>7.4504804772899007</v>
      </c>
      <c r="BA61" s="44">
        <v>0</v>
      </c>
      <c r="BB61" s="45">
        <v>0</v>
      </c>
      <c r="BC61" s="45">
        <v>0</v>
      </c>
      <c r="BD61" s="45">
        <v>0</v>
      </c>
      <c r="BE61" s="46">
        <v>0</v>
      </c>
      <c r="BF61" s="44">
        <v>6.8227330644000002E-3</v>
      </c>
      <c r="BG61" s="45">
        <v>0</v>
      </c>
      <c r="BH61" s="45">
        <v>0</v>
      </c>
      <c r="BI61" s="45">
        <v>0</v>
      </c>
      <c r="BJ61" s="46">
        <v>0</v>
      </c>
      <c r="BK61" s="47">
        <f t="shared" si="2"/>
        <v>325.15739152203071</v>
      </c>
    </row>
    <row r="62" spans="1:63">
      <c r="A62" s="36"/>
      <c r="B62" s="43" t="s">
        <v>117</v>
      </c>
      <c r="C62" s="44">
        <v>0</v>
      </c>
      <c r="D62" s="45">
        <v>0</v>
      </c>
      <c r="E62" s="45">
        <v>0</v>
      </c>
      <c r="F62" s="45">
        <v>0</v>
      </c>
      <c r="G62" s="46">
        <v>0</v>
      </c>
      <c r="H62" s="44">
        <v>3.0284266128899999E-2</v>
      </c>
      <c r="I62" s="45">
        <v>49.167396774193499</v>
      </c>
      <c r="J62" s="45">
        <v>0</v>
      </c>
      <c r="K62" s="45">
        <v>0</v>
      </c>
      <c r="L62" s="46">
        <v>1.5320275806451</v>
      </c>
      <c r="M62" s="44">
        <v>0</v>
      </c>
      <c r="N62" s="45">
        <v>0</v>
      </c>
      <c r="O62" s="45">
        <v>0</v>
      </c>
      <c r="P62" s="45">
        <v>0</v>
      </c>
      <c r="Q62" s="46">
        <v>0</v>
      </c>
      <c r="R62" s="44">
        <v>3.5628548387000004E-3</v>
      </c>
      <c r="S62" s="45">
        <v>14.251419354838699</v>
      </c>
      <c r="T62" s="45">
        <v>0</v>
      </c>
      <c r="U62" s="45">
        <v>0</v>
      </c>
      <c r="V62" s="46">
        <v>0</v>
      </c>
      <c r="W62" s="44">
        <v>0</v>
      </c>
      <c r="X62" s="45">
        <v>0</v>
      </c>
      <c r="Y62" s="45">
        <v>0</v>
      </c>
      <c r="Z62" s="45">
        <v>0</v>
      </c>
      <c r="AA62" s="46">
        <v>0</v>
      </c>
      <c r="AB62" s="44">
        <v>0</v>
      </c>
      <c r="AC62" s="45">
        <v>0</v>
      </c>
      <c r="AD62" s="45">
        <v>0</v>
      </c>
      <c r="AE62" s="45">
        <v>0</v>
      </c>
      <c r="AF62" s="46">
        <v>0</v>
      </c>
      <c r="AG62" s="44">
        <v>0</v>
      </c>
      <c r="AH62" s="45">
        <v>0</v>
      </c>
      <c r="AI62" s="45">
        <v>0</v>
      </c>
      <c r="AJ62" s="45">
        <v>0</v>
      </c>
      <c r="AK62" s="46">
        <v>0</v>
      </c>
      <c r="AL62" s="44">
        <v>0</v>
      </c>
      <c r="AM62" s="45">
        <v>0</v>
      </c>
      <c r="AN62" s="45">
        <v>0</v>
      </c>
      <c r="AO62" s="45">
        <v>0</v>
      </c>
      <c r="AP62" s="46">
        <v>0</v>
      </c>
      <c r="AQ62" s="44">
        <v>0</v>
      </c>
      <c r="AR62" s="45">
        <v>0</v>
      </c>
      <c r="AS62" s="45">
        <v>0</v>
      </c>
      <c r="AT62" s="45">
        <v>0</v>
      </c>
      <c r="AU62" s="46">
        <v>0</v>
      </c>
      <c r="AV62" s="44">
        <v>9.3046601935199993E-2</v>
      </c>
      <c r="AW62" s="45">
        <v>4.8875816535481995</v>
      </c>
      <c r="AX62" s="45">
        <v>0</v>
      </c>
      <c r="AY62" s="45">
        <v>0</v>
      </c>
      <c r="AZ62" s="46">
        <v>1.5268533099350001</v>
      </c>
      <c r="BA62" s="44">
        <v>0</v>
      </c>
      <c r="BB62" s="45">
        <v>0</v>
      </c>
      <c r="BC62" s="45">
        <v>0</v>
      </c>
      <c r="BD62" s="45">
        <v>0</v>
      </c>
      <c r="BE62" s="46">
        <v>0</v>
      </c>
      <c r="BF62" s="44">
        <v>6.0558661289999999E-3</v>
      </c>
      <c r="BG62" s="45">
        <v>0</v>
      </c>
      <c r="BH62" s="45">
        <v>0</v>
      </c>
      <c r="BI62" s="45">
        <v>0</v>
      </c>
      <c r="BJ62" s="46">
        <v>0</v>
      </c>
      <c r="BK62" s="47">
        <f t="shared" si="2"/>
        <v>71.498228262192299</v>
      </c>
    </row>
    <row r="63" spans="1:63">
      <c r="A63" s="36"/>
      <c r="B63" s="43" t="s">
        <v>118</v>
      </c>
      <c r="C63" s="44">
        <v>0</v>
      </c>
      <c r="D63" s="45">
        <v>0</v>
      </c>
      <c r="E63" s="45">
        <v>0</v>
      </c>
      <c r="F63" s="45">
        <v>0</v>
      </c>
      <c r="G63" s="46">
        <v>0</v>
      </c>
      <c r="H63" s="44">
        <v>2.4217465161199998E-2</v>
      </c>
      <c r="I63" s="45">
        <v>79.969437096774101</v>
      </c>
      <c r="J63" s="45">
        <v>0</v>
      </c>
      <c r="K63" s="45">
        <v>0</v>
      </c>
      <c r="L63" s="46">
        <v>20.255220490387</v>
      </c>
      <c r="M63" s="44">
        <v>0</v>
      </c>
      <c r="N63" s="45">
        <v>0</v>
      </c>
      <c r="O63" s="45">
        <v>0</v>
      </c>
      <c r="P63" s="45">
        <v>0</v>
      </c>
      <c r="Q63" s="46">
        <v>0</v>
      </c>
      <c r="R63" s="44">
        <v>0</v>
      </c>
      <c r="S63" s="45">
        <v>29.138661290322499</v>
      </c>
      <c r="T63" s="45">
        <v>0</v>
      </c>
      <c r="U63" s="45">
        <v>0</v>
      </c>
      <c r="V63" s="46">
        <v>0</v>
      </c>
      <c r="W63" s="44">
        <v>0</v>
      </c>
      <c r="X63" s="45">
        <v>0</v>
      </c>
      <c r="Y63" s="45">
        <v>0</v>
      </c>
      <c r="Z63" s="45">
        <v>0</v>
      </c>
      <c r="AA63" s="46">
        <v>0</v>
      </c>
      <c r="AB63" s="44">
        <v>0</v>
      </c>
      <c r="AC63" s="45">
        <v>0</v>
      </c>
      <c r="AD63" s="45">
        <v>0</v>
      </c>
      <c r="AE63" s="45">
        <v>0</v>
      </c>
      <c r="AF63" s="46">
        <v>0.2082333027096</v>
      </c>
      <c r="AG63" s="44">
        <v>0</v>
      </c>
      <c r="AH63" s="45">
        <v>0</v>
      </c>
      <c r="AI63" s="45">
        <v>0</v>
      </c>
      <c r="AJ63" s="45">
        <v>0</v>
      </c>
      <c r="AK63" s="46">
        <v>0</v>
      </c>
      <c r="AL63" s="44">
        <v>0</v>
      </c>
      <c r="AM63" s="45">
        <v>0</v>
      </c>
      <c r="AN63" s="45">
        <v>0</v>
      </c>
      <c r="AO63" s="45">
        <v>0</v>
      </c>
      <c r="AP63" s="46">
        <v>0</v>
      </c>
      <c r="AQ63" s="44">
        <v>0</v>
      </c>
      <c r="AR63" s="45">
        <v>0</v>
      </c>
      <c r="AS63" s="45">
        <v>0</v>
      </c>
      <c r="AT63" s="45">
        <v>0</v>
      </c>
      <c r="AU63" s="46">
        <v>0</v>
      </c>
      <c r="AV63" s="44">
        <v>0.11578407225750001</v>
      </c>
      <c r="AW63" s="45">
        <v>4.6949324283868998</v>
      </c>
      <c r="AX63" s="45">
        <v>0</v>
      </c>
      <c r="AY63" s="45">
        <v>0</v>
      </c>
      <c r="AZ63" s="46">
        <v>8.5281292780313986</v>
      </c>
      <c r="BA63" s="44">
        <v>0</v>
      </c>
      <c r="BB63" s="45">
        <v>0</v>
      </c>
      <c r="BC63" s="45">
        <v>0</v>
      </c>
      <c r="BD63" s="45">
        <v>0</v>
      </c>
      <c r="BE63" s="46">
        <v>0</v>
      </c>
      <c r="BF63" s="44">
        <v>5.5036787096E-3</v>
      </c>
      <c r="BG63" s="45">
        <v>0</v>
      </c>
      <c r="BH63" s="45">
        <v>0</v>
      </c>
      <c r="BI63" s="45">
        <v>0</v>
      </c>
      <c r="BJ63" s="46">
        <v>0</v>
      </c>
      <c r="BK63" s="47">
        <f t="shared" si="2"/>
        <v>142.9401191027398</v>
      </c>
    </row>
    <row r="64" spans="1:63">
      <c r="A64" s="36"/>
      <c r="B64" s="43" t="s">
        <v>119</v>
      </c>
      <c r="C64" s="44">
        <v>0</v>
      </c>
      <c r="D64" s="45">
        <v>0</v>
      </c>
      <c r="E64" s="45">
        <v>0</v>
      </c>
      <c r="F64" s="45">
        <v>0</v>
      </c>
      <c r="G64" s="46">
        <v>0</v>
      </c>
      <c r="H64" s="44">
        <v>1.53835564515E-2</v>
      </c>
      <c r="I64" s="45">
        <v>50.458065161290094</v>
      </c>
      <c r="J64" s="45">
        <v>0</v>
      </c>
      <c r="K64" s="45">
        <v>0</v>
      </c>
      <c r="L64" s="46">
        <v>9.2301338709677001</v>
      </c>
      <c r="M64" s="44">
        <v>0</v>
      </c>
      <c r="N64" s="45">
        <v>0</v>
      </c>
      <c r="O64" s="45">
        <v>0</v>
      </c>
      <c r="P64" s="45">
        <v>0</v>
      </c>
      <c r="Q64" s="46">
        <v>0</v>
      </c>
      <c r="R64" s="44">
        <v>0</v>
      </c>
      <c r="S64" s="45">
        <v>3.0767112903225002</v>
      </c>
      <c r="T64" s="45">
        <v>0</v>
      </c>
      <c r="U64" s="45">
        <v>0</v>
      </c>
      <c r="V64" s="46">
        <v>0</v>
      </c>
      <c r="W64" s="44">
        <v>0</v>
      </c>
      <c r="X64" s="45">
        <v>0</v>
      </c>
      <c r="Y64" s="45">
        <v>0</v>
      </c>
      <c r="Z64" s="45">
        <v>0</v>
      </c>
      <c r="AA64" s="46">
        <v>0</v>
      </c>
      <c r="AB64" s="44">
        <v>0</v>
      </c>
      <c r="AC64" s="45">
        <v>0</v>
      </c>
      <c r="AD64" s="45">
        <v>0</v>
      </c>
      <c r="AE64" s="45">
        <v>0</v>
      </c>
      <c r="AF64" s="46">
        <v>0.33227297419349999</v>
      </c>
      <c r="AG64" s="44">
        <v>0</v>
      </c>
      <c r="AH64" s="45">
        <v>0</v>
      </c>
      <c r="AI64" s="45">
        <v>0</v>
      </c>
      <c r="AJ64" s="45">
        <v>0</v>
      </c>
      <c r="AK64" s="46">
        <v>0</v>
      </c>
      <c r="AL64" s="44">
        <v>0</v>
      </c>
      <c r="AM64" s="45">
        <v>0</v>
      </c>
      <c r="AN64" s="45">
        <v>0</v>
      </c>
      <c r="AO64" s="45">
        <v>0</v>
      </c>
      <c r="AP64" s="46">
        <v>0</v>
      </c>
      <c r="AQ64" s="44">
        <v>0</v>
      </c>
      <c r="AR64" s="45">
        <v>0</v>
      </c>
      <c r="AS64" s="45">
        <v>0</v>
      </c>
      <c r="AT64" s="45">
        <v>0</v>
      </c>
      <c r="AU64" s="46">
        <v>0</v>
      </c>
      <c r="AV64" s="44">
        <v>6.7685235482999994E-3</v>
      </c>
      <c r="AW64" s="45">
        <v>9.2298048386999995E-2</v>
      </c>
      <c r="AX64" s="45">
        <v>0</v>
      </c>
      <c r="AY64" s="45">
        <v>0</v>
      </c>
      <c r="AZ64" s="46">
        <v>8.0007024943546003</v>
      </c>
      <c r="BA64" s="44">
        <v>0</v>
      </c>
      <c r="BB64" s="45">
        <v>0</v>
      </c>
      <c r="BC64" s="45">
        <v>0</v>
      </c>
      <c r="BD64" s="45">
        <v>0</v>
      </c>
      <c r="BE64" s="46">
        <v>0</v>
      </c>
      <c r="BF64" s="44">
        <v>5.3532868064000002E-3</v>
      </c>
      <c r="BG64" s="45">
        <v>0</v>
      </c>
      <c r="BH64" s="45">
        <v>0</v>
      </c>
      <c r="BI64" s="45">
        <v>0</v>
      </c>
      <c r="BJ64" s="46">
        <v>2.7689414516128998</v>
      </c>
      <c r="BK64" s="47">
        <f t="shared" si="2"/>
        <v>73.986630657934498</v>
      </c>
    </row>
    <row r="65" spans="1:64">
      <c r="A65" s="36"/>
      <c r="B65" s="43" t="s">
        <v>120</v>
      </c>
      <c r="C65" s="44">
        <v>0</v>
      </c>
      <c r="D65" s="45">
        <v>0</v>
      </c>
      <c r="E65" s="45">
        <v>0</v>
      </c>
      <c r="F65" s="45">
        <v>0</v>
      </c>
      <c r="G65" s="46">
        <v>0</v>
      </c>
      <c r="H65" s="44">
        <v>5.6054234128699996E-2</v>
      </c>
      <c r="I65" s="45">
        <v>8.0149761290321013</v>
      </c>
      <c r="J65" s="45">
        <v>0</v>
      </c>
      <c r="K65" s="45">
        <v>0</v>
      </c>
      <c r="L65" s="46">
        <v>1.4270198804837</v>
      </c>
      <c r="M65" s="44">
        <v>0</v>
      </c>
      <c r="N65" s="45">
        <v>0</v>
      </c>
      <c r="O65" s="45">
        <v>0</v>
      </c>
      <c r="P65" s="45">
        <v>0</v>
      </c>
      <c r="Q65" s="46">
        <v>0</v>
      </c>
      <c r="R65" s="44">
        <v>0</v>
      </c>
      <c r="S65" s="45">
        <v>0</v>
      </c>
      <c r="T65" s="45">
        <v>0</v>
      </c>
      <c r="U65" s="45">
        <v>0</v>
      </c>
      <c r="V65" s="46">
        <v>0</v>
      </c>
      <c r="W65" s="44">
        <v>0</v>
      </c>
      <c r="X65" s="45">
        <v>0</v>
      </c>
      <c r="Y65" s="45">
        <v>0</v>
      </c>
      <c r="Z65" s="45">
        <v>0</v>
      </c>
      <c r="AA65" s="46">
        <v>0</v>
      </c>
      <c r="AB65" s="44">
        <v>0</v>
      </c>
      <c r="AC65" s="45">
        <v>0.1214179838709</v>
      </c>
      <c r="AD65" s="45">
        <v>0</v>
      </c>
      <c r="AE65" s="45">
        <v>0</v>
      </c>
      <c r="AF65" s="46">
        <v>0.3641808094192</v>
      </c>
      <c r="AG65" s="44">
        <v>0</v>
      </c>
      <c r="AH65" s="45">
        <v>0</v>
      </c>
      <c r="AI65" s="45">
        <v>0</v>
      </c>
      <c r="AJ65" s="45">
        <v>0</v>
      </c>
      <c r="AK65" s="46">
        <v>0</v>
      </c>
      <c r="AL65" s="44">
        <v>0</v>
      </c>
      <c r="AM65" s="45">
        <v>0</v>
      </c>
      <c r="AN65" s="45">
        <v>0</v>
      </c>
      <c r="AO65" s="45">
        <v>0</v>
      </c>
      <c r="AP65" s="46">
        <v>0</v>
      </c>
      <c r="AQ65" s="44">
        <v>0</v>
      </c>
      <c r="AR65" s="45">
        <v>0</v>
      </c>
      <c r="AS65" s="45">
        <v>0</v>
      </c>
      <c r="AT65" s="45">
        <v>0</v>
      </c>
      <c r="AU65" s="46">
        <v>0</v>
      </c>
      <c r="AV65" s="44">
        <v>0.79798961648160038</v>
      </c>
      <c r="AW65" s="45">
        <v>15.549067932934602</v>
      </c>
      <c r="AX65" s="45">
        <v>0</v>
      </c>
      <c r="AY65" s="45">
        <v>0</v>
      </c>
      <c r="AZ65" s="46">
        <v>31.917687361446813</v>
      </c>
      <c r="BA65" s="44">
        <v>0</v>
      </c>
      <c r="BB65" s="45">
        <v>0</v>
      </c>
      <c r="BC65" s="45">
        <v>0</v>
      </c>
      <c r="BD65" s="45">
        <v>0</v>
      </c>
      <c r="BE65" s="46">
        <v>0</v>
      </c>
      <c r="BF65" s="44">
        <v>1.0199110645E-2</v>
      </c>
      <c r="BG65" s="45">
        <v>4.6138833870799999E-2</v>
      </c>
      <c r="BH65" s="45">
        <v>0</v>
      </c>
      <c r="BI65" s="45">
        <v>0</v>
      </c>
      <c r="BJ65" s="46">
        <v>0.36668231129009998</v>
      </c>
      <c r="BK65" s="47">
        <f t="shared" si="2"/>
        <v>58.671414203603511</v>
      </c>
    </row>
    <row r="66" spans="1:64">
      <c r="A66" s="36"/>
      <c r="B66" s="43" t="s">
        <v>121</v>
      </c>
      <c r="C66" s="44">
        <v>0</v>
      </c>
      <c r="D66" s="45">
        <v>0</v>
      </c>
      <c r="E66" s="45">
        <v>0</v>
      </c>
      <c r="F66" s="45">
        <v>0</v>
      </c>
      <c r="G66" s="46">
        <v>0</v>
      </c>
      <c r="H66" s="44">
        <v>1.6680906773999998E-2</v>
      </c>
      <c r="I66" s="45">
        <v>129.95590161290301</v>
      </c>
      <c r="J66" s="45">
        <v>0</v>
      </c>
      <c r="K66" s="45">
        <v>0</v>
      </c>
      <c r="L66" s="46">
        <v>0.32973885483859999</v>
      </c>
      <c r="M66" s="44">
        <v>0</v>
      </c>
      <c r="N66" s="45">
        <v>0</v>
      </c>
      <c r="O66" s="45">
        <v>0</v>
      </c>
      <c r="P66" s="45">
        <v>0</v>
      </c>
      <c r="Q66" s="46">
        <v>0</v>
      </c>
      <c r="R66" s="44">
        <v>0</v>
      </c>
      <c r="S66" s="45">
        <v>0.81464893548380002</v>
      </c>
      <c r="T66" s="45">
        <v>0</v>
      </c>
      <c r="U66" s="45">
        <v>0</v>
      </c>
      <c r="V66" s="46">
        <v>0</v>
      </c>
      <c r="W66" s="44">
        <v>0</v>
      </c>
      <c r="X66" s="45">
        <v>0</v>
      </c>
      <c r="Y66" s="45">
        <v>0</v>
      </c>
      <c r="Z66" s="45">
        <v>0</v>
      </c>
      <c r="AA66" s="46">
        <v>0</v>
      </c>
      <c r="AB66" s="44">
        <v>0</v>
      </c>
      <c r="AC66" s="45">
        <v>0</v>
      </c>
      <c r="AD66" s="45">
        <v>0</v>
      </c>
      <c r="AE66" s="45">
        <v>0</v>
      </c>
      <c r="AF66" s="46">
        <v>4.2084240999999994E-2</v>
      </c>
      <c r="AG66" s="44">
        <v>0</v>
      </c>
      <c r="AH66" s="45">
        <v>0</v>
      </c>
      <c r="AI66" s="45">
        <v>0</v>
      </c>
      <c r="AJ66" s="45">
        <v>0</v>
      </c>
      <c r="AK66" s="46">
        <v>0</v>
      </c>
      <c r="AL66" s="44">
        <v>0</v>
      </c>
      <c r="AM66" s="45">
        <v>0</v>
      </c>
      <c r="AN66" s="45">
        <v>0</v>
      </c>
      <c r="AO66" s="45">
        <v>0</v>
      </c>
      <c r="AP66" s="46">
        <v>0</v>
      </c>
      <c r="AQ66" s="44">
        <v>0</v>
      </c>
      <c r="AR66" s="45">
        <v>0</v>
      </c>
      <c r="AS66" s="45">
        <v>0</v>
      </c>
      <c r="AT66" s="45">
        <v>0</v>
      </c>
      <c r="AU66" s="46">
        <v>0</v>
      </c>
      <c r="AV66" s="44">
        <v>7.506170854819999E-2</v>
      </c>
      <c r="AW66" s="45">
        <v>1.3353413331612001</v>
      </c>
      <c r="AX66" s="45">
        <v>0</v>
      </c>
      <c r="AY66" s="45">
        <v>0</v>
      </c>
      <c r="AZ66" s="46">
        <v>5.6650763739026999</v>
      </c>
      <c r="BA66" s="44">
        <v>0</v>
      </c>
      <c r="BB66" s="45">
        <v>0</v>
      </c>
      <c r="BC66" s="45">
        <v>0</v>
      </c>
      <c r="BD66" s="45">
        <v>0</v>
      </c>
      <c r="BE66" s="46">
        <v>0</v>
      </c>
      <c r="BF66" s="44">
        <v>3.8791580645000001E-3</v>
      </c>
      <c r="BG66" s="45">
        <v>0</v>
      </c>
      <c r="BH66" s="45">
        <v>0</v>
      </c>
      <c r="BI66" s="45">
        <v>0</v>
      </c>
      <c r="BJ66" s="46">
        <v>0</v>
      </c>
      <c r="BK66" s="47">
        <f t="shared" si="2"/>
        <v>138.23841312467604</v>
      </c>
    </row>
    <row r="67" spans="1:64">
      <c r="A67" s="36"/>
      <c r="B67" s="43" t="s">
        <v>122</v>
      </c>
      <c r="C67" s="44">
        <v>0</v>
      </c>
      <c r="D67" s="45">
        <v>0</v>
      </c>
      <c r="E67" s="45">
        <v>0</v>
      </c>
      <c r="F67" s="45">
        <v>0</v>
      </c>
      <c r="G67" s="46">
        <v>0</v>
      </c>
      <c r="H67" s="44">
        <v>4.52288599353E-2</v>
      </c>
      <c r="I67" s="45">
        <v>0.41729304451599997</v>
      </c>
      <c r="J67" s="45">
        <v>0</v>
      </c>
      <c r="K67" s="45">
        <v>0</v>
      </c>
      <c r="L67" s="46">
        <v>1.2160182106772</v>
      </c>
      <c r="M67" s="44">
        <v>0</v>
      </c>
      <c r="N67" s="45">
        <v>0</v>
      </c>
      <c r="O67" s="45">
        <v>0</v>
      </c>
      <c r="P67" s="45">
        <v>0</v>
      </c>
      <c r="Q67" s="46">
        <v>0</v>
      </c>
      <c r="R67" s="44">
        <v>1.2923290320000002E-4</v>
      </c>
      <c r="S67" s="45">
        <v>0</v>
      </c>
      <c r="T67" s="45">
        <v>0</v>
      </c>
      <c r="U67" s="45">
        <v>0</v>
      </c>
      <c r="V67" s="46">
        <v>0</v>
      </c>
      <c r="W67" s="44">
        <v>0</v>
      </c>
      <c r="X67" s="45">
        <v>0</v>
      </c>
      <c r="Y67" s="45">
        <v>0</v>
      </c>
      <c r="Z67" s="45">
        <v>0</v>
      </c>
      <c r="AA67" s="46">
        <v>0</v>
      </c>
      <c r="AB67" s="44">
        <v>0</v>
      </c>
      <c r="AC67" s="45">
        <v>0</v>
      </c>
      <c r="AD67" s="45">
        <v>0</v>
      </c>
      <c r="AE67" s="45">
        <v>0</v>
      </c>
      <c r="AF67" s="46">
        <v>0.57131344251589999</v>
      </c>
      <c r="AG67" s="44">
        <v>0</v>
      </c>
      <c r="AH67" s="45">
        <v>0</v>
      </c>
      <c r="AI67" s="45">
        <v>0</v>
      </c>
      <c r="AJ67" s="45">
        <v>0</v>
      </c>
      <c r="AK67" s="46">
        <v>0</v>
      </c>
      <c r="AL67" s="44">
        <v>0</v>
      </c>
      <c r="AM67" s="45">
        <v>0</v>
      </c>
      <c r="AN67" s="45">
        <v>0</v>
      </c>
      <c r="AO67" s="45">
        <v>0</v>
      </c>
      <c r="AP67" s="46">
        <v>0</v>
      </c>
      <c r="AQ67" s="44">
        <v>0</v>
      </c>
      <c r="AR67" s="45">
        <v>0</v>
      </c>
      <c r="AS67" s="45">
        <v>0</v>
      </c>
      <c r="AT67" s="45">
        <v>0</v>
      </c>
      <c r="AU67" s="46">
        <v>0</v>
      </c>
      <c r="AV67" s="44">
        <v>0.39990409415970013</v>
      </c>
      <c r="AW67" s="45">
        <v>2.0635372396126002</v>
      </c>
      <c r="AX67" s="45">
        <v>0</v>
      </c>
      <c r="AY67" s="45">
        <v>0</v>
      </c>
      <c r="AZ67" s="46">
        <v>11.550033814028797</v>
      </c>
      <c r="BA67" s="44">
        <v>0</v>
      </c>
      <c r="BB67" s="45">
        <v>0</v>
      </c>
      <c r="BC67" s="45">
        <v>0</v>
      </c>
      <c r="BD67" s="45">
        <v>0</v>
      </c>
      <c r="BE67" s="46">
        <v>0</v>
      </c>
      <c r="BF67" s="44">
        <v>1.2405135483800001E-2</v>
      </c>
      <c r="BG67" s="45">
        <v>1.3180456451612002</v>
      </c>
      <c r="BH67" s="45">
        <v>0</v>
      </c>
      <c r="BI67" s="45">
        <v>0</v>
      </c>
      <c r="BJ67" s="46">
        <v>0.13606882983849999</v>
      </c>
      <c r="BK67" s="47">
        <f t="shared" si="2"/>
        <v>17.729977548832196</v>
      </c>
    </row>
    <row r="68" spans="1:64">
      <c r="A68" s="36"/>
      <c r="B68" s="43" t="s">
        <v>123</v>
      </c>
      <c r="C68" s="44">
        <v>0</v>
      </c>
      <c r="D68" s="45">
        <v>0</v>
      </c>
      <c r="E68" s="45">
        <v>0</v>
      </c>
      <c r="F68" s="45">
        <v>0</v>
      </c>
      <c r="G68" s="46">
        <v>0</v>
      </c>
      <c r="H68" s="44">
        <v>1.8411398385E-3</v>
      </c>
      <c r="I68" s="45">
        <v>0</v>
      </c>
      <c r="J68" s="45">
        <v>0</v>
      </c>
      <c r="K68" s="45">
        <v>0</v>
      </c>
      <c r="L68" s="46">
        <v>5.6203216128999998E-2</v>
      </c>
      <c r="M68" s="44">
        <v>0</v>
      </c>
      <c r="N68" s="45">
        <v>0</v>
      </c>
      <c r="O68" s="45">
        <v>0</v>
      </c>
      <c r="P68" s="45">
        <v>0</v>
      </c>
      <c r="Q68" s="46">
        <v>0</v>
      </c>
      <c r="R68" s="44">
        <v>1.9143978063999999E-3</v>
      </c>
      <c r="S68" s="45">
        <v>0</v>
      </c>
      <c r="T68" s="45">
        <v>0</v>
      </c>
      <c r="U68" s="45">
        <v>0</v>
      </c>
      <c r="V68" s="46">
        <v>0</v>
      </c>
      <c r="W68" s="44">
        <v>0</v>
      </c>
      <c r="X68" s="45">
        <v>0</v>
      </c>
      <c r="Y68" s="45">
        <v>0</v>
      </c>
      <c r="Z68" s="45">
        <v>0</v>
      </c>
      <c r="AA68" s="46">
        <v>0</v>
      </c>
      <c r="AB68" s="44">
        <v>0</v>
      </c>
      <c r="AC68" s="45">
        <v>0</v>
      </c>
      <c r="AD68" s="45">
        <v>0</v>
      </c>
      <c r="AE68" s="45">
        <v>0</v>
      </c>
      <c r="AF68" s="46">
        <v>0</v>
      </c>
      <c r="AG68" s="44">
        <v>0</v>
      </c>
      <c r="AH68" s="45">
        <v>0</v>
      </c>
      <c r="AI68" s="45">
        <v>0</v>
      </c>
      <c r="AJ68" s="45">
        <v>0</v>
      </c>
      <c r="AK68" s="46">
        <v>0</v>
      </c>
      <c r="AL68" s="44">
        <v>0</v>
      </c>
      <c r="AM68" s="45">
        <v>0</v>
      </c>
      <c r="AN68" s="45">
        <v>0</v>
      </c>
      <c r="AO68" s="45">
        <v>0</v>
      </c>
      <c r="AP68" s="46">
        <v>0</v>
      </c>
      <c r="AQ68" s="44">
        <v>0</v>
      </c>
      <c r="AR68" s="45">
        <v>0</v>
      </c>
      <c r="AS68" s="45">
        <v>0</v>
      </c>
      <c r="AT68" s="45">
        <v>0</v>
      </c>
      <c r="AU68" s="46">
        <v>0</v>
      </c>
      <c r="AV68" s="44">
        <v>3.1975988709400001E-2</v>
      </c>
      <c r="AW68" s="45">
        <v>1.3003568741934</v>
      </c>
      <c r="AX68" s="45">
        <v>0</v>
      </c>
      <c r="AY68" s="45">
        <v>0</v>
      </c>
      <c r="AZ68" s="46">
        <v>7.6767566106446008</v>
      </c>
      <c r="BA68" s="44">
        <v>0</v>
      </c>
      <c r="BB68" s="45">
        <v>0</v>
      </c>
      <c r="BC68" s="45">
        <v>0</v>
      </c>
      <c r="BD68" s="45">
        <v>0</v>
      </c>
      <c r="BE68" s="46">
        <v>0</v>
      </c>
      <c r="BF68" s="44">
        <v>4.4572590322000004E-3</v>
      </c>
      <c r="BG68" s="45">
        <v>0</v>
      </c>
      <c r="BH68" s="45">
        <v>0</v>
      </c>
      <c r="BI68" s="45">
        <v>0</v>
      </c>
      <c r="BJ68" s="46">
        <v>0</v>
      </c>
      <c r="BK68" s="47">
        <f t="shared" si="2"/>
        <v>9.0735054863535005</v>
      </c>
    </row>
    <row r="69" spans="1:64">
      <c r="A69" s="36"/>
      <c r="B69" s="43" t="s">
        <v>124</v>
      </c>
      <c r="C69" s="44">
        <v>0</v>
      </c>
      <c r="D69" s="45">
        <v>0</v>
      </c>
      <c r="E69" s="45">
        <v>0</v>
      </c>
      <c r="F69" s="45">
        <v>0</v>
      </c>
      <c r="G69" s="46">
        <v>0</v>
      </c>
      <c r="H69" s="44">
        <v>3.3486216128800005E-2</v>
      </c>
      <c r="I69" s="45">
        <v>0.80689677419350003</v>
      </c>
      <c r="J69" s="45">
        <v>0</v>
      </c>
      <c r="K69" s="45">
        <v>0</v>
      </c>
      <c r="L69" s="46">
        <v>0.41483145725780002</v>
      </c>
      <c r="M69" s="44">
        <v>0</v>
      </c>
      <c r="N69" s="45">
        <v>0</v>
      </c>
      <c r="O69" s="45">
        <v>0</v>
      </c>
      <c r="P69" s="45">
        <v>0</v>
      </c>
      <c r="Q69" s="46">
        <v>0</v>
      </c>
      <c r="R69" s="44">
        <v>0</v>
      </c>
      <c r="S69" s="45">
        <v>0</v>
      </c>
      <c r="T69" s="45">
        <v>0</v>
      </c>
      <c r="U69" s="45">
        <v>0</v>
      </c>
      <c r="V69" s="46">
        <v>0</v>
      </c>
      <c r="W69" s="44">
        <v>0</v>
      </c>
      <c r="X69" s="45">
        <v>0</v>
      </c>
      <c r="Y69" s="45">
        <v>0</v>
      </c>
      <c r="Z69" s="45">
        <v>0</v>
      </c>
      <c r="AA69" s="46">
        <v>0</v>
      </c>
      <c r="AB69" s="44">
        <v>0</v>
      </c>
      <c r="AC69" s="45">
        <v>0</v>
      </c>
      <c r="AD69" s="45">
        <v>0</v>
      </c>
      <c r="AE69" s="45">
        <v>0</v>
      </c>
      <c r="AF69" s="46">
        <v>0</v>
      </c>
      <c r="AG69" s="44">
        <v>0</v>
      </c>
      <c r="AH69" s="45">
        <v>0</v>
      </c>
      <c r="AI69" s="45">
        <v>0</v>
      </c>
      <c r="AJ69" s="45">
        <v>0</v>
      </c>
      <c r="AK69" s="46">
        <v>0</v>
      </c>
      <c r="AL69" s="44">
        <v>0</v>
      </c>
      <c r="AM69" s="45">
        <v>0</v>
      </c>
      <c r="AN69" s="45">
        <v>0</v>
      </c>
      <c r="AO69" s="45">
        <v>0</v>
      </c>
      <c r="AP69" s="46">
        <v>0</v>
      </c>
      <c r="AQ69" s="44">
        <v>0</v>
      </c>
      <c r="AR69" s="45">
        <v>0</v>
      </c>
      <c r="AS69" s="45">
        <v>0</v>
      </c>
      <c r="AT69" s="45">
        <v>0</v>
      </c>
      <c r="AU69" s="46">
        <v>0</v>
      </c>
      <c r="AV69" s="44">
        <v>5.3267600612399997E-2</v>
      </c>
      <c r="AW69" s="45">
        <v>0.79397531612890004</v>
      </c>
      <c r="AX69" s="45">
        <v>0</v>
      </c>
      <c r="AY69" s="45">
        <v>0</v>
      </c>
      <c r="AZ69" s="46">
        <v>3.0459080776761014</v>
      </c>
      <c r="BA69" s="44">
        <v>0</v>
      </c>
      <c r="BB69" s="45">
        <v>0</v>
      </c>
      <c r="BC69" s="45">
        <v>0</v>
      </c>
      <c r="BD69" s="45">
        <v>0</v>
      </c>
      <c r="BE69" s="46">
        <v>0</v>
      </c>
      <c r="BF69" s="44">
        <v>4.0344274189999999E-4</v>
      </c>
      <c r="BG69" s="45">
        <v>0</v>
      </c>
      <c r="BH69" s="45">
        <v>0</v>
      </c>
      <c r="BI69" s="45">
        <v>0</v>
      </c>
      <c r="BJ69" s="46">
        <v>0</v>
      </c>
      <c r="BK69" s="47">
        <f t="shared" si="2"/>
        <v>5.1487688847394022</v>
      </c>
    </row>
    <row r="70" spans="1:64">
      <c r="A70" s="36"/>
      <c r="B70" s="43" t="s">
        <v>125</v>
      </c>
      <c r="C70" s="44">
        <v>0</v>
      </c>
      <c r="D70" s="45">
        <v>0</v>
      </c>
      <c r="E70" s="45">
        <v>0</v>
      </c>
      <c r="F70" s="45">
        <v>0</v>
      </c>
      <c r="G70" s="46">
        <v>0</v>
      </c>
      <c r="H70" s="44">
        <v>3.3896370967000005E-3</v>
      </c>
      <c r="I70" s="45">
        <v>11.5269316801289</v>
      </c>
      <c r="J70" s="45">
        <v>0</v>
      </c>
      <c r="K70" s="45">
        <v>0</v>
      </c>
      <c r="L70" s="46">
        <v>0.1318266628709</v>
      </c>
      <c r="M70" s="44">
        <v>0</v>
      </c>
      <c r="N70" s="45">
        <v>0</v>
      </c>
      <c r="O70" s="45">
        <v>0</v>
      </c>
      <c r="P70" s="45">
        <v>0</v>
      </c>
      <c r="Q70" s="46">
        <v>0</v>
      </c>
      <c r="R70" s="44">
        <v>0</v>
      </c>
      <c r="S70" s="45">
        <v>0</v>
      </c>
      <c r="T70" s="45">
        <v>0</v>
      </c>
      <c r="U70" s="45">
        <v>0</v>
      </c>
      <c r="V70" s="46">
        <v>0</v>
      </c>
      <c r="W70" s="44">
        <v>0</v>
      </c>
      <c r="X70" s="45">
        <v>0</v>
      </c>
      <c r="Y70" s="45">
        <v>0</v>
      </c>
      <c r="Z70" s="45">
        <v>0</v>
      </c>
      <c r="AA70" s="46">
        <v>0</v>
      </c>
      <c r="AB70" s="44">
        <v>0</v>
      </c>
      <c r="AC70" s="45">
        <v>0</v>
      </c>
      <c r="AD70" s="45">
        <v>0</v>
      </c>
      <c r="AE70" s="45">
        <v>0</v>
      </c>
      <c r="AF70" s="46">
        <v>0.11500344329029999</v>
      </c>
      <c r="AG70" s="44">
        <v>0</v>
      </c>
      <c r="AH70" s="45">
        <v>0</v>
      </c>
      <c r="AI70" s="45">
        <v>0</v>
      </c>
      <c r="AJ70" s="45">
        <v>0</v>
      </c>
      <c r="AK70" s="46">
        <v>0</v>
      </c>
      <c r="AL70" s="44">
        <v>0</v>
      </c>
      <c r="AM70" s="45">
        <v>0</v>
      </c>
      <c r="AN70" s="45">
        <v>0</v>
      </c>
      <c r="AO70" s="45">
        <v>0</v>
      </c>
      <c r="AP70" s="46">
        <v>0</v>
      </c>
      <c r="AQ70" s="44">
        <v>0</v>
      </c>
      <c r="AR70" s="45">
        <v>0</v>
      </c>
      <c r="AS70" s="45">
        <v>0</v>
      </c>
      <c r="AT70" s="45">
        <v>0</v>
      </c>
      <c r="AU70" s="46">
        <v>0</v>
      </c>
      <c r="AV70" s="44">
        <v>4.4042621935000007E-3</v>
      </c>
      <c r="AW70" s="45">
        <v>11.449956612580399</v>
      </c>
      <c r="AX70" s="45">
        <v>0</v>
      </c>
      <c r="AY70" s="45">
        <v>0</v>
      </c>
      <c r="AZ70" s="46">
        <v>4.2065697883868998</v>
      </c>
      <c r="BA70" s="44">
        <v>0</v>
      </c>
      <c r="BB70" s="45">
        <v>0</v>
      </c>
      <c r="BC70" s="45">
        <v>0</v>
      </c>
      <c r="BD70" s="45">
        <v>0</v>
      </c>
      <c r="BE70" s="46">
        <v>0</v>
      </c>
      <c r="BF70" s="44">
        <v>0</v>
      </c>
      <c r="BG70" s="45">
        <v>0</v>
      </c>
      <c r="BH70" s="45">
        <v>0</v>
      </c>
      <c r="BI70" s="45">
        <v>0</v>
      </c>
      <c r="BJ70" s="46">
        <v>0</v>
      </c>
      <c r="BK70" s="47">
        <f t="shared" si="2"/>
        <v>27.438082086547599</v>
      </c>
    </row>
    <row r="71" spans="1:64">
      <c r="A71" s="36"/>
      <c r="B71" s="43" t="s">
        <v>126</v>
      </c>
      <c r="C71" s="44">
        <v>0</v>
      </c>
      <c r="D71" s="45">
        <v>0</v>
      </c>
      <c r="E71" s="45">
        <v>0</v>
      </c>
      <c r="F71" s="45">
        <v>0</v>
      </c>
      <c r="G71" s="46">
        <v>0</v>
      </c>
      <c r="H71" s="44">
        <v>2.2603811288999997E-3</v>
      </c>
      <c r="I71" s="45">
        <v>13.804721129032</v>
      </c>
      <c r="J71" s="45">
        <v>0</v>
      </c>
      <c r="K71" s="45">
        <v>0</v>
      </c>
      <c r="L71" s="46">
        <v>9.3140058663546998</v>
      </c>
      <c r="M71" s="44">
        <v>0</v>
      </c>
      <c r="N71" s="45">
        <v>0</v>
      </c>
      <c r="O71" s="45">
        <v>0</v>
      </c>
      <c r="P71" s="45">
        <v>0</v>
      </c>
      <c r="Q71" s="46">
        <v>0</v>
      </c>
      <c r="R71" s="44">
        <v>6.4582322580000002E-4</v>
      </c>
      <c r="S71" s="45">
        <v>0</v>
      </c>
      <c r="T71" s="45">
        <v>0</v>
      </c>
      <c r="U71" s="45">
        <v>0</v>
      </c>
      <c r="V71" s="46">
        <v>8.0727903225799993E-2</v>
      </c>
      <c r="W71" s="44">
        <v>0</v>
      </c>
      <c r="X71" s="45">
        <v>0</v>
      </c>
      <c r="Y71" s="45">
        <v>0</v>
      </c>
      <c r="Z71" s="45">
        <v>0</v>
      </c>
      <c r="AA71" s="46">
        <v>0</v>
      </c>
      <c r="AB71" s="44">
        <v>2.0181935483000002E-3</v>
      </c>
      <c r="AC71" s="45">
        <v>0</v>
      </c>
      <c r="AD71" s="45">
        <v>0</v>
      </c>
      <c r="AE71" s="45">
        <v>0</v>
      </c>
      <c r="AF71" s="46">
        <v>0.80727741935480002</v>
      </c>
      <c r="AG71" s="44">
        <v>0</v>
      </c>
      <c r="AH71" s="45">
        <v>0</v>
      </c>
      <c r="AI71" s="45">
        <v>0</v>
      </c>
      <c r="AJ71" s="45">
        <v>0</v>
      </c>
      <c r="AK71" s="46">
        <v>0</v>
      </c>
      <c r="AL71" s="44">
        <v>0</v>
      </c>
      <c r="AM71" s="45">
        <v>0</v>
      </c>
      <c r="AN71" s="45">
        <v>0</v>
      </c>
      <c r="AO71" s="45">
        <v>0</v>
      </c>
      <c r="AP71" s="46">
        <v>0</v>
      </c>
      <c r="AQ71" s="44">
        <v>0</v>
      </c>
      <c r="AR71" s="45">
        <v>0</v>
      </c>
      <c r="AS71" s="45">
        <v>0</v>
      </c>
      <c r="AT71" s="45">
        <v>0</v>
      </c>
      <c r="AU71" s="46">
        <v>0</v>
      </c>
      <c r="AV71" s="44">
        <v>3.3822501999700001E-2</v>
      </c>
      <c r="AW71" s="45">
        <v>3.9314410322577</v>
      </c>
      <c r="AX71" s="45">
        <v>0</v>
      </c>
      <c r="AY71" s="45">
        <v>0</v>
      </c>
      <c r="AZ71" s="46">
        <v>1.4737906532245</v>
      </c>
      <c r="BA71" s="44">
        <v>0</v>
      </c>
      <c r="BB71" s="45">
        <v>0</v>
      </c>
      <c r="BC71" s="45">
        <v>0</v>
      </c>
      <c r="BD71" s="45">
        <v>0</v>
      </c>
      <c r="BE71" s="46">
        <v>0</v>
      </c>
      <c r="BF71" s="44">
        <v>1.1140428386E-3</v>
      </c>
      <c r="BG71" s="45">
        <v>0.96873290322579997</v>
      </c>
      <c r="BH71" s="45">
        <v>0</v>
      </c>
      <c r="BI71" s="45">
        <v>0</v>
      </c>
      <c r="BJ71" s="46">
        <v>0</v>
      </c>
      <c r="BK71" s="47">
        <f t="shared" si="2"/>
        <v>30.4205578494166</v>
      </c>
    </row>
    <row r="72" spans="1:64" s="58" customFormat="1">
      <c r="A72" s="55"/>
      <c r="B72" s="56" t="s">
        <v>97</v>
      </c>
      <c r="C72" s="54">
        <f>SUM(C18:C71)</f>
        <v>0</v>
      </c>
      <c r="D72" s="54">
        <f t="shared" ref="D72:BK72" si="3">SUM(D18:D71)</f>
        <v>0</v>
      </c>
      <c r="E72" s="54">
        <f t="shared" si="3"/>
        <v>0</v>
      </c>
      <c r="F72" s="54">
        <f t="shared" si="3"/>
        <v>0</v>
      </c>
      <c r="G72" s="54">
        <f t="shared" si="3"/>
        <v>0</v>
      </c>
      <c r="H72" s="54">
        <f t="shared" si="3"/>
        <v>1.649865250608</v>
      </c>
      <c r="I72" s="54">
        <f t="shared" si="3"/>
        <v>3110.2176658236131</v>
      </c>
      <c r="J72" s="54">
        <f t="shared" si="3"/>
        <v>0</v>
      </c>
      <c r="K72" s="54">
        <f t="shared" si="3"/>
        <v>0</v>
      </c>
      <c r="L72" s="54">
        <f t="shared" si="3"/>
        <v>178.92757155022201</v>
      </c>
      <c r="M72" s="54">
        <f t="shared" si="3"/>
        <v>0</v>
      </c>
      <c r="N72" s="54">
        <f t="shared" si="3"/>
        <v>0</v>
      </c>
      <c r="O72" s="54">
        <f t="shared" si="3"/>
        <v>0</v>
      </c>
      <c r="P72" s="54">
        <f t="shared" si="3"/>
        <v>0</v>
      </c>
      <c r="Q72" s="54">
        <f t="shared" si="3"/>
        <v>0</v>
      </c>
      <c r="R72" s="54">
        <f t="shared" si="3"/>
        <v>0.22175538977319997</v>
      </c>
      <c r="S72" s="54">
        <f t="shared" si="3"/>
        <v>384.23801393693446</v>
      </c>
      <c r="T72" s="54">
        <f t="shared" si="3"/>
        <v>0</v>
      </c>
      <c r="U72" s="54">
        <f t="shared" si="3"/>
        <v>0</v>
      </c>
      <c r="V72" s="54">
        <f t="shared" si="3"/>
        <v>8.0727903225799993E-2</v>
      </c>
      <c r="W72" s="54">
        <f t="shared" si="3"/>
        <v>0</v>
      </c>
      <c r="X72" s="54">
        <f t="shared" si="3"/>
        <v>0</v>
      </c>
      <c r="Y72" s="54">
        <f t="shared" si="3"/>
        <v>0</v>
      </c>
      <c r="Z72" s="54">
        <f t="shared" si="3"/>
        <v>0</v>
      </c>
      <c r="AA72" s="54">
        <f t="shared" si="3"/>
        <v>0</v>
      </c>
      <c r="AB72" s="54">
        <f t="shared" si="3"/>
        <v>1.0365500009666</v>
      </c>
      <c r="AC72" s="54">
        <f t="shared" si="3"/>
        <v>14.824011397547501</v>
      </c>
      <c r="AD72" s="54">
        <f t="shared" si="3"/>
        <v>0</v>
      </c>
      <c r="AE72" s="54">
        <f t="shared" si="3"/>
        <v>0</v>
      </c>
      <c r="AF72" s="54">
        <f t="shared" si="3"/>
        <v>133.77070066235157</v>
      </c>
      <c r="AG72" s="54">
        <f t="shared" si="3"/>
        <v>0</v>
      </c>
      <c r="AH72" s="54">
        <f t="shared" si="3"/>
        <v>0</v>
      </c>
      <c r="AI72" s="54">
        <f t="shared" si="3"/>
        <v>0</v>
      </c>
      <c r="AJ72" s="54">
        <f t="shared" si="3"/>
        <v>0</v>
      </c>
      <c r="AK72" s="54">
        <f t="shared" si="3"/>
        <v>0</v>
      </c>
      <c r="AL72" s="54">
        <f t="shared" si="3"/>
        <v>5.5111332257800003E-2</v>
      </c>
      <c r="AM72" s="54">
        <f t="shared" si="3"/>
        <v>0.53258451612900004</v>
      </c>
      <c r="AN72" s="54">
        <f t="shared" si="3"/>
        <v>0</v>
      </c>
      <c r="AO72" s="54">
        <f t="shared" si="3"/>
        <v>0</v>
      </c>
      <c r="AP72" s="54">
        <f t="shared" si="3"/>
        <v>0.35506606303220001</v>
      </c>
      <c r="AQ72" s="54">
        <f t="shared" si="3"/>
        <v>0</v>
      </c>
      <c r="AR72" s="54">
        <f t="shared" si="3"/>
        <v>0</v>
      </c>
      <c r="AS72" s="54">
        <f t="shared" si="3"/>
        <v>0</v>
      </c>
      <c r="AT72" s="54">
        <f t="shared" si="3"/>
        <v>0</v>
      </c>
      <c r="AU72" s="54">
        <f t="shared" si="3"/>
        <v>0</v>
      </c>
      <c r="AV72" s="54">
        <f t="shared" si="3"/>
        <v>197.61006282991676</v>
      </c>
      <c r="AW72" s="54">
        <f t="shared" si="3"/>
        <v>646.46392179617123</v>
      </c>
      <c r="AX72" s="54">
        <f t="shared" si="3"/>
        <v>0</v>
      </c>
      <c r="AY72" s="54">
        <f t="shared" si="3"/>
        <v>0</v>
      </c>
      <c r="AZ72" s="54">
        <f t="shared" si="3"/>
        <v>1451.4743498778651</v>
      </c>
      <c r="BA72" s="54">
        <f t="shared" si="3"/>
        <v>0</v>
      </c>
      <c r="BB72" s="54">
        <f t="shared" si="3"/>
        <v>0</v>
      </c>
      <c r="BC72" s="54">
        <f t="shared" si="3"/>
        <v>0</v>
      </c>
      <c r="BD72" s="54">
        <f t="shared" si="3"/>
        <v>0</v>
      </c>
      <c r="BE72" s="54">
        <f t="shared" si="3"/>
        <v>0</v>
      </c>
      <c r="BF72" s="54">
        <f t="shared" si="3"/>
        <v>24.674602046931696</v>
      </c>
      <c r="BG72" s="54">
        <f t="shared" si="3"/>
        <v>217.24871919003076</v>
      </c>
      <c r="BH72" s="54">
        <f t="shared" si="3"/>
        <v>0</v>
      </c>
      <c r="BI72" s="54">
        <f t="shared" si="3"/>
        <v>0</v>
      </c>
      <c r="BJ72" s="54">
        <f t="shared" si="3"/>
        <v>60.174915415439187</v>
      </c>
      <c r="BK72" s="54">
        <f t="shared" si="3"/>
        <v>6423.5561949830135</v>
      </c>
      <c r="BL72" s="57"/>
    </row>
    <row r="73" spans="1:64">
      <c r="A73" s="36" t="s">
        <v>83</v>
      </c>
      <c r="B73" s="42" t="s">
        <v>15</v>
      </c>
      <c r="C73" s="50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2"/>
    </row>
    <row r="74" spans="1:64">
      <c r="A74" s="36"/>
      <c r="B74" s="43" t="s">
        <v>40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</v>
      </c>
      <c r="BG74" s="44">
        <v>0</v>
      </c>
      <c r="BH74" s="44">
        <v>0</v>
      </c>
      <c r="BI74" s="44">
        <v>0</v>
      </c>
      <c r="BJ74" s="44">
        <v>0</v>
      </c>
      <c r="BK74" s="44">
        <v>0</v>
      </c>
    </row>
    <row r="75" spans="1:64">
      <c r="A75" s="36"/>
      <c r="B75" s="43" t="s">
        <v>96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4">
        <v>0</v>
      </c>
      <c r="R75" s="54">
        <v>0</v>
      </c>
      <c r="S75" s="54">
        <v>0</v>
      </c>
      <c r="T75" s="54">
        <v>0</v>
      </c>
      <c r="U75" s="54">
        <v>0</v>
      </c>
      <c r="V75" s="54">
        <v>0</v>
      </c>
      <c r="W75" s="54">
        <v>0</v>
      </c>
      <c r="X75" s="54">
        <v>0</v>
      </c>
      <c r="Y75" s="54">
        <v>0</v>
      </c>
      <c r="Z75" s="54">
        <v>0</v>
      </c>
      <c r="AA75" s="54">
        <v>0</v>
      </c>
      <c r="AB75" s="54">
        <v>0</v>
      </c>
      <c r="AC75" s="54">
        <v>0</v>
      </c>
      <c r="AD75" s="54">
        <v>0</v>
      </c>
      <c r="AE75" s="54">
        <v>0</v>
      </c>
      <c r="AF75" s="54">
        <v>0</v>
      </c>
      <c r="AG75" s="54">
        <v>0</v>
      </c>
      <c r="AH75" s="54">
        <v>0</v>
      </c>
      <c r="AI75" s="54">
        <v>0</v>
      </c>
      <c r="AJ75" s="54">
        <v>0</v>
      </c>
      <c r="AK75" s="54">
        <v>0</v>
      </c>
      <c r="AL75" s="54">
        <v>0</v>
      </c>
      <c r="AM75" s="54">
        <v>0</v>
      </c>
      <c r="AN75" s="54">
        <v>0</v>
      </c>
      <c r="AO75" s="54">
        <v>0</v>
      </c>
      <c r="AP75" s="54">
        <v>0</v>
      </c>
      <c r="AQ75" s="54">
        <v>0</v>
      </c>
      <c r="AR75" s="54">
        <v>0</v>
      </c>
      <c r="AS75" s="54">
        <v>0</v>
      </c>
      <c r="AT75" s="54">
        <v>0</v>
      </c>
      <c r="AU75" s="54">
        <v>0</v>
      </c>
      <c r="AV75" s="54">
        <v>0</v>
      </c>
      <c r="AW75" s="54">
        <v>0</v>
      </c>
      <c r="AX75" s="54">
        <v>0</v>
      </c>
      <c r="AY75" s="54">
        <v>0</v>
      </c>
      <c r="AZ75" s="54">
        <v>0</v>
      </c>
      <c r="BA75" s="54">
        <v>0</v>
      </c>
      <c r="BB75" s="54">
        <v>0</v>
      </c>
      <c r="BC75" s="54">
        <v>0</v>
      </c>
      <c r="BD75" s="54">
        <v>0</v>
      </c>
      <c r="BE75" s="54">
        <v>0</v>
      </c>
      <c r="BF75" s="54">
        <v>0</v>
      </c>
      <c r="BG75" s="54">
        <v>0</v>
      </c>
      <c r="BH75" s="54">
        <v>0</v>
      </c>
      <c r="BI75" s="54">
        <v>0</v>
      </c>
      <c r="BJ75" s="54">
        <v>0</v>
      </c>
      <c r="BK75" s="54">
        <v>0</v>
      </c>
    </row>
    <row r="76" spans="1:64">
      <c r="A76" s="36" t="s">
        <v>85</v>
      </c>
      <c r="B76" s="59" t="s">
        <v>101</v>
      </c>
      <c r="C76" s="50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2"/>
    </row>
    <row r="77" spans="1:64">
      <c r="A77" s="36"/>
      <c r="B77" s="43" t="s">
        <v>40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0</v>
      </c>
      <c r="BG77" s="44">
        <v>0</v>
      </c>
      <c r="BH77" s="44">
        <v>0</v>
      </c>
      <c r="BI77" s="44">
        <v>0</v>
      </c>
      <c r="BJ77" s="44">
        <v>0</v>
      </c>
      <c r="BK77" s="44">
        <v>0</v>
      </c>
    </row>
    <row r="78" spans="1:64">
      <c r="A78" s="36"/>
      <c r="B78" s="43" t="s">
        <v>95</v>
      </c>
      <c r="C78" s="54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54">
        <v>0</v>
      </c>
      <c r="V78" s="54">
        <v>0</v>
      </c>
      <c r="W78" s="54">
        <v>0</v>
      </c>
      <c r="X78" s="54">
        <v>0</v>
      </c>
      <c r="Y78" s="54">
        <v>0</v>
      </c>
      <c r="Z78" s="54">
        <v>0</v>
      </c>
      <c r="AA78" s="54">
        <v>0</v>
      </c>
      <c r="AB78" s="54">
        <v>0</v>
      </c>
      <c r="AC78" s="54">
        <v>0</v>
      </c>
      <c r="AD78" s="54">
        <v>0</v>
      </c>
      <c r="AE78" s="54">
        <v>0</v>
      </c>
      <c r="AF78" s="54">
        <v>0</v>
      </c>
      <c r="AG78" s="54">
        <v>0</v>
      </c>
      <c r="AH78" s="54">
        <v>0</v>
      </c>
      <c r="AI78" s="54">
        <v>0</v>
      </c>
      <c r="AJ78" s="54">
        <v>0</v>
      </c>
      <c r="AK78" s="54">
        <v>0</v>
      </c>
      <c r="AL78" s="54">
        <v>0</v>
      </c>
      <c r="AM78" s="54">
        <v>0</v>
      </c>
      <c r="AN78" s="54">
        <v>0</v>
      </c>
      <c r="AO78" s="54">
        <v>0</v>
      </c>
      <c r="AP78" s="54">
        <v>0</v>
      </c>
      <c r="AQ78" s="54">
        <v>0</v>
      </c>
      <c r="AR78" s="54">
        <v>0</v>
      </c>
      <c r="AS78" s="54">
        <v>0</v>
      </c>
      <c r="AT78" s="54">
        <v>0</v>
      </c>
      <c r="AU78" s="54">
        <v>0</v>
      </c>
      <c r="AV78" s="54">
        <v>0</v>
      </c>
      <c r="AW78" s="54">
        <v>0</v>
      </c>
      <c r="AX78" s="54">
        <v>0</v>
      </c>
      <c r="AY78" s="54">
        <v>0</v>
      </c>
      <c r="AZ78" s="54">
        <v>0</v>
      </c>
      <c r="BA78" s="54">
        <v>0</v>
      </c>
      <c r="BB78" s="54">
        <v>0</v>
      </c>
      <c r="BC78" s="54">
        <v>0</v>
      </c>
      <c r="BD78" s="54">
        <v>0</v>
      </c>
      <c r="BE78" s="54">
        <v>0</v>
      </c>
      <c r="BF78" s="54">
        <v>0</v>
      </c>
      <c r="BG78" s="54">
        <v>0</v>
      </c>
      <c r="BH78" s="54">
        <v>0</v>
      </c>
      <c r="BI78" s="54">
        <v>0</v>
      </c>
      <c r="BJ78" s="54">
        <v>0</v>
      </c>
      <c r="BK78" s="54">
        <v>0</v>
      </c>
    </row>
    <row r="79" spans="1:64">
      <c r="A79" s="36" t="s">
        <v>86</v>
      </c>
      <c r="B79" s="42" t="s">
        <v>16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2"/>
    </row>
    <row r="80" spans="1:64">
      <c r="A80" s="36"/>
      <c r="B80" s="43" t="s">
        <v>40</v>
      </c>
      <c r="C80" s="44">
        <v>0</v>
      </c>
      <c r="D80" s="45">
        <v>0</v>
      </c>
      <c r="E80" s="45">
        <v>0</v>
      </c>
      <c r="F80" s="45">
        <v>0</v>
      </c>
      <c r="G80" s="46">
        <v>0</v>
      </c>
      <c r="H80" s="44">
        <v>0</v>
      </c>
      <c r="I80" s="45">
        <v>0</v>
      </c>
      <c r="J80" s="45">
        <v>0</v>
      </c>
      <c r="K80" s="45">
        <v>0</v>
      </c>
      <c r="L80" s="46">
        <v>0</v>
      </c>
      <c r="M80" s="44">
        <v>0</v>
      </c>
      <c r="N80" s="45">
        <v>0</v>
      </c>
      <c r="O80" s="45">
        <v>0</v>
      </c>
      <c r="P80" s="45">
        <v>0</v>
      </c>
      <c r="Q80" s="46">
        <v>0</v>
      </c>
      <c r="R80" s="44">
        <v>0</v>
      </c>
      <c r="S80" s="45">
        <v>0</v>
      </c>
      <c r="T80" s="45">
        <v>0</v>
      </c>
      <c r="U80" s="45">
        <v>0</v>
      </c>
      <c r="V80" s="46">
        <v>0</v>
      </c>
      <c r="W80" s="44">
        <v>0</v>
      </c>
      <c r="X80" s="45">
        <v>0</v>
      </c>
      <c r="Y80" s="45">
        <v>0</v>
      </c>
      <c r="Z80" s="45">
        <v>0</v>
      </c>
      <c r="AA80" s="46">
        <v>0</v>
      </c>
      <c r="AB80" s="44">
        <v>0</v>
      </c>
      <c r="AC80" s="45">
        <v>0</v>
      </c>
      <c r="AD80" s="45">
        <v>0</v>
      </c>
      <c r="AE80" s="45">
        <v>0</v>
      </c>
      <c r="AF80" s="46">
        <v>0</v>
      </c>
      <c r="AG80" s="44">
        <v>0</v>
      </c>
      <c r="AH80" s="45">
        <v>0</v>
      </c>
      <c r="AI80" s="45">
        <v>0</v>
      </c>
      <c r="AJ80" s="45">
        <v>0</v>
      </c>
      <c r="AK80" s="46">
        <v>0</v>
      </c>
      <c r="AL80" s="44">
        <v>0</v>
      </c>
      <c r="AM80" s="45">
        <v>0</v>
      </c>
      <c r="AN80" s="45">
        <v>0</v>
      </c>
      <c r="AO80" s="45">
        <v>0</v>
      </c>
      <c r="AP80" s="46">
        <v>0</v>
      </c>
      <c r="AQ80" s="44">
        <v>0</v>
      </c>
      <c r="AR80" s="45">
        <v>0</v>
      </c>
      <c r="AS80" s="45">
        <v>0</v>
      </c>
      <c r="AT80" s="45">
        <v>0</v>
      </c>
      <c r="AU80" s="46">
        <v>0</v>
      </c>
      <c r="AV80" s="44">
        <v>0</v>
      </c>
      <c r="AW80" s="45">
        <v>0</v>
      </c>
      <c r="AX80" s="45">
        <v>0</v>
      </c>
      <c r="AY80" s="45">
        <v>0</v>
      </c>
      <c r="AZ80" s="46">
        <v>0</v>
      </c>
      <c r="BA80" s="44">
        <v>0</v>
      </c>
      <c r="BB80" s="45">
        <v>0</v>
      </c>
      <c r="BC80" s="45">
        <v>0</v>
      </c>
      <c r="BD80" s="45">
        <v>0</v>
      </c>
      <c r="BE80" s="46">
        <v>0</v>
      </c>
      <c r="BF80" s="44">
        <v>0</v>
      </c>
      <c r="BG80" s="45">
        <v>0</v>
      </c>
      <c r="BH80" s="45">
        <v>0</v>
      </c>
      <c r="BI80" s="45">
        <v>0</v>
      </c>
      <c r="BJ80" s="46">
        <v>0</v>
      </c>
      <c r="BK80" s="47"/>
    </row>
    <row r="81" spans="1:64">
      <c r="A81" s="36"/>
      <c r="B81" s="43" t="s">
        <v>162</v>
      </c>
      <c r="C81" s="44">
        <v>0</v>
      </c>
      <c r="D81" s="45">
        <v>0</v>
      </c>
      <c r="E81" s="45">
        <v>0</v>
      </c>
      <c r="F81" s="45">
        <v>0</v>
      </c>
      <c r="G81" s="46">
        <v>0</v>
      </c>
      <c r="H81" s="44">
        <v>0.10654623374149999</v>
      </c>
      <c r="I81" s="45">
        <v>161.03948452264498</v>
      </c>
      <c r="J81" s="45">
        <v>0</v>
      </c>
      <c r="K81" s="45">
        <v>0</v>
      </c>
      <c r="L81" s="46">
        <v>2.9364060952256001</v>
      </c>
      <c r="M81" s="44">
        <v>0</v>
      </c>
      <c r="N81" s="45">
        <v>0</v>
      </c>
      <c r="O81" s="45">
        <v>0</v>
      </c>
      <c r="P81" s="45">
        <v>0</v>
      </c>
      <c r="Q81" s="46">
        <v>0</v>
      </c>
      <c r="R81" s="44">
        <v>2.1876249999E-3</v>
      </c>
      <c r="S81" s="45">
        <v>0</v>
      </c>
      <c r="T81" s="45">
        <v>0</v>
      </c>
      <c r="U81" s="45">
        <v>0</v>
      </c>
      <c r="V81" s="46">
        <v>1.00960805161E-2</v>
      </c>
      <c r="W81" s="44">
        <v>0</v>
      </c>
      <c r="X81" s="45">
        <v>0</v>
      </c>
      <c r="Y81" s="45">
        <v>0</v>
      </c>
      <c r="Z81" s="45">
        <v>0</v>
      </c>
      <c r="AA81" s="46">
        <v>0</v>
      </c>
      <c r="AB81" s="44">
        <v>0</v>
      </c>
      <c r="AC81" s="45">
        <v>4.9728571512902997</v>
      </c>
      <c r="AD81" s="45">
        <v>0</v>
      </c>
      <c r="AE81" s="45">
        <v>0</v>
      </c>
      <c r="AF81" s="46">
        <v>0.52359508425790013</v>
      </c>
      <c r="AG81" s="44">
        <v>0</v>
      </c>
      <c r="AH81" s="45">
        <v>0</v>
      </c>
      <c r="AI81" s="45">
        <v>0</v>
      </c>
      <c r="AJ81" s="45">
        <v>0</v>
      </c>
      <c r="AK81" s="46">
        <v>0</v>
      </c>
      <c r="AL81" s="44">
        <v>0</v>
      </c>
      <c r="AM81" s="45">
        <v>0</v>
      </c>
      <c r="AN81" s="45">
        <v>0</v>
      </c>
      <c r="AO81" s="45">
        <v>0</v>
      </c>
      <c r="AP81" s="46">
        <v>0</v>
      </c>
      <c r="AQ81" s="44">
        <v>0</v>
      </c>
      <c r="AR81" s="45">
        <v>0</v>
      </c>
      <c r="AS81" s="45">
        <v>0</v>
      </c>
      <c r="AT81" s="45">
        <v>0</v>
      </c>
      <c r="AU81" s="46">
        <v>0</v>
      </c>
      <c r="AV81" s="44">
        <v>0.72130535996670009</v>
      </c>
      <c r="AW81" s="45">
        <v>59.582418765676906</v>
      </c>
      <c r="AX81" s="45">
        <v>0</v>
      </c>
      <c r="AY81" s="45">
        <v>0</v>
      </c>
      <c r="AZ81" s="46">
        <v>52.232115291998184</v>
      </c>
      <c r="BA81" s="44">
        <v>0</v>
      </c>
      <c r="BB81" s="45">
        <v>0</v>
      </c>
      <c r="BC81" s="45">
        <v>0</v>
      </c>
      <c r="BD81" s="45">
        <v>0</v>
      </c>
      <c r="BE81" s="46">
        <v>0</v>
      </c>
      <c r="BF81" s="44">
        <v>1.12393829999E-2</v>
      </c>
      <c r="BG81" s="45">
        <v>0.4030409857419</v>
      </c>
      <c r="BH81" s="45">
        <v>0</v>
      </c>
      <c r="BI81" s="45">
        <v>0</v>
      </c>
      <c r="BJ81" s="46">
        <v>0.63469505199989995</v>
      </c>
      <c r="BK81" s="47">
        <f>SUM(C81:BJ81)</f>
        <v>283.1759876310598</v>
      </c>
    </row>
    <row r="82" spans="1:64">
      <c r="A82" s="36"/>
      <c r="B82" s="43" t="s">
        <v>163</v>
      </c>
      <c r="C82" s="44">
        <v>0</v>
      </c>
      <c r="D82" s="45">
        <v>10.3853799119677</v>
      </c>
      <c r="E82" s="45">
        <v>0</v>
      </c>
      <c r="F82" s="45">
        <v>0</v>
      </c>
      <c r="G82" s="46">
        <v>0</v>
      </c>
      <c r="H82" s="44">
        <v>0.25933725258010004</v>
      </c>
      <c r="I82" s="45">
        <v>17.519770928547999</v>
      </c>
      <c r="J82" s="45">
        <v>0</v>
      </c>
      <c r="K82" s="45">
        <v>0</v>
      </c>
      <c r="L82" s="46">
        <v>17.947780942160701</v>
      </c>
      <c r="M82" s="44">
        <v>0</v>
      </c>
      <c r="N82" s="45">
        <v>0</v>
      </c>
      <c r="O82" s="45">
        <v>0</v>
      </c>
      <c r="P82" s="45">
        <v>0</v>
      </c>
      <c r="Q82" s="46">
        <v>0</v>
      </c>
      <c r="R82" s="44">
        <v>8.3074525451400011E-2</v>
      </c>
      <c r="S82" s="45">
        <v>0</v>
      </c>
      <c r="T82" s="45">
        <v>0</v>
      </c>
      <c r="U82" s="45">
        <v>0</v>
      </c>
      <c r="V82" s="46">
        <v>0.11760663635470001</v>
      </c>
      <c r="W82" s="44">
        <v>0</v>
      </c>
      <c r="X82" s="45">
        <v>0</v>
      </c>
      <c r="Y82" s="45">
        <v>0</v>
      </c>
      <c r="Z82" s="45">
        <v>0</v>
      </c>
      <c r="AA82" s="46">
        <v>0</v>
      </c>
      <c r="AB82" s="44">
        <v>5.8170535290199998E-2</v>
      </c>
      <c r="AC82" s="45">
        <v>2.7259151898384002</v>
      </c>
      <c r="AD82" s="45">
        <v>0</v>
      </c>
      <c r="AE82" s="45">
        <v>0</v>
      </c>
      <c r="AF82" s="46">
        <v>5.6721490157738002</v>
      </c>
      <c r="AG82" s="44">
        <v>0</v>
      </c>
      <c r="AH82" s="45">
        <v>0</v>
      </c>
      <c r="AI82" s="45">
        <v>0</v>
      </c>
      <c r="AJ82" s="45">
        <v>0</v>
      </c>
      <c r="AK82" s="46">
        <v>0</v>
      </c>
      <c r="AL82" s="44">
        <v>4.6233538063999999E-3</v>
      </c>
      <c r="AM82" s="45">
        <v>0</v>
      </c>
      <c r="AN82" s="45">
        <v>0</v>
      </c>
      <c r="AO82" s="45">
        <v>0</v>
      </c>
      <c r="AP82" s="46">
        <v>0</v>
      </c>
      <c r="AQ82" s="44">
        <v>0</v>
      </c>
      <c r="AR82" s="45">
        <v>0</v>
      </c>
      <c r="AS82" s="45">
        <v>0</v>
      </c>
      <c r="AT82" s="45">
        <v>0</v>
      </c>
      <c r="AU82" s="46">
        <v>0</v>
      </c>
      <c r="AV82" s="44">
        <v>5.3586885655066983</v>
      </c>
      <c r="AW82" s="45">
        <v>96.524282440092293</v>
      </c>
      <c r="AX82" s="45">
        <v>25.255506683709601</v>
      </c>
      <c r="AY82" s="45">
        <v>0</v>
      </c>
      <c r="AZ82" s="46">
        <v>169.15158615824785</v>
      </c>
      <c r="BA82" s="44">
        <v>0</v>
      </c>
      <c r="BB82" s="45">
        <v>0</v>
      </c>
      <c r="BC82" s="45">
        <v>0</v>
      </c>
      <c r="BD82" s="45">
        <v>0</v>
      </c>
      <c r="BE82" s="46">
        <v>0</v>
      </c>
      <c r="BF82" s="44">
        <v>0.53704082864339997</v>
      </c>
      <c r="BG82" s="45">
        <v>11.720028704419098</v>
      </c>
      <c r="BH82" s="45">
        <v>0</v>
      </c>
      <c r="BI82" s="45">
        <v>0</v>
      </c>
      <c r="BJ82" s="46">
        <v>1.9487547971286001</v>
      </c>
      <c r="BK82" s="47">
        <f t="shared" ref="BK82:BK91" si="4">SUM(C82:BJ82)</f>
        <v>365.26969646951892</v>
      </c>
    </row>
    <row r="83" spans="1:64">
      <c r="A83" s="36"/>
      <c r="B83" s="43" t="s">
        <v>164</v>
      </c>
      <c r="C83" s="44">
        <v>0</v>
      </c>
      <c r="D83" s="45">
        <v>0</v>
      </c>
      <c r="E83" s="45">
        <v>0</v>
      </c>
      <c r="F83" s="45">
        <v>0</v>
      </c>
      <c r="G83" s="46">
        <v>0</v>
      </c>
      <c r="H83" s="44">
        <v>7.114842290299999E-3</v>
      </c>
      <c r="I83" s="45">
        <v>0</v>
      </c>
      <c r="J83" s="45">
        <v>0</v>
      </c>
      <c r="K83" s="45">
        <v>0</v>
      </c>
      <c r="L83" s="46">
        <v>1.34685301935E-2</v>
      </c>
      <c r="M83" s="44">
        <v>0</v>
      </c>
      <c r="N83" s="45">
        <v>0</v>
      </c>
      <c r="O83" s="45">
        <v>0</v>
      </c>
      <c r="P83" s="45">
        <v>0</v>
      </c>
      <c r="Q83" s="46">
        <v>0</v>
      </c>
      <c r="R83" s="44">
        <v>0</v>
      </c>
      <c r="S83" s="45">
        <v>0</v>
      </c>
      <c r="T83" s="45">
        <v>0</v>
      </c>
      <c r="U83" s="45">
        <v>0</v>
      </c>
      <c r="V83" s="46">
        <v>0</v>
      </c>
      <c r="W83" s="44">
        <v>0</v>
      </c>
      <c r="X83" s="45">
        <v>0</v>
      </c>
      <c r="Y83" s="45">
        <v>0</v>
      </c>
      <c r="Z83" s="45">
        <v>0</v>
      </c>
      <c r="AA83" s="46">
        <v>0</v>
      </c>
      <c r="AB83" s="44">
        <v>1.6851345483E-3</v>
      </c>
      <c r="AC83" s="45">
        <v>0</v>
      </c>
      <c r="AD83" s="45">
        <v>0</v>
      </c>
      <c r="AE83" s="45">
        <v>0</v>
      </c>
      <c r="AF83" s="46">
        <v>1.4446533454516</v>
      </c>
      <c r="AG83" s="44">
        <v>0</v>
      </c>
      <c r="AH83" s="45">
        <v>0</v>
      </c>
      <c r="AI83" s="45">
        <v>0</v>
      </c>
      <c r="AJ83" s="45">
        <v>0</v>
      </c>
      <c r="AK83" s="46">
        <v>0</v>
      </c>
      <c r="AL83" s="44">
        <v>0</v>
      </c>
      <c r="AM83" s="45">
        <v>0.56368981212900005</v>
      </c>
      <c r="AN83" s="45">
        <v>0</v>
      </c>
      <c r="AO83" s="45">
        <v>0</v>
      </c>
      <c r="AP83" s="46">
        <v>0</v>
      </c>
      <c r="AQ83" s="44">
        <v>0</v>
      </c>
      <c r="AR83" s="45">
        <v>0</v>
      </c>
      <c r="AS83" s="45">
        <v>0</v>
      </c>
      <c r="AT83" s="45">
        <v>0</v>
      </c>
      <c r="AU83" s="46">
        <v>0</v>
      </c>
      <c r="AV83" s="44">
        <v>2.3646004811561991</v>
      </c>
      <c r="AW83" s="45">
        <v>8.7078500694188996</v>
      </c>
      <c r="AX83" s="45">
        <v>1.4463946775806</v>
      </c>
      <c r="AY83" s="45">
        <v>0</v>
      </c>
      <c r="AZ83" s="46">
        <v>32.829213097352003</v>
      </c>
      <c r="BA83" s="44">
        <v>0</v>
      </c>
      <c r="BB83" s="45">
        <v>0</v>
      </c>
      <c r="BC83" s="45">
        <v>0</v>
      </c>
      <c r="BD83" s="45">
        <v>0</v>
      </c>
      <c r="BE83" s="46">
        <v>0</v>
      </c>
      <c r="BF83" s="44">
        <v>0.44635872506359991</v>
      </c>
      <c r="BG83" s="45">
        <v>0.21608126332250002</v>
      </c>
      <c r="BH83" s="45">
        <v>0</v>
      </c>
      <c r="BI83" s="45">
        <v>0</v>
      </c>
      <c r="BJ83" s="46">
        <v>0.2348796024516</v>
      </c>
      <c r="BK83" s="47">
        <f t="shared" si="4"/>
        <v>48.275989580958097</v>
      </c>
    </row>
    <row r="84" spans="1:64">
      <c r="A84" s="36"/>
      <c r="B84" s="43" t="s">
        <v>165</v>
      </c>
      <c r="C84" s="44">
        <v>0</v>
      </c>
      <c r="D84" s="45">
        <v>0</v>
      </c>
      <c r="E84" s="45">
        <v>0</v>
      </c>
      <c r="F84" s="45">
        <v>0</v>
      </c>
      <c r="G84" s="46">
        <v>0</v>
      </c>
      <c r="H84" s="44">
        <v>4.1253164838400004E-2</v>
      </c>
      <c r="I84" s="45">
        <v>0.99139838709670003</v>
      </c>
      <c r="J84" s="45">
        <v>0</v>
      </c>
      <c r="K84" s="45">
        <v>0</v>
      </c>
      <c r="L84" s="46">
        <v>9.2794766335613339</v>
      </c>
      <c r="M84" s="44">
        <v>0</v>
      </c>
      <c r="N84" s="45">
        <v>0</v>
      </c>
      <c r="O84" s="45">
        <v>0</v>
      </c>
      <c r="P84" s="45">
        <v>0</v>
      </c>
      <c r="Q84" s="46">
        <v>0</v>
      </c>
      <c r="R84" s="44">
        <v>1.0707412612700001E-2</v>
      </c>
      <c r="S84" s="45">
        <v>0</v>
      </c>
      <c r="T84" s="45">
        <v>0</v>
      </c>
      <c r="U84" s="45">
        <v>0</v>
      </c>
      <c r="V84" s="46">
        <v>0</v>
      </c>
      <c r="W84" s="44">
        <v>0</v>
      </c>
      <c r="X84" s="45">
        <v>0</v>
      </c>
      <c r="Y84" s="45">
        <v>0</v>
      </c>
      <c r="Z84" s="45">
        <v>0</v>
      </c>
      <c r="AA84" s="46">
        <v>0</v>
      </c>
      <c r="AB84" s="44">
        <v>2.4765588709599998E-2</v>
      </c>
      <c r="AC84" s="45">
        <v>3.1002245495806</v>
      </c>
      <c r="AD84" s="45">
        <v>0</v>
      </c>
      <c r="AE84" s="45">
        <v>0</v>
      </c>
      <c r="AF84" s="46">
        <v>5.6960854032256005</v>
      </c>
      <c r="AG84" s="44">
        <v>0</v>
      </c>
      <c r="AH84" s="45">
        <v>0</v>
      </c>
      <c r="AI84" s="45">
        <v>0</v>
      </c>
      <c r="AJ84" s="45">
        <v>0</v>
      </c>
      <c r="AK84" s="46">
        <v>0</v>
      </c>
      <c r="AL84" s="44">
        <v>0</v>
      </c>
      <c r="AM84" s="45">
        <v>0</v>
      </c>
      <c r="AN84" s="45">
        <v>0</v>
      </c>
      <c r="AO84" s="45">
        <v>0</v>
      </c>
      <c r="AP84" s="46">
        <v>0</v>
      </c>
      <c r="AQ84" s="44">
        <v>0</v>
      </c>
      <c r="AR84" s="45">
        <v>0</v>
      </c>
      <c r="AS84" s="45">
        <v>0</v>
      </c>
      <c r="AT84" s="45">
        <v>0</v>
      </c>
      <c r="AU84" s="46">
        <v>0</v>
      </c>
      <c r="AV84" s="44">
        <v>0.67822225390129998</v>
      </c>
      <c r="AW84" s="45">
        <v>3.6580628476770998</v>
      </c>
      <c r="AX84" s="45">
        <v>0</v>
      </c>
      <c r="AY84" s="45">
        <v>0</v>
      </c>
      <c r="AZ84" s="46">
        <v>5.4067182045796987</v>
      </c>
      <c r="BA84" s="44">
        <v>0</v>
      </c>
      <c r="BB84" s="45">
        <v>0</v>
      </c>
      <c r="BC84" s="45">
        <v>0</v>
      </c>
      <c r="BD84" s="45">
        <v>0</v>
      </c>
      <c r="BE84" s="46">
        <v>0</v>
      </c>
      <c r="BF84" s="44">
        <v>0.22249127658000001</v>
      </c>
      <c r="BG84" s="45">
        <v>9.9062354838708995</v>
      </c>
      <c r="BH84" s="45">
        <v>0</v>
      </c>
      <c r="BI84" s="45">
        <v>0</v>
      </c>
      <c r="BJ84" s="46">
        <v>0.44578059677409998</v>
      </c>
      <c r="BK84" s="47">
        <f t="shared" si="4"/>
        <v>39.461421803008037</v>
      </c>
    </row>
    <row r="85" spans="1:64">
      <c r="A85" s="36"/>
      <c r="B85" s="43" t="s">
        <v>166</v>
      </c>
      <c r="C85" s="44">
        <v>0</v>
      </c>
      <c r="D85" s="45">
        <v>0</v>
      </c>
      <c r="E85" s="45">
        <v>0</v>
      </c>
      <c r="F85" s="45">
        <v>0</v>
      </c>
      <c r="G85" s="46">
        <v>0</v>
      </c>
      <c r="H85" s="44">
        <v>7.0576344612700001E-2</v>
      </c>
      <c r="I85" s="45">
        <v>1.6974683870899999E-2</v>
      </c>
      <c r="J85" s="45">
        <v>0</v>
      </c>
      <c r="K85" s="45">
        <v>0</v>
      </c>
      <c r="L85" s="46">
        <v>47.069729809709607</v>
      </c>
      <c r="M85" s="44">
        <v>0</v>
      </c>
      <c r="N85" s="45">
        <v>0</v>
      </c>
      <c r="O85" s="45">
        <v>0</v>
      </c>
      <c r="P85" s="45">
        <v>0</v>
      </c>
      <c r="Q85" s="46">
        <v>0</v>
      </c>
      <c r="R85" s="44">
        <v>6.9110089353999994E-3</v>
      </c>
      <c r="S85" s="45">
        <v>0</v>
      </c>
      <c r="T85" s="45">
        <v>0</v>
      </c>
      <c r="U85" s="45">
        <v>0</v>
      </c>
      <c r="V85" s="46">
        <v>0</v>
      </c>
      <c r="W85" s="44">
        <v>0</v>
      </c>
      <c r="X85" s="45">
        <v>0</v>
      </c>
      <c r="Y85" s="45">
        <v>0</v>
      </c>
      <c r="Z85" s="45">
        <v>0</v>
      </c>
      <c r="AA85" s="46">
        <v>0</v>
      </c>
      <c r="AB85" s="44">
        <v>0</v>
      </c>
      <c r="AC85" s="45">
        <v>0</v>
      </c>
      <c r="AD85" s="45">
        <v>0</v>
      </c>
      <c r="AE85" s="45">
        <v>0</v>
      </c>
      <c r="AF85" s="46">
        <v>4.0192159645099999E-2</v>
      </c>
      <c r="AG85" s="44">
        <v>0</v>
      </c>
      <c r="AH85" s="45">
        <v>0</v>
      </c>
      <c r="AI85" s="45">
        <v>0</v>
      </c>
      <c r="AJ85" s="45">
        <v>0</v>
      </c>
      <c r="AK85" s="46">
        <v>0</v>
      </c>
      <c r="AL85" s="44">
        <v>0</v>
      </c>
      <c r="AM85" s="45">
        <v>0</v>
      </c>
      <c r="AN85" s="45">
        <v>0</v>
      </c>
      <c r="AO85" s="45">
        <v>0</v>
      </c>
      <c r="AP85" s="46">
        <v>0</v>
      </c>
      <c r="AQ85" s="44">
        <v>0</v>
      </c>
      <c r="AR85" s="45">
        <v>0</v>
      </c>
      <c r="AS85" s="45">
        <v>0</v>
      </c>
      <c r="AT85" s="45">
        <v>0</v>
      </c>
      <c r="AU85" s="46">
        <v>0</v>
      </c>
      <c r="AV85" s="44">
        <v>1.6623507193400004E-2</v>
      </c>
      <c r="AW85" s="45">
        <v>0</v>
      </c>
      <c r="AX85" s="45">
        <v>0</v>
      </c>
      <c r="AY85" s="45">
        <v>0</v>
      </c>
      <c r="AZ85" s="46">
        <v>3.2264256064500001E-2</v>
      </c>
      <c r="BA85" s="44">
        <v>0</v>
      </c>
      <c r="BB85" s="45">
        <v>0</v>
      </c>
      <c r="BC85" s="45">
        <v>0</v>
      </c>
      <c r="BD85" s="45">
        <v>0</v>
      </c>
      <c r="BE85" s="46">
        <v>0</v>
      </c>
      <c r="BF85" s="44">
        <v>8.7770914838000008E-3</v>
      </c>
      <c r="BG85" s="45">
        <v>0</v>
      </c>
      <c r="BH85" s="45">
        <v>0</v>
      </c>
      <c r="BI85" s="45">
        <v>0</v>
      </c>
      <c r="BJ85" s="46">
        <v>0</v>
      </c>
      <c r="BK85" s="47">
        <f t="shared" si="4"/>
        <v>47.26204886151541</v>
      </c>
    </row>
    <row r="86" spans="1:64">
      <c r="A86" s="36"/>
      <c r="B86" s="43" t="s">
        <v>167</v>
      </c>
      <c r="C86" s="44">
        <v>0</v>
      </c>
      <c r="D86" s="45">
        <v>0</v>
      </c>
      <c r="E86" s="45">
        <v>0</v>
      </c>
      <c r="F86" s="45">
        <v>0</v>
      </c>
      <c r="G86" s="46">
        <v>0</v>
      </c>
      <c r="H86" s="44">
        <v>0.1392109743868</v>
      </c>
      <c r="I86" s="45">
        <v>52.126122622548102</v>
      </c>
      <c r="J86" s="45">
        <v>0</v>
      </c>
      <c r="K86" s="45">
        <v>0</v>
      </c>
      <c r="L86" s="46">
        <v>0.56288685090309998</v>
      </c>
      <c r="M86" s="44">
        <v>0</v>
      </c>
      <c r="N86" s="45">
        <v>0</v>
      </c>
      <c r="O86" s="45">
        <v>0</v>
      </c>
      <c r="P86" s="45">
        <v>0</v>
      </c>
      <c r="Q86" s="46">
        <v>0</v>
      </c>
      <c r="R86" s="44">
        <v>1.82541854192E-2</v>
      </c>
      <c r="S86" s="45">
        <v>0</v>
      </c>
      <c r="T86" s="45">
        <v>0</v>
      </c>
      <c r="U86" s="45">
        <v>0</v>
      </c>
      <c r="V86" s="46">
        <v>0.25138588841920001</v>
      </c>
      <c r="W86" s="44">
        <v>0</v>
      </c>
      <c r="X86" s="45">
        <v>0</v>
      </c>
      <c r="Y86" s="45">
        <v>0</v>
      </c>
      <c r="Z86" s="45">
        <v>0</v>
      </c>
      <c r="AA86" s="46">
        <v>0</v>
      </c>
      <c r="AB86" s="44">
        <v>2.207769354E-4</v>
      </c>
      <c r="AC86" s="45">
        <v>0.65077869251600007</v>
      </c>
      <c r="AD86" s="45">
        <v>0</v>
      </c>
      <c r="AE86" s="45">
        <v>0</v>
      </c>
      <c r="AF86" s="46">
        <v>0.1725797630964</v>
      </c>
      <c r="AG86" s="44">
        <v>0</v>
      </c>
      <c r="AH86" s="45">
        <v>0</v>
      </c>
      <c r="AI86" s="45">
        <v>0</v>
      </c>
      <c r="AJ86" s="45">
        <v>0</v>
      </c>
      <c r="AK86" s="46">
        <v>0</v>
      </c>
      <c r="AL86" s="44">
        <v>0</v>
      </c>
      <c r="AM86" s="45">
        <v>0</v>
      </c>
      <c r="AN86" s="45">
        <v>0</v>
      </c>
      <c r="AO86" s="45">
        <v>0</v>
      </c>
      <c r="AP86" s="46">
        <v>2.3397026451000003E-3</v>
      </c>
      <c r="AQ86" s="44">
        <v>0</v>
      </c>
      <c r="AR86" s="45">
        <v>0</v>
      </c>
      <c r="AS86" s="45">
        <v>0</v>
      </c>
      <c r="AT86" s="45">
        <v>0</v>
      </c>
      <c r="AU86" s="46">
        <v>0</v>
      </c>
      <c r="AV86" s="44">
        <v>0.97663540379979974</v>
      </c>
      <c r="AW86" s="45">
        <v>32.867905687159308</v>
      </c>
      <c r="AX86" s="45">
        <v>0</v>
      </c>
      <c r="AY86" s="45">
        <v>0</v>
      </c>
      <c r="AZ86" s="46">
        <v>33.232135360673908</v>
      </c>
      <c r="BA86" s="44">
        <v>0</v>
      </c>
      <c r="BB86" s="45">
        <v>0</v>
      </c>
      <c r="BC86" s="45">
        <v>0</v>
      </c>
      <c r="BD86" s="45">
        <v>0</v>
      </c>
      <c r="BE86" s="46">
        <v>0</v>
      </c>
      <c r="BF86" s="44">
        <v>4.67274011928E-2</v>
      </c>
      <c r="BG86" s="45">
        <v>8.0463086628063998</v>
      </c>
      <c r="BH86" s="45">
        <v>0</v>
      </c>
      <c r="BI86" s="45">
        <v>0</v>
      </c>
      <c r="BJ86" s="46">
        <v>0</v>
      </c>
      <c r="BK86" s="47">
        <f t="shared" si="4"/>
        <v>129.09349197250151</v>
      </c>
    </row>
    <row r="87" spans="1:64">
      <c r="A87" s="36"/>
      <c r="B87" s="43" t="s">
        <v>168</v>
      </c>
      <c r="C87" s="44">
        <v>0</v>
      </c>
      <c r="D87" s="45">
        <v>0</v>
      </c>
      <c r="E87" s="45">
        <v>0</v>
      </c>
      <c r="F87" s="45">
        <v>0</v>
      </c>
      <c r="G87" s="46">
        <v>0</v>
      </c>
      <c r="H87" s="44">
        <v>8.9979978935099986E-2</v>
      </c>
      <c r="I87" s="45">
        <v>96.208769159783841</v>
      </c>
      <c r="J87" s="45">
        <v>0</v>
      </c>
      <c r="K87" s="45">
        <v>0</v>
      </c>
      <c r="L87" s="46">
        <v>79.533401358709511</v>
      </c>
      <c r="M87" s="44">
        <v>0</v>
      </c>
      <c r="N87" s="45">
        <v>0</v>
      </c>
      <c r="O87" s="45">
        <v>0</v>
      </c>
      <c r="P87" s="45">
        <v>0</v>
      </c>
      <c r="Q87" s="46">
        <v>0</v>
      </c>
      <c r="R87" s="44">
        <v>9.8613606772999986E-3</v>
      </c>
      <c r="S87" s="45">
        <v>0</v>
      </c>
      <c r="T87" s="45">
        <v>0</v>
      </c>
      <c r="U87" s="45">
        <v>0</v>
      </c>
      <c r="V87" s="46">
        <v>0</v>
      </c>
      <c r="W87" s="44">
        <v>0</v>
      </c>
      <c r="X87" s="45">
        <v>0</v>
      </c>
      <c r="Y87" s="45">
        <v>0</v>
      </c>
      <c r="Z87" s="45">
        <v>0</v>
      </c>
      <c r="AA87" s="46">
        <v>0</v>
      </c>
      <c r="AB87" s="44">
        <v>8.0150695644999992E-2</v>
      </c>
      <c r="AC87" s="45">
        <v>1.6648874533223998</v>
      </c>
      <c r="AD87" s="45">
        <v>0</v>
      </c>
      <c r="AE87" s="45">
        <v>0</v>
      </c>
      <c r="AF87" s="46">
        <v>24.526572560547802</v>
      </c>
      <c r="AG87" s="44">
        <v>0</v>
      </c>
      <c r="AH87" s="45">
        <v>0</v>
      </c>
      <c r="AI87" s="45">
        <v>0</v>
      </c>
      <c r="AJ87" s="45">
        <v>0</v>
      </c>
      <c r="AK87" s="46">
        <v>0</v>
      </c>
      <c r="AL87" s="44">
        <v>3.1763486806399996E-2</v>
      </c>
      <c r="AM87" s="45">
        <v>0</v>
      </c>
      <c r="AN87" s="45">
        <v>0</v>
      </c>
      <c r="AO87" s="45">
        <v>0</v>
      </c>
      <c r="AP87" s="46">
        <v>0.2235584027741</v>
      </c>
      <c r="AQ87" s="44">
        <v>0</v>
      </c>
      <c r="AR87" s="45">
        <v>0</v>
      </c>
      <c r="AS87" s="45">
        <v>0</v>
      </c>
      <c r="AT87" s="45">
        <v>0</v>
      </c>
      <c r="AU87" s="46">
        <v>0</v>
      </c>
      <c r="AV87" s="44">
        <v>5.125540937731798</v>
      </c>
      <c r="AW87" s="45">
        <v>360.02643690231923</v>
      </c>
      <c r="AX87" s="45">
        <v>0</v>
      </c>
      <c r="AY87" s="45">
        <v>0</v>
      </c>
      <c r="AZ87" s="46">
        <v>297.84165603028288</v>
      </c>
      <c r="BA87" s="44">
        <v>0</v>
      </c>
      <c r="BB87" s="45">
        <v>0</v>
      </c>
      <c r="BC87" s="45">
        <v>0</v>
      </c>
      <c r="BD87" s="45">
        <v>0</v>
      </c>
      <c r="BE87" s="46">
        <v>0</v>
      </c>
      <c r="BF87" s="44">
        <v>0.45225433748170007</v>
      </c>
      <c r="BG87" s="45">
        <v>2.8216948861933999</v>
      </c>
      <c r="BH87" s="45">
        <v>0</v>
      </c>
      <c r="BI87" s="45">
        <v>0</v>
      </c>
      <c r="BJ87" s="46">
        <v>6.3724198280642987</v>
      </c>
      <c r="BK87" s="47">
        <f t="shared" si="4"/>
        <v>875.00894737927479</v>
      </c>
    </row>
    <row r="88" spans="1:64">
      <c r="A88" s="36"/>
      <c r="B88" s="43" t="s">
        <v>169</v>
      </c>
      <c r="C88" s="44">
        <v>0</v>
      </c>
      <c r="D88" s="45">
        <v>0</v>
      </c>
      <c r="E88" s="45">
        <v>0</v>
      </c>
      <c r="F88" s="45">
        <v>0</v>
      </c>
      <c r="G88" s="46">
        <v>0</v>
      </c>
      <c r="H88" s="44">
        <v>0.27158511470910002</v>
      </c>
      <c r="I88" s="45">
        <v>310.29476117338623</v>
      </c>
      <c r="J88" s="45">
        <v>0</v>
      </c>
      <c r="K88" s="45">
        <v>0</v>
      </c>
      <c r="L88" s="46">
        <v>33.313084258934801</v>
      </c>
      <c r="M88" s="44">
        <v>0</v>
      </c>
      <c r="N88" s="45">
        <v>0</v>
      </c>
      <c r="O88" s="45">
        <v>0</v>
      </c>
      <c r="P88" s="45">
        <v>0</v>
      </c>
      <c r="Q88" s="46">
        <v>0</v>
      </c>
      <c r="R88" s="44">
        <v>6.3044046772999995E-3</v>
      </c>
      <c r="S88" s="45">
        <v>0</v>
      </c>
      <c r="T88" s="45">
        <v>0</v>
      </c>
      <c r="U88" s="45">
        <v>0</v>
      </c>
      <c r="V88" s="46">
        <v>0</v>
      </c>
      <c r="W88" s="44">
        <v>0</v>
      </c>
      <c r="X88" s="45">
        <v>0</v>
      </c>
      <c r="Y88" s="45">
        <v>0</v>
      </c>
      <c r="Z88" s="45">
        <v>0</v>
      </c>
      <c r="AA88" s="46">
        <v>0</v>
      </c>
      <c r="AB88" s="44">
        <v>0.24039275687080003</v>
      </c>
      <c r="AC88" s="45">
        <v>11.4287798751289</v>
      </c>
      <c r="AD88" s="45">
        <v>0</v>
      </c>
      <c r="AE88" s="45">
        <v>0</v>
      </c>
      <c r="AF88" s="46">
        <v>86.517100844934191</v>
      </c>
      <c r="AG88" s="44">
        <v>0</v>
      </c>
      <c r="AH88" s="45">
        <v>0</v>
      </c>
      <c r="AI88" s="45">
        <v>0</v>
      </c>
      <c r="AJ88" s="45">
        <v>0</v>
      </c>
      <c r="AK88" s="46">
        <v>0</v>
      </c>
      <c r="AL88" s="44">
        <v>2.5526355677400001E-2</v>
      </c>
      <c r="AM88" s="45">
        <v>7.0974244933225004</v>
      </c>
      <c r="AN88" s="45">
        <v>0</v>
      </c>
      <c r="AO88" s="45">
        <v>0</v>
      </c>
      <c r="AP88" s="46">
        <v>0.50556801761290004</v>
      </c>
      <c r="AQ88" s="44">
        <v>0</v>
      </c>
      <c r="AR88" s="45">
        <v>0</v>
      </c>
      <c r="AS88" s="45">
        <v>0</v>
      </c>
      <c r="AT88" s="45">
        <v>0</v>
      </c>
      <c r="AU88" s="46">
        <v>0</v>
      </c>
      <c r="AV88" s="44">
        <v>16.622026370049099</v>
      </c>
      <c r="AW88" s="45">
        <v>476.13100415957229</v>
      </c>
      <c r="AX88" s="45">
        <v>0</v>
      </c>
      <c r="AY88" s="45">
        <v>0</v>
      </c>
      <c r="AZ88" s="46">
        <v>657.34745680646574</v>
      </c>
      <c r="BA88" s="44">
        <v>0</v>
      </c>
      <c r="BB88" s="45">
        <v>0</v>
      </c>
      <c r="BC88" s="45">
        <v>0</v>
      </c>
      <c r="BD88" s="45">
        <v>0</v>
      </c>
      <c r="BE88" s="46">
        <v>0</v>
      </c>
      <c r="BF88" s="44">
        <v>1.4077322638686003</v>
      </c>
      <c r="BG88" s="45">
        <v>150.40608520425619</v>
      </c>
      <c r="BH88" s="45">
        <v>0</v>
      </c>
      <c r="BI88" s="45">
        <v>0</v>
      </c>
      <c r="BJ88" s="46">
        <v>25.381788925998098</v>
      </c>
      <c r="BK88" s="47">
        <f t="shared" si="4"/>
        <v>1776.9966210254643</v>
      </c>
    </row>
    <row r="89" spans="1:64">
      <c r="A89" s="36"/>
      <c r="B89" s="43" t="s">
        <v>170</v>
      </c>
      <c r="C89" s="44">
        <v>0</v>
      </c>
      <c r="D89" s="45">
        <v>0</v>
      </c>
      <c r="E89" s="45">
        <v>0</v>
      </c>
      <c r="F89" s="45">
        <v>0</v>
      </c>
      <c r="G89" s="46">
        <v>0</v>
      </c>
      <c r="H89" s="44">
        <v>0.3757440629671</v>
      </c>
      <c r="I89" s="45">
        <v>296.59464344951539</v>
      </c>
      <c r="J89" s="45">
        <v>1.5326979224516</v>
      </c>
      <c r="K89" s="45">
        <v>0</v>
      </c>
      <c r="L89" s="46">
        <v>81.595017528386705</v>
      </c>
      <c r="M89" s="44">
        <v>0</v>
      </c>
      <c r="N89" s="45">
        <v>0</v>
      </c>
      <c r="O89" s="45">
        <v>0</v>
      </c>
      <c r="P89" s="45">
        <v>0</v>
      </c>
      <c r="Q89" s="46">
        <v>0</v>
      </c>
      <c r="R89" s="44">
        <v>3.0515428062999998E-3</v>
      </c>
      <c r="S89" s="45">
        <v>0</v>
      </c>
      <c r="T89" s="45">
        <v>0</v>
      </c>
      <c r="U89" s="45">
        <v>0</v>
      </c>
      <c r="V89" s="46">
        <v>1.15317628064E-2</v>
      </c>
      <c r="W89" s="44">
        <v>0</v>
      </c>
      <c r="X89" s="45">
        <v>0</v>
      </c>
      <c r="Y89" s="45">
        <v>0</v>
      </c>
      <c r="Z89" s="45">
        <v>0</v>
      </c>
      <c r="AA89" s="46">
        <v>0</v>
      </c>
      <c r="AB89" s="44">
        <v>1.9145009935400002E-2</v>
      </c>
      <c r="AC89" s="45">
        <v>29.808863013677296</v>
      </c>
      <c r="AD89" s="45">
        <v>0</v>
      </c>
      <c r="AE89" s="45">
        <v>0</v>
      </c>
      <c r="AF89" s="46">
        <v>23.742764869870296</v>
      </c>
      <c r="AG89" s="44">
        <v>0</v>
      </c>
      <c r="AH89" s="45">
        <v>0</v>
      </c>
      <c r="AI89" s="45">
        <v>0</v>
      </c>
      <c r="AJ89" s="45">
        <v>0</v>
      </c>
      <c r="AK89" s="46">
        <v>0</v>
      </c>
      <c r="AL89" s="44">
        <v>0</v>
      </c>
      <c r="AM89" s="45">
        <v>0</v>
      </c>
      <c r="AN89" s="45">
        <v>0</v>
      </c>
      <c r="AO89" s="45">
        <v>0</v>
      </c>
      <c r="AP89" s="46">
        <v>0</v>
      </c>
      <c r="AQ89" s="44">
        <v>0</v>
      </c>
      <c r="AR89" s="45">
        <v>0</v>
      </c>
      <c r="AS89" s="45">
        <v>0</v>
      </c>
      <c r="AT89" s="45">
        <v>0</v>
      </c>
      <c r="AU89" s="46">
        <v>0</v>
      </c>
      <c r="AV89" s="44">
        <v>0.58999218574010015</v>
      </c>
      <c r="AW89" s="45">
        <v>320.56805984680329</v>
      </c>
      <c r="AX89" s="45">
        <v>9.0779016991290007</v>
      </c>
      <c r="AY89" s="45">
        <v>0</v>
      </c>
      <c r="AZ89" s="46">
        <v>54.421382855609409</v>
      </c>
      <c r="BA89" s="44">
        <v>0</v>
      </c>
      <c r="BB89" s="45">
        <v>0</v>
      </c>
      <c r="BC89" s="45">
        <v>0</v>
      </c>
      <c r="BD89" s="45">
        <v>0</v>
      </c>
      <c r="BE89" s="46">
        <v>0</v>
      </c>
      <c r="BF89" s="44">
        <v>8.7388430354500002E-2</v>
      </c>
      <c r="BG89" s="45">
        <v>0.95858803383869995</v>
      </c>
      <c r="BH89" s="45">
        <v>0</v>
      </c>
      <c r="BI89" s="45">
        <v>0</v>
      </c>
      <c r="BJ89" s="46">
        <v>0.19533238283859999</v>
      </c>
      <c r="BK89" s="47">
        <f t="shared" si="4"/>
        <v>819.58210459673012</v>
      </c>
    </row>
    <row r="90" spans="1:64">
      <c r="A90" s="36"/>
      <c r="B90" s="43" t="s">
        <v>171</v>
      </c>
      <c r="C90" s="44">
        <v>0</v>
      </c>
      <c r="D90" s="45">
        <v>0</v>
      </c>
      <c r="E90" s="45">
        <v>0</v>
      </c>
      <c r="F90" s="45">
        <v>0</v>
      </c>
      <c r="G90" s="46">
        <v>0</v>
      </c>
      <c r="H90" s="44">
        <v>0</v>
      </c>
      <c r="I90" s="45">
        <v>0</v>
      </c>
      <c r="J90" s="45">
        <v>0</v>
      </c>
      <c r="K90" s="45">
        <v>0</v>
      </c>
      <c r="L90" s="46">
        <v>1.00427404516E-2</v>
      </c>
      <c r="M90" s="44">
        <v>0</v>
      </c>
      <c r="N90" s="45">
        <v>0</v>
      </c>
      <c r="O90" s="45">
        <v>0</v>
      </c>
      <c r="P90" s="45">
        <v>0</v>
      </c>
      <c r="Q90" s="46">
        <v>0</v>
      </c>
      <c r="R90" s="44">
        <v>0</v>
      </c>
      <c r="S90" s="45">
        <v>0</v>
      </c>
      <c r="T90" s="45">
        <v>0</v>
      </c>
      <c r="U90" s="45">
        <v>0</v>
      </c>
      <c r="V90" s="46">
        <v>0</v>
      </c>
      <c r="W90" s="44">
        <v>0</v>
      </c>
      <c r="X90" s="45">
        <v>0</v>
      </c>
      <c r="Y90" s="45">
        <v>0</v>
      </c>
      <c r="Z90" s="45">
        <v>0</v>
      </c>
      <c r="AA90" s="46">
        <v>0</v>
      </c>
      <c r="AB90" s="44">
        <v>0</v>
      </c>
      <c r="AC90" s="45">
        <v>0.81776250512899995</v>
      </c>
      <c r="AD90" s="45">
        <v>0</v>
      </c>
      <c r="AE90" s="45">
        <v>0</v>
      </c>
      <c r="AF90" s="46">
        <v>0</v>
      </c>
      <c r="AG90" s="44">
        <v>0</v>
      </c>
      <c r="AH90" s="45">
        <v>0</v>
      </c>
      <c r="AI90" s="45">
        <v>0</v>
      </c>
      <c r="AJ90" s="45">
        <v>0</v>
      </c>
      <c r="AK90" s="46">
        <v>0</v>
      </c>
      <c r="AL90" s="44">
        <v>0</v>
      </c>
      <c r="AM90" s="45">
        <v>0</v>
      </c>
      <c r="AN90" s="45">
        <v>0</v>
      </c>
      <c r="AO90" s="45">
        <v>0</v>
      </c>
      <c r="AP90" s="46">
        <v>0</v>
      </c>
      <c r="AQ90" s="44">
        <v>0</v>
      </c>
      <c r="AR90" s="45">
        <v>0</v>
      </c>
      <c r="AS90" s="45">
        <v>0</v>
      </c>
      <c r="AT90" s="45">
        <v>0</v>
      </c>
      <c r="AU90" s="46">
        <v>0</v>
      </c>
      <c r="AV90" s="44">
        <v>1.5036683086049005</v>
      </c>
      <c r="AW90" s="45">
        <v>6.3000675805000008E-3</v>
      </c>
      <c r="AX90" s="45">
        <v>0</v>
      </c>
      <c r="AY90" s="45">
        <v>0</v>
      </c>
      <c r="AZ90" s="46">
        <v>1.0488043578060999</v>
      </c>
      <c r="BA90" s="44">
        <v>0</v>
      </c>
      <c r="BB90" s="45">
        <v>0</v>
      </c>
      <c r="BC90" s="45">
        <v>0</v>
      </c>
      <c r="BD90" s="45">
        <v>0</v>
      </c>
      <c r="BE90" s="46">
        <v>0</v>
      </c>
      <c r="BF90" s="44">
        <v>0.15363075093390002</v>
      </c>
      <c r="BG90" s="45">
        <v>0</v>
      </c>
      <c r="BH90" s="45">
        <v>0</v>
      </c>
      <c r="BI90" s="45">
        <v>0</v>
      </c>
      <c r="BJ90" s="46">
        <v>7.171746219349999E-2</v>
      </c>
      <c r="BK90" s="47">
        <f t="shared" si="4"/>
        <v>3.6119261926995003</v>
      </c>
    </row>
    <row r="91" spans="1:64">
      <c r="A91" s="36"/>
      <c r="B91" s="43" t="s">
        <v>172</v>
      </c>
      <c r="C91" s="44">
        <v>0</v>
      </c>
      <c r="D91" s="45">
        <v>0</v>
      </c>
      <c r="E91" s="45">
        <v>0</v>
      </c>
      <c r="F91" s="45">
        <v>0</v>
      </c>
      <c r="G91" s="46">
        <v>0</v>
      </c>
      <c r="H91" s="44">
        <v>1.6223309172889999</v>
      </c>
      <c r="I91" s="45">
        <v>901.10642232086934</v>
      </c>
      <c r="J91" s="45">
        <v>3.0408743790321999</v>
      </c>
      <c r="K91" s="45">
        <v>0</v>
      </c>
      <c r="L91" s="46">
        <v>80.641429577741107</v>
      </c>
      <c r="M91" s="44">
        <v>0</v>
      </c>
      <c r="N91" s="45">
        <v>0</v>
      </c>
      <c r="O91" s="45">
        <v>0</v>
      </c>
      <c r="P91" s="45">
        <v>0</v>
      </c>
      <c r="Q91" s="46">
        <v>0</v>
      </c>
      <c r="R91" s="44">
        <v>0.30820388148340006</v>
      </c>
      <c r="S91" s="45">
        <v>92.991181454806409</v>
      </c>
      <c r="T91" s="45">
        <v>0</v>
      </c>
      <c r="U91" s="45">
        <v>0</v>
      </c>
      <c r="V91" s="46">
        <v>9.0579793257899999E-2</v>
      </c>
      <c r="W91" s="44">
        <v>0</v>
      </c>
      <c r="X91" s="45">
        <v>0</v>
      </c>
      <c r="Y91" s="45">
        <v>0</v>
      </c>
      <c r="Z91" s="45">
        <v>0</v>
      </c>
      <c r="AA91" s="46">
        <v>0</v>
      </c>
      <c r="AB91" s="44">
        <v>0.17041712664480002</v>
      </c>
      <c r="AC91" s="45">
        <v>146.39675847096709</v>
      </c>
      <c r="AD91" s="45">
        <v>0</v>
      </c>
      <c r="AE91" s="45">
        <v>0</v>
      </c>
      <c r="AF91" s="46">
        <v>23.440501990999195</v>
      </c>
      <c r="AG91" s="44">
        <v>0</v>
      </c>
      <c r="AH91" s="45">
        <v>0</v>
      </c>
      <c r="AI91" s="45">
        <v>0</v>
      </c>
      <c r="AJ91" s="45">
        <v>0</v>
      </c>
      <c r="AK91" s="46">
        <v>0</v>
      </c>
      <c r="AL91" s="44">
        <v>1.8292995645099997E-2</v>
      </c>
      <c r="AM91" s="45">
        <v>0.57420466038700002</v>
      </c>
      <c r="AN91" s="45">
        <v>0</v>
      </c>
      <c r="AO91" s="45">
        <v>0</v>
      </c>
      <c r="AP91" s="46">
        <v>1.0514784749998001</v>
      </c>
      <c r="AQ91" s="44">
        <v>0</v>
      </c>
      <c r="AR91" s="45">
        <v>0</v>
      </c>
      <c r="AS91" s="45">
        <v>0</v>
      </c>
      <c r="AT91" s="45">
        <v>0</v>
      </c>
      <c r="AU91" s="46">
        <v>0</v>
      </c>
      <c r="AV91" s="44">
        <v>5.5884639835334049</v>
      </c>
      <c r="AW91" s="45">
        <v>471.37758750505827</v>
      </c>
      <c r="AX91" s="45">
        <v>0</v>
      </c>
      <c r="AY91" s="45">
        <v>0</v>
      </c>
      <c r="AZ91" s="46">
        <v>210.52507203308625</v>
      </c>
      <c r="BA91" s="44">
        <v>0</v>
      </c>
      <c r="BB91" s="45">
        <v>0</v>
      </c>
      <c r="BC91" s="45">
        <v>0</v>
      </c>
      <c r="BD91" s="45">
        <v>0</v>
      </c>
      <c r="BE91" s="46">
        <v>0</v>
      </c>
      <c r="BF91" s="44">
        <v>0.7398548420927995</v>
      </c>
      <c r="BG91" s="45">
        <v>19.833252920161101</v>
      </c>
      <c r="BH91" s="45">
        <v>12.606017262645</v>
      </c>
      <c r="BI91" s="45">
        <v>0</v>
      </c>
      <c r="BJ91" s="46">
        <v>16.657786168257303</v>
      </c>
      <c r="BK91" s="47">
        <f t="shared" si="4"/>
        <v>1988.7807107589565</v>
      </c>
    </row>
    <row r="92" spans="1:64">
      <c r="A92" s="36"/>
      <c r="B92" s="43" t="s">
        <v>94</v>
      </c>
      <c r="C92" s="44">
        <f>SUM(C81:C91)</f>
        <v>0</v>
      </c>
      <c r="D92" s="44">
        <f t="shared" ref="D92:BK92" si="5">SUM(D81:D91)</f>
        <v>10.3853799119677</v>
      </c>
      <c r="E92" s="44">
        <f t="shared" si="5"/>
        <v>0</v>
      </c>
      <c r="F92" s="44">
        <f t="shared" si="5"/>
        <v>0</v>
      </c>
      <c r="G92" s="44">
        <f t="shared" si="5"/>
        <v>0</v>
      </c>
      <c r="H92" s="44">
        <f t="shared" si="5"/>
        <v>2.9836788863501003</v>
      </c>
      <c r="I92" s="44">
        <f t="shared" si="5"/>
        <v>1835.8983472482635</v>
      </c>
      <c r="J92" s="44">
        <f t="shared" si="5"/>
        <v>4.5735723014838001</v>
      </c>
      <c r="K92" s="44">
        <f t="shared" si="5"/>
        <v>0</v>
      </c>
      <c r="L92" s="44">
        <f t="shared" si="5"/>
        <v>352.90272432597754</v>
      </c>
      <c r="M92" s="44">
        <f t="shared" si="5"/>
        <v>0</v>
      </c>
      <c r="N92" s="44">
        <f t="shared" si="5"/>
        <v>0</v>
      </c>
      <c r="O92" s="44">
        <f t="shared" si="5"/>
        <v>0</v>
      </c>
      <c r="P92" s="44">
        <f t="shared" si="5"/>
        <v>0</v>
      </c>
      <c r="Q92" s="44">
        <f t="shared" si="5"/>
        <v>0</v>
      </c>
      <c r="R92" s="44">
        <f t="shared" si="5"/>
        <v>0.44855594706290003</v>
      </c>
      <c r="S92" s="44">
        <f t="shared" si="5"/>
        <v>92.991181454806409</v>
      </c>
      <c r="T92" s="44">
        <f t="shared" si="5"/>
        <v>0</v>
      </c>
      <c r="U92" s="44">
        <f t="shared" si="5"/>
        <v>0</v>
      </c>
      <c r="V92" s="44">
        <f t="shared" si="5"/>
        <v>0.48120016135429999</v>
      </c>
      <c r="W92" s="44">
        <f t="shared" si="5"/>
        <v>0</v>
      </c>
      <c r="X92" s="44">
        <f t="shared" si="5"/>
        <v>0</v>
      </c>
      <c r="Y92" s="44">
        <f t="shared" si="5"/>
        <v>0</v>
      </c>
      <c r="Z92" s="44">
        <f t="shared" si="5"/>
        <v>0</v>
      </c>
      <c r="AA92" s="44">
        <f t="shared" si="5"/>
        <v>0</v>
      </c>
      <c r="AB92" s="44">
        <f t="shared" si="5"/>
        <v>0.59494762457950001</v>
      </c>
      <c r="AC92" s="44">
        <f t="shared" si="5"/>
        <v>201.56682690144999</v>
      </c>
      <c r="AD92" s="44">
        <f t="shared" si="5"/>
        <v>0</v>
      </c>
      <c r="AE92" s="44">
        <f t="shared" si="5"/>
        <v>0</v>
      </c>
      <c r="AF92" s="44">
        <f t="shared" si="5"/>
        <v>171.77619503780187</v>
      </c>
      <c r="AG92" s="44">
        <f t="shared" si="5"/>
        <v>0</v>
      </c>
      <c r="AH92" s="44">
        <f t="shared" si="5"/>
        <v>0</v>
      </c>
      <c r="AI92" s="44">
        <f t="shared" si="5"/>
        <v>0</v>
      </c>
      <c r="AJ92" s="44">
        <f t="shared" si="5"/>
        <v>0</v>
      </c>
      <c r="AK92" s="44">
        <f t="shared" si="5"/>
        <v>0</v>
      </c>
      <c r="AL92" s="44">
        <f t="shared" si="5"/>
        <v>8.0206191935299986E-2</v>
      </c>
      <c r="AM92" s="44">
        <f t="shared" si="5"/>
        <v>8.2353189658385002</v>
      </c>
      <c r="AN92" s="44">
        <f t="shared" si="5"/>
        <v>0</v>
      </c>
      <c r="AO92" s="44">
        <f t="shared" si="5"/>
        <v>0</v>
      </c>
      <c r="AP92" s="44">
        <f t="shared" si="5"/>
        <v>1.7829445980319001</v>
      </c>
      <c r="AQ92" s="44">
        <f t="shared" si="5"/>
        <v>0</v>
      </c>
      <c r="AR92" s="44">
        <f t="shared" si="5"/>
        <v>0</v>
      </c>
      <c r="AS92" s="44">
        <f t="shared" si="5"/>
        <v>0</v>
      </c>
      <c r="AT92" s="44">
        <f t="shared" si="5"/>
        <v>0</v>
      </c>
      <c r="AU92" s="44">
        <f t="shared" si="5"/>
        <v>0</v>
      </c>
      <c r="AV92" s="44">
        <f t="shared" si="5"/>
        <v>39.545767357183394</v>
      </c>
      <c r="AW92" s="44">
        <f t="shared" si="5"/>
        <v>1829.449908291358</v>
      </c>
      <c r="AX92" s="44">
        <f t="shared" si="5"/>
        <v>35.779803060419198</v>
      </c>
      <c r="AY92" s="44">
        <f t="shared" si="5"/>
        <v>0</v>
      </c>
      <c r="AZ92" s="44">
        <f t="shared" si="5"/>
        <v>1514.0684044521665</v>
      </c>
      <c r="BA92" s="44">
        <f t="shared" si="5"/>
        <v>0</v>
      </c>
      <c r="BB92" s="44">
        <f t="shared" si="5"/>
        <v>0</v>
      </c>
      <c r="BC92" s="44">
        <f t="shared" si="5"/>
        <v>0</v>
      </c>
      <c r="BD92" s="44">
        <f t="shared" si="5"/>
        <v>0</v>
      </c>
      <c r="BE92" s="44">
        <f t="shared" si="5"/>
        <v>0</v>
      </c>
      <c r="BF92" s="44">
        <f t="shared" si="5"/>
        <v>4.1134953306949997</v>
      </c>
      <c r="BG92" s="44">
        <f t="shared" si="5"/>
        <v>204.3113161446102</v>
      </c>
      <c r="BH92" s="44">
        <f t="shared" si="5"/>
        <v>12.606017262645</v>
      </c>
      <c r="BI92" s="44">
        <f t="shared" si="5"/>
        <v>0</v>
      </c>
      <c r="BJ92" s="44">
        <f t="shared" si="5"/>
        <v>51.943154815705995</v>
      </c>
      <c r="BK92" s="44">
        <f t="shared" si="5"/>
        <v>6376.518946271688</v>
      </c>
      <c r="BL92" s="49"/>
    </row>
    <row r="93" spans="1:64">
      <c r="A93" s="36"/>
      <c r="B93" s="60" t="s">
        <v>84</v>
      </c>
      <c r="C93" s="54">
        <f>C11+C15+C72+C75+C78+C92</f>
        <v>0</v>
      </c>
      <c r="D93" s="54">
        <f t="shared" ref="D93:BK93" si="6">D11+D15+D72+D75+D78+D92</f>
        <v>201.1189523955797</v>
      </c>
      <c r="E93" s="54">
        <f t="shared" si="6"/>
        <v>0</v>
      </c>
      <c r="F93" s="54">
        <f t="shared" si="6"/>
        <v>0</v>
      </c>
      <c r="G93" s="54">
        <f t="shared" si="6"/>
        <v>0</v>
      </c>
      <c r="H93" s="54">
        <f t="shared" si="6"/>
        <v>5.2099485247954007</v>
      </c>
      <c r="I93" s="54">
        <f t="shared" si="6"/>
        <v>7991.469589053193</v>
      </c>
      <c r="J93" s="54">
        <f t="shared" si="6"/>
        <v>182.21192794248353</v>
      </c>
      <c r="K93" s="54">
        <f t="shared" si="6"/>
        <v>0</v>
      </c>
      <c r="L93" s="54">
        <f t="shared" si="6"/>
        <v>550.91723774816626</v>
      </c>
      <c r="M93" s="54">
        <f t="shared" si="6"/>
        <v>0</v>
      </c>
      <c r="N93" s="54">
        <f t="shared" si="6"/>
        <v>0</v>
      </c>
      <c r="O93" s="54">
        <f t="shared" si="6"/>
        <v>0</v>
      </c>
      <c r="P93" s="54">
        <f t="shared" si="6"/>
        <v>0</v>
      </c>
      <c r="Q93" s="54">
        <f t="shared" si="6"/>
        <v>0</v>
      </c>
      <c r="R93" s="54">
        <f t="shared" si="6"/>
        <v>0.77835457796429997</v>
      </c>
      <c r="S93" s="54">
        <f t="shared" si="6"/>
        <v>478.55221642180527</v>
      </c>
      <c r="T93" s="54">
        <f t="shared" si="6"/>
        <v>0</v>
      </c>
      <c r="U93" s="54">
        <f t="shared" si="6"/>
        <v>0</v>
      </c>
      <c r="V93" s="54">
        <f t="shared" si="6"/>
        <v>0.5757299514509</v>
      </c>
      <c r="W93" s="54">
        <f t="shared" si="6"/>
        <v>0</v>
      </c>
      <c r="X93" s="54">
        <f t="shared" si="6"/>
        <v>0</v>
      </c>
      <c r="Y93" s="54">
        <f t="shared" si="6"/>
        <v>0</v>
      </c>
      <c r="Z93" s="54">
        <f t="shared" si="6"/>
        <v>0</v>
      </c>
      <c r="AA93" s="54">
        <f t="shared" si="6"/>
        <v>0</v>
      </c>
      <c r="AB93" s="54">
        <f t="shared" si="6"/>
        <v>1.6604698688685999</v>
      </c>
      <c r="AC93" s="54">
        <f t="shared" si="6"/>
        <v>316.06929996141628</v>
      </c>
      <c r="AD93" s="54">
        <f t="shared" si="6"/>
        <v>0</v>
      </c>
      <c r="AE93" s="54">
        <f t="shared" si="6"/>
        <v>0</v>
      </c>
      <c r="AF93" s="54">
        <f t="shared" si="6"/>
        <v>367.78404996228141</v>
      </c>
      <c r="AG93" s="54">
        <f t="shared" si="6"/>
        <v>0</v>
      </c>
      <c r="AH93" s="54">
        <f t="shared" si="6"/>
        <v>0</v>
      </c>
      <c r="AI93" s="54">
        <f t="shared" si="6"/>
        <v>0</v>
      </c>
      <c r="AJ93" s="54">
        <f t="shared" si="6"/>
        <v>0</v>
      </c>
      <c r="AK93" s="54">
        <f t="shared" si="6"/>
        <v>0</v>
      </c>
      <c r="AL93" s="54">
        <f t="shared" si="6"/>
        <v>0.14075984996719998</v>
      </c>
      <c r="AM93" s="54">
        <f t="shared" si="6"/>
        <v>8.9069000836771011</v>
      </c>
      <c r="AN93" s="54">
        <f t="shared" si="6"/>
        <v>0</v>
      </c>
      <c r="AO93" s="54">
        <f t="shared" si="6"/>
        <v>0</v>
      </c>
      <c r="AP93" s="54">
        <f t="shared" si="6"/>
        <v>2.7030896201608003</v>
      </c>
      <c r="AQ93" s="54">
        <f t="shared" si="6"/>
        <v>0</v>
      </c>
      <c r="AR93" s="54">
        <f t="shared" si="6"/>
        <v>50.239194653096604</v>
      </c>
      <c r="AS93" s="54">
        <f t="shared" si="6"/>
        <v>0</v>
      </c>
      <c r="AT93" s="54">
        <f t="shared" si="6"/>
        <v>0</v>
      </c>
      <c r="AU93" s="54">
        <f t="shared" si="6"/>
        <v>0</v>
      </c>
      <c r="AV93" s="54">
        <f t="shared" si="6"/>
        <v>240.78584171806054</v>
      </c>
      <c r="AW93" s="54">
        <f t="shared" si="6"/>
        <v>3445.2885726768113</v>
      </c>
      <c r="AX93" s="54">
        <f t="shared" si="6"/>
        <v>48.434945619838501</v>
      </c>
      <c r="AY93" s="54">
        <f t="shared" si="6"/>
        <v>0</v>
      </c>
      <c r="AZ93" s="54">
        <f t="shared" si="6"/>
        <v>3396.488297319378</v>
      </c>
      <c r="BA93" s="54">
        <f t="shared" si="6"/>
        <v>0</v>
      </c>
      <c r="BB93" s="54">
        <f t="shared" si="6"/>
        <v>0</v>
      </c>
      <c r="BC93" s="54">
        <f t="shared" si="6"/>
        <v>0</v>
      </c>
      <c r="BD93" s="54">
        <f t="shared" si="6"/>
        <v>0</v>
      </c>
      <c r="BE93" s="54">
        <f t="shared" si="6"/>
        <v>0</v>
      </c>
      <c r="BF93" s="54">
        <f t="shared" si="6"/>
        <v>29.031891320012093</v>
      </c>
      <c r="BG93" s="54">
        <f t="shared" si="6"/>
        <v>434.89067892899527</v>
      </c>
      <c r="BH93" s="54">
        <f t="shared" si="6"/>
        <v>12.606017262645</v>
      </c>
      <c r="BI93" s="54">
        <f t="shared" si="6"/>
        <v>0</v>
      </c>
      <c r="BJ93" s="54">
        <f t="shared" si="6"/>
        <v>124.59184892701528</v>
      </c>
      <c r="BK93" s="54">
        <f t="shared" si="6"/>
        <v>17890.455814387664</v>
      </c>
    </row>
    <row r="94" spans="1:64" ht="3.75" customHeight="1">
      <c r="A94" s="36"/>
      <c r="B94" s="61"/>
      <c r="C94" s="50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2"/>
    </row>
    <row r="95" spans="1:64">
      <c r="A95" s="36" t="s">
        <v>1</v>
      </c>
      <c r="B95" s="37" t="s">
        <v>7</v>
      </c>
      <c r="C95" s="50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2"/>
    </row>
    <row r="96" spans="1:64" s="65" customFormat="1">
      <c r="A96" s="36" t="s">
        <v>80</v>
      </c>
      <c r="B96" s="42" t="s">
        <v>2</v>
      </c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4"/>
    </row>
    <row r="97" spans="1:63" s="65" customFormat="1">
      <c r="A97" s="36"/>
      <c r="B97" s="43" t="s">
        <v>40</v>
      </c>
      <c r="C97" s="54"/>
      <c r="D97" s="48"/>
      <c r="E97" s="48"/>
      <c r="F97" s="48"/>
      <c r="G97" s="66"/>
      <c r="H97" s="54"/>
      <c r="I97" s="48"/>
      <c r="J97" s="48"/>
      <c r="K97" s="48"/>
      <c r="L97" s="66"/>
      <c r="M97" s="54"/>
      <c r="N97" s="48"/>
      <c r="O97" s="48"/>
      <c r="P97" s="48"/>
      <c r="Q97" s="66"/>
      <c r="R97" s="54"/>
      <c r="S97" s="48"/>
      <c r="T97" s="48"/>
      <c r="U97" s="48"/>
      <c r="V97" s="66"/>
      <c r="W97" s="54"/>
      <c r="X97" s="48"/>
      <c r="Y97" s="48"/>
      <c r="Z97" s="48"/>
      <c r="AA97" s="66"/>
      <c r="AB97" s="54"/>
      <c r="AC97" s="48"/>
      <c r="AD97" s="48"/>
      <c r="AE97" s="48"/>
      <c r="AF97" s="66"/>
      <c r="AG97" s="54"/>
      <c r="AH97" s="48"/>
      <c r="AI97" s="48"/>
      <c r="AJ97" s="48"/>
      <c r="AK97" s="66"/>
      <c r="AL97" s="54"/>
      <c r="AM97" s="48"/>
      <c r="AN97" s="48"/>
      <c r="AO97" s="48"/>
      <c r="AP97" s="66"/>
      <c r="AQ97" s="54"/>
      <c r="AR97" s="48"/>
      <c r="AS97" s="48"/>
      <c r="AT97" s="48"/>
      <c r="AU97" s="66"/>
      <c r="AV97" s="54"/>
      <c r="AW97" s="48"/>
      <c r="AX97" s="48"/>
      <c r="AY97" s="48"/>
      <c r="AZ97" s="66"/>
      <c r="BA97" s="54"/>
      <c r="BB97" s="48"/>
      <c r="BC97" s="48"/>
      <c r="BD97" s="48"/>
      <c r="BE97" s="66"/>
      <c r="BF97" s="54"/>
      <c r="BG97" s="48"/>
      <c r="BH97" s="48"/>
      <c r="BI97" s="48"/>
      <c r="BJ97" s="66"/>
      <c r="BK97" s="53"/>
    </row>
    <row r="98" spans="1:63" s="65" customFormat="1">
      <c r="A98" s="36"/>
      <c r="B98" s="43" t="s">
        <v>173</v>
      </c>
      <c r="C98" s="67">
        <v>0</v>
      </c>
      <c r="D98" s="68">
        <v>0</v>
      </c>
      <c r="E98" s="68">
        <v>0</v>
      </c>
      <c r="F98" s="68">
        <v>0</v>
      </c>
      <c r="G98" s="69">
        <v>0</v>
      </c>
      <c r="H98" s="67">
        <v>6.1664782451200009E-2</v>
      </c>
      <c r="I98" s="68">
        <v>0</v>
      </c>
      <c r="J98" s="68">
        <v>0</v>
      </c>
      <c r="K98" s="68">
        <v>0</v>
      </c>
      <c r="L98" s="69">
        <v>3.1048828322499999E-2</v>
      </c>
      <c r="M98" s="67">
        <v>0</v>
      </c>
      <c r="N98" s="68">
        <v>0</v>
      </c>
      <c r="O98" s="68">
        <v>0</v>
      </c>
      <c r="P98" s="68">
        <v>0</v>
      </c>
      <c r="Q98" s="69">
        <v>0</v>
      </c>
      <c r="R98" s="67">
        <v>1.2584625741600002E-2</v>
      </c>
      <c r="S98" s="68">
        <v>0</v>
      </c>
      <c r="T98" s="68">
        <v>0</v>
      </c>
      <c r="U98" s="68">
        <v>0</v>
      </c>
      <c r="V98" s="69">
        <v>0</v>
      </c>
      <c r="W98" s="67">
        <v>0</v>
      </c>
      <c r="X98" s="68">
        <v>0</v>
      </c>
      <c r="Y98" s="68">
        <v>0</v>
      </c>
      <c r="Z98" s="68">
        <v>0</v>
      </c>
      <c r="AA98" s="69">
        <v>0</v>
      </c>
      <c r="AB98" s="67">
        <v>3.4205328225500001E-2</v>
      </c>
      <c r="AC98" s="68">
        <v>0</v>
      </c>
      <c r="AD98" s="68">
        <v>0</v>
      </c>
      <c r="AE98" s="68">
        <v>0</v>
      </c>
      <c r="AF98" s="69">
        <v>2.4738239999999998E-2</v>
      </c>
      <c r="AG98" s="67">
        <v>0</v>
      </c>
      <c r="AH98" s="68">
        <v>0</v>
      </c>
      <c r="AI98" s="68">
        <v>0</v>
      </c>
      <c r="AJ98" s="68">
        <v>0</v>
      </c>
      <c r="AK98" s="69">
        <v>0</v>
      </c>
      <c r="AL98" s="67">
        <v>4.7481314838000001E-3</v>
      </c>
      <c r="AM98" s="68">
        <v>0</v>
      </c>
      <c r="AN98" s="68">
        <v>0</v>
      </c>
      <c r="AO98" s="68">
        <v>0</v>
      </c>
      <c r="AP98" s="69">
        <v>0</v>
      </c>
      <c r="AQ98" s="67">
        <v>0</v>
      </c>
      <c r="AR98" s="68">
        <v>0</v>
      </c>
      <c r="AS98" s="68">
        <v>0</v>
      </c>
      <c r="AT98" s="68">
        <v>0</v>
      </c>
      <c r="AU98" s="69">
        <v>0</v>
      </c>
      <c r="AV98" s="67">
        <v>32.401327411930247</v>
      </c>
      <c r="AW98" s="68">
        <v>0.34197407551590003</v>
      </c>
      <c r="AX98" s="68">
        <v>0</v>
      </c>
      <c r="AY98" s="68">
        <v>0</v>
      </c>
      <c r="AZ98" s="69">
        <v>0.30045986257949991</v>
      </c>
      <c r="BA98" s="67">
        <v>0</v>
      </c>
      <c r="BB98" s="68">
        <v>0</v>
      </c>
      <c r="BC98" s="68">
        <v>0</v>
      </c>
      <c r="BD98" s="68">
        <v>0</v>
      </c>
      <c r="BE98" s="69">
        <v>0</v>
      </c>
      <c r="BF98" s="67">
        <v>8.5063155818377219</v>
      </c>
      <c r="BG98" s="68">
        <v>8.7834554830000001E-4</v>
      </c>
      <c r="BH98" s="68">
        <v>0</v>
      </c>
      <c r="BI98" s="68">
        <v>0</v>
      </c>
      <c r="BJ98" s="69">
        <v>3.8358622838599997E-2</v>
      </c>
      <c r="BK98" s="70">
        <f>SUM(C98:BJ98)</f>
        <v>41.758303836474866</v>
      </c>
    </row>
    <row r="99" spans="1:63" s="65" customFormat="1">
      <c r="A99" s="36"/>
      <c r="B99" s="43" t="s">
        <v>89</v>
      </c>
      <c r="C99" s="54">
        <f>SUM(C98)</f>
        <v>0</v>
      </c>
      <c r="D99" s="54">
        <f t="shared" ref="D99:BK99" si="7">SUM(D98)</f>
        <v>0</v>
      </c>
      <c r="E99" s="54">
        <f t="shared" si="7"/>
        <v>0</v>
      </c>
      <c r="F99" s="54">
        <f t="shared" si="7"/>
        <v>0</v>
      </c>
      <c r="G99" s="54">
        <f t="shared" si="7"/>
        <v>0</v>
      </c>
      <c r="H99" s="54">
        <f t="shared" si="7"/>
        <v>6.1664782451200009E-2</v>
      </c>
      <c r="I99" s="54">
        <f t="shared" si="7"/>
        <v>0</v>
      </c>
      <c r="J99" s="54">
        <f t="shared" si="7"/>
        <v>0</v>
      </c>
      <c r="K99" s="54">
        <f t="shared" si="7"/>
        <v>0</v>
      </c>
      <c r="L99" s="54">
        <f t="shared" si="7"/>
        <v>3.1048828322499999E-2</v>
      </c>
      <c r="M99" s="54">
        <f t="shared" si="7"/>
        <v>0</v>
      </c>
      <c r="N99" s="54">
        <f t="shared" si="7"/>
        <v>0</v>
      </c>
      <c r="O99" s="54">
        <f t="shared" si="7"/>
        <v>0</v>
      </c>
      <c r="P99" s="54">
        <f t="shared" si="7"/>
        <v>0</v>
      </c>
      <c r="Q99" s="54">
        <f t="shared" si="7"/>
        <v>0</v>
      </c>
      <c r="R99" s="54">
        <f t="shared" si="7"/>
        <v>1.2584625741600002E-2</v>
      </c>
      <c r="S99" s="54">
        <f t="shared" si="7"/>
        <v>0</v>
      </c>
      <c r="T99" s="54">
        <f t="shared" si="7"/>
        <v>0</v>
      </c>
      <c r="U99" s="54">
        <f t="shared" si="7"/>
        <v>0</v>
      </c>
      <c r="V99" s="54">
        <f t="shared" si="7"/>
        <v>0</v>
      </c>
      <c r="W99" s="54">
        <f t="shared" si="7"/>
        <v>0</v>
      </c>
      <c r="X99" s="54">
        <f t="shared" si="7"/>
        <v>0</v>
      </c>
      <c r="Y99" s="54">
        <f t="shared" si="7"/>
        <v>0</v>
      </c>
      <c r="Z99" s="54">
        <f t="shared" si="7"/>
        <v>0</v>
      </c>
      <c r="AA99" s="54">
        <f t="shared" si="7"/>
        <v>0</v>
      </c>
      <c r="AB99" s="54">
        <f t="shared" si="7"/>
        <v>3.4205328225500001E-2</v>
      </c>
      <c r="AC99" s="54">
        <f t="shared" si="7"/>
        <v>0</v>
      </c>
      <c r="AD99" s="54">
        <f t="shared" si="7"/>
        <v>0</v>
      </c>
      <c r="AE99" s="54">
        <f t="shared" si="7"/>
        <v>0</v>
      </c>
      <c r="AF99" s="54">
        <f t="shared" si="7"/>
        <v>2.4738239999999998E-2</v>
      </c>
      <c r="AG99" s="54">
        <f t="shared" si="7"/>
        <v>0</v>
      </c>
      <c r="AH99" s="54">
        <f t="shared" si="7"/>
        <v>0</v>
      </c>
      <c r="AI99" s="54">
        <f t="shared" si="7"/>
        <v>0</v>
      </c>
      <c r="AJ99" s="54">
        <f t="shared" si="7"/>
        <v>0</v>
      </c>
      <c r="AK99" s="54">
        <f t="shared" si="7"/>
        <v>0</v>
      </c>
      <c r="AL99" s="54">
        <f t="shared" si="7"/>
        <v>4.7481314838000001E-3</v>
      </c>
      <c r="AM99" s="54">
        <f t="shared" si="7"/>
        <v>0</v>
      </c>
      <c r="AN99" s="54">
        <f t="shared" si="7"/>
        <v>0</v>
      </c>
      <c r="AO99" s="54">
        <f t="shared" si="7"/>
        <v>0</v>
      </c>
      <c r="AP99" s="54">
        <f t="shared" si="7"/>
        <v>0</v>
      </c>
      <c r="AQ99" s="54">
        <f t="shared" si="7"/>
        <v>0</v>
      </c>
      <c r="AR99" s="54">
        <f t="shared" si="7"/>
        <v>0</v>
      </c>
      <c r="AS99" s="54">
        <f t="shared" si="7"/>
        <v>0</v>
      </c>
      <c r="AT99" s="54">
        <f t="shared" si="7"/>
        <v>0</v>
      </c>
      <c r="AU99" s="54">
        <f t="shared" si="7"/>
        <v>0</v>
      </c>
      <c r="AV99" s="54">
        <f t="shared" si="7"/>
        <v>32.401327411930247</v>
      </c>
      <c r="AW99" s="54">
        <f t="shared" si="7"/>
        <v>0.34197407551590003</v>
      </c>
      <c r="AX99" s="54">
        <f t="shared" si="7"/>
        <v>0</v>
      </c>
      <c r="AY99" s="54">
        <f t="shared" si="7"/>
        <v>0</v>
      </c>
      <c r="AZ99" s="54">
        <f t="shared" si="7"/>
        <v>0.30045986257949991</v>
      </c>
      <c r="BA99" s="54">
        <f t="shared" si="7"/>
        <v>0</v>
      </c>
      <c r="BB99" s="54">
        <f t="shared" si="7"/>
        <v>0</v>
      </c>
      <c r="BC99" s="54">
        <f t="shared" si="7"/>
        <v>0</v>
      </c>
      <c r="BD99" s="54">
        <f t="shared" si="7"/>
        <v>0</v>
      </c>
      <c r="BE99" s="54">
        <f t="shared" si="7"/>
        <v>0</v>
      </c>
      <c r="BF99" s="54">
        <f t="shared" si="7"/>
        <v>8.5063155818377219</v>
      </c>
      <c r="BG99" s="54">
        <f t="shared" si="7"/>
        <v>8.7834554830000001E-4</v>
      </c>
      <c r="BH99" s="54">
        <f t="shared" si="7"/>
        <v>0</v>
      </c>
      <c r="BI99" s="54">
        <f t="shared" si="7"/>
        <v>0</v>
      </c>
      <c r="BJ99" s="54">
        <f t="shared" si="7"/>
        <v>3.8358622838599997E-2</v>
      </c>
      <c r="BK99" s="54">
        <f t="shared" si="7"/>
        <v>41.758303836474866</v>
      </c>
    </row>
    <row r="100" spans="1:63">
      <c r="A100" s="36" t="s">
        <v>81</v>
      </c>
      <c r="B100" s="42" t="s">
        <v>17</v>
      </c>
      <c r="C100" s="50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  <c r="BG100" s="51"/>
      <c r="BH100" s="51"/>
      <c r="BI100" s="51"/>
      <c r="BJ100" s="51"/>
      <c r="BK100" s="52"/>
    </row>
    <row r="101" spans="1:63">
      <c r="A101" s="36"/>
      <c r="B101" s="43" t="s">
        <v>40</v>
      </c>
      <c r="C101" s="44"/>
      <c r="D101" s="45"/>
      <c r="E101" s="45"/>
      <c r="F101" s="45"/>
      <c r="G101" s="46"/>
      <c r="H101" s="44"/>
      <c r="I101" s="45"/>
      <c r="J101" s="45"/>
      <c r="K101" s="45"/>
      <c r="L101" s="46"/>
      <c r="M101" s="44"/>
      <c r="N101" s="45"/>
      <c r="O101" s="45"/>
      <c r="P101" s="45"/>
      <c r="Q101" s="46"/>
      <c r="R101" s="44"/>
      <c r="S101" s="45"/>
      <c r="T101" s="45"/>
      <c r="U101" s="45"/>
      <c r="V101" s="46"/>
      <c r="W101" s="44"/>
      <c r="X101" s="45"/>
      <c r="Y101" s="45"/>
      <c r="Z101" s="45"/>
      <c r="AA101" s="46"/>
      <c r="AB101" s="44"/>
      <c r="AC101" s="45"/>
      <c r="AD101" s="45"/>
      <c r="AE101" s="45"/>
      <c r="AF101" s="46"/>
      <c r="AG101" s="44"/>
      <c r="AH101" s="45"/>
      <c r="AI101" s="45"/>
      <c r="AJ101" s="45"/>
      <c r="AK101" s="46"/>
      <c r="AL101" s="44"/>
      <c r="AM101" s="45"/>
      <c r="AN101" s="45"/>
      <c r="AO101" s="45"/>
      <c r="AP101" s="46"/>
      <c r="AQ101" s="44"/>
      <c r="AR101" s="45"/>
      <c r="AS101" s="45"/>
      <c r="AT101" s="45"/>
      <c r="AU101" s="46"/>
      <c r="AV101" s="44"/>
      <c r="AW101" s="45"/>
      <c r="AX101" s="45"/>
      <c r="AY101" s="45"/>
      <c r="AZ101" s="46"/>
      <c r="BA101" s="44"/>
      <c r="BB101" s="45"/>
      <c r="BC101" s="45"/>
      <c r="BD101" s="45"/>
      <c r="BE101" s="46"/>
      <c r="BF101" s="44"/>
      <c r="BG101" s="45"/>
      <c r="BH101" s="45"/>
      <c r="BI101" s="45"/>
      <c r="BJ101" s="46"/>
      <c r="BK101" s="47"/>
    </row>
    <row r="102" spans="1:63">
      <c r="A102" s="36"/>
      <c r="B102" s="43" t="s">
        <v>174</v>
      </c>
      <c r="C102" s="44">
        <v>0</v>
      </c>
      <c r="D102" s="45">
        <v>0</v>
      </c>
      <c r="E102" s="45">
        <v>0</v>
      </c>
      <c r="F102" s="45">
        <v>0</v>
      </c>
      <c r="G102" s="46">
        <v>0</v>
      </c>
      <c r="H102" s="44">
        <v>8.1699764773500008E-2</v>
      </c>
      <c r="I102" s="45">
        <v>0</v>
      </c>
      <c r="J102" s="45">
        <v>0</v>
      </c>
      <c r="K102" s="45">
        <v>0</v>
      </c>
      <c r="L102" s="46">
        <v>0.16529427248380002</v>
      </c>
      <c r="M102" s="44">
        <v>0</v>
      </c>
      <c r="N102" s="45">
        <v>0</v>
      </c>
      <c r="O102" s="45">
        <v>0</v>
      </c>
      <c r="P102" s="45">
        <v>0</v>
      </c>
      <c r="Q102" s="46">
        <v>0</v>
      </c>
      <c r="R102" s="44">
        <v>2.9498180257499999E-2</v>
      </c>
      <c r="S102" s="45">
        <v>0</v>
      </c>
      <c r="T102" s="45">
        <v>0</v>
      </c>
      <c r="U102" s="45">
        <v>0</v>
      </c>
      <c r="V102" s="46">
        <v>0</v>
      </c>
      <c r="W102" s="44">
        <v>0</v>
      </c>
      <c r="X102" s="45">
        <v>0</v>
      </c>
      <c r="Y102" s="45">
        <v>0</v>
      </c>
      <c r="Z102" s="45">
        <v>0</v>
      </c>
      <c r="AA102" s="46">
        <v>0</v>
      </c>
      <c r="AB102" s="44">
        <v>8.5791850320999993E-3</v>
      </c>
      <c r="AC102" s="45">
        <v>0.11692701716120001</v>
      </c>
      <c r="AD102" s="45">
        <v>0</v>
      </c>
      <c r="AE102" s="45">
        <v>0</v>
      </c>
      <c r="AF102" s="46">
        <v>3.4431319419299999E-2</v>
      </c>
      <c r="AG102" s="44">
        <v>0</v>
      </c>
      <c r="AH102" s="45">
        <v>0</v>
      </c>
      <c r="AI102" s="45">
        <v>0</v>
      </c>
      <c r="AJ102" s="45">
        <v>0</v>
      </c>
      <c r="AK102" s="46">
        <v>0</v>
      </c>
      <c r="AL102" s="44">
        <v>1.1991461935E-3</v>
      </c>
      <c r="AM102" s="45">
        <v>0</v>
      </c>
      <c r="AN102" s="45">
        <v>0</v>
      </c>
      <c r="AO102" s="45">
        <v>0</v>
      </c>
      <c r="AP102" s="46">
        <v>0</v>
      </c>
      <c r="AQ102" s="44">
        <v>0</v>
      </c>
      <c r="AR102" s="45">
        <v>0</v>
      </c>
      <c r="AS102" s="45">
        <v>0</v>
      </c>
      <c r="AT102" s="45">
        <v>0</v>
      </c>
      <c r="AU102" s="46">
        <v>0</v>
      </c>
      <c r="AV102" s="44">
        <v>37.484912313419954</v>
      </c>
      <c r="AW102" s="45">
        <v>1.6342056250303001</v>
      </c>
      <c r="AX102" s="45">
        <v>1.3628816388386999</v>
      </c>
      <c r="AY102" s="45">
        <v>0</v>
      </c>
      <c r="AZ102" s="46">
        <v>6.1253547533203987</v>
      </c>
      <c r="BA102" s="44">
        <v>0</v>
      </c>
      <c r="BB102" s="45">
        <v>0</v>
      </c>
      <c r="BC102" s="45">
        <v>0</v>
      </c>
      <c r="BD102" s="45">
        <v>0</v>
      </c>
      <c r="BE102" s="46">
        <v>0</v>
      </c>
      <c r="BF102" s="44">
        <v>6.2513186378604022</v>
      </c>
      <c r="BG102" s="45">
        <v>0.1848114285478</v>
      </c>
      <c r="BH102" s="45">
        <v>0</v>
      </c>
      <c r="BI102" s="45">
        <v>0</v>
      </c>
      <c r="BJ102" s="46">
        <v>0.25646187370939999</v>
      </c>
      <c r="BK102" s="47">
        <f>SUM(C102:BJ102)</f>
        <v>53.737575156047853</v>
      </c>
    </row>
    <row r="103" spans="1:63">
      <c r="A103" s="36"/>
      <c r="B103" s="43" t="s">
        <v>175</v>
      </c>
      <c r="C103" s="44">
        <v>0</v>
      </c>
      <c r="D103" s="45">
        <v>0</v>
      </c>
      <c r="E103" s="45">
        <v>0</v>
      </c>
      <c r="F103" s="45">
        <v>0</v>
      </c>
      <c r="G103" s="46">
        <v>0</v>
      </c>
      <c r="H103" s="44">
        <v>0.13587345948289997</v>
      </c>
      <c r="I103" s="45">
        <v>0</v>
      </c>
      <c r="J103" s="45">
        <v>0</v>
      </c>
      <c r="K103" s="45">
        <v>0</v>
      </c>
      <c r="L103" s="46">
        <v>0.45287991448380005</v>
      </c>
      <c r="M103" s="44">
        <v>0</v>
      </c>
      <c r="N103" s="45">
        <v>0</v>
      </c>
      <c r="O103" s="45">
        <v>0</v>
      </c>
      <c r="P103" s="45">
        <v>0</v>
      </c>
      <c r="Q103" s="46">
        <v>0</v>
      </c>
      <c r="R103" s="44">
        <v>3.68474428705E-2</v>
      </c>
      <c r="S103" s="45">
        <v>0</v>
      </c>
      <c r="T103" s="45">
        <v>0</v>
      </c>
      <c r="U103" s="45">
        <v>0</v>
      </c>
      <c r="V103" s="46">
        <v>0</v>
      </c>
      <c r="W103" s="44">
        <v>0</v>
      </c>
      <c r="X103" s="45">
        <v>0</v>
      </c>
      <c r="Y103" s="45">
        <v>0</v>
      </c>
      <c r="Z103" s="45">
        <v>0</v>
      </c>
      <c r="AA103" s="46">
        <v>0</v>
      </c>
      <c r="AB103" s="44">
        <v>2.4492271934999999E-3</v>
      </c>
      <c r="AC103" s="45">
        <v>0</v>
      </c>
      <c r="AD103" s="45">
        <v>0</v>
      </c>
      <c r="AE103" s="45">
        <v>0</v>
      </c>
      <c r="AF103" s="46">
        <v>0.67223971067720001</v>
      </c>
      <c r="AG103" s="44">
        <v>0</v>
      </c>
      <c r="AH103" s="45">
        <v>0</v>
      </c>
      <c r="AI103" s="45">
        <v>0</v>
      </c>
      <c r="AJ103" s="45">
        <v>0</v>
      </c>
      <c r="AK103" s="46">
        <v>0</v>
      </c>
      <c r="AL103" s="44">
        <v>0</v>
      </c>
      <c r="AM103" s="45">
        <v>0</v>
      </c>
      <c r="AN103" s="45">
        <v>0</v>
      </c>
      <c r="AO103" s="45">
        <v>0</v>
      </c>
      <c r="AP103" s="46">
        <v>0</v>
      </c>
      <c r="AQ103" s="44">
        <v>0</v>
      </c>
      <c r="AR103" s="45">
        <v>0</v>
      </c>
      <c r="AS103" s="45">
        <v>0</v>
      </c>
      <c r="AT103" s="45">
        <v>0</v>
      </c>
      <c r="AU103" s="46">
        <v>0</v>
      </c>
      <c r="AV103" s="44">
        <v>60.018718422899127</v>
      </c>
      <c r="AW103" s="45">
        <v>37.173150652384898</v>
      </c>
      <c r="AX103" s="45">
        <v>0</v>
      </c>
      <c r="AY103" s="45">
        <v>0</v>
      </c>
      <c r="AZ103" s="46">
        <v>13.801432212868002</v>
      </c>
      <c r="BA103" s="44">
        <v>0</v>
      </c>
      <c r="BB103" s="45">
        <v>0</v>
      </c>
      <c r="BC103" s="45">
        <v>0</v>
      </c>
      <c r="BD103" s="45">
        <v>0</v>
      </c>
      <c r="BE103" s="46">
        <v>0</v>
      </c>
      <c r="BF103" s="44">
        <v>117.99111683947412</v>
      </c>
      <c r="BG103" s="45">
        <v>0.17388716516059999</v>
      </c>
      <c r="BH103" s="45">
        <v>0</v>
      </c>
      <c r="BI103" s="45">
        <v>0</v>
      </c>
      <c r="BJ103" s="46">
        <v>7.9953943515999992E-2</v>
      </c>
      <c r="BK103" s="47">
        <f>SUM(C103:BJ103)</f>
        <v>230.53854899101063</v>
      </c>
    </row>
    <row r="104" spans="1:63">
      <c r="A104" s="36"/>
      <c r="B104" s="43" t="s">
        <v>90</v>
      </c>
      <c r="C104" s="54">
        <f>SUM(C102:C103)</f>
        <v>0</v>
      </c>
      <c r="D104" s="48">
        <f t="shared" ref="D104:BK104" si="8">SUM(D102:D103)</f>
        <v>0</v>
      </c>
      <c r="E104" s="48">
        <f t="shared" si="8"/>
        <v>0</v>
      </c>
      <c r="F104" s="48">
        <f t="shared" si="8"/>
        <v>0</v>
      </c>
      <c r="G104" s="66">
        <f t="shared" si="8"/>
        <v>0</v>
      </c>
      <c r="H104" s="54">
        <f t="shared" si="8"/>
        <v>0.21757322425639997</v>
      </c>
      <c r="I104" s="48">
        <f t="shared" si="8"/>
        <v>0</v>
      </c>
      <c r="J104" s="48">
        <f t="shared" si="8"/>
        <v>0</v>
      </c>
      <c r="K104" s="48">
        <f t="shared" si="8"/>
        <v>0</v>
      </c>
      <c r="L104" s="66">
        <f t="shared" si="8"/>
        <v>0.61817418696760007</v>
      </c>
      <c r="M104" s="54">
        <f t="shared" si="8"/>
        <v>0</v>
      </c>
      <c r="N104" s="48">
        <f t="shared" si="8"/>
        <v>0</v>
      </c>
      <c r="O104" s="48">
        <f t="shared" si="8"/>
        <v>0</v>
      </c>
      <c r="P104" s="48">
        <f t="shared" si="8"/>
        <v>0</v>
      </c>
      <c r="Q104" s="66">
        <f t="shared" si="8"/>
        <v>0</v>
      </c>
      <c r="R104" s="54">
        <f t="shared" si="8"/>
        <v>6.6345623127999992E-2</v>
      </c>
      <c r="S104" s="48">
        <f t="shared" si="8"/>
        <v>0</v>
      </c>
      <c r="T104" s="48">
        <f t="shared" si="8"/>
        <v>0</v>
      </c>
      <c r="U104" s="48">
        <f t="shared" si="8"/>
        <v>0</v>
      </c>
      <c r="V104" s="66">
        <f t="shared" si="8"/>
        <v>0</v>
      </c>
      <c r="W104" s="54">
        <f t="shared" si="8"/>
        <v>0</v>
      </c>
      <c r="X104" s="48">
        <f t="shared" si="8"/>
        <v>0</v>
      </c>
      <c r="Y104" s="48">
        <f t="shared" si="8"/>
        <v>0</v>
      </c>
      <c r="Z104" s="48">
        <f t="shared" si="8"/>
        <v>0</v>
      </c>
      <c r="AA104" s="66">
        <f t="shared" si="8"/>
        <v>0</v>
      </c>
      <c r="AB104" s="54">
        <f t="shared" si="8"/>
        <v>1.1028412225599998E-2</v>
      </c>
      <c r="AC104" s="48">
        <f t="shared" si="8"/>
        <v>0.11692701716120001</v>
      </c>
      <c r="AD104" s="48">
        <f t="shared" si="8"/>
        <v>0</v>
      </c>
      <c r="AE104" s="48">
        <f t="shared" si="8"/>
        <v>0</v>
      </c>
      <c r="AF104" s="66">
        <f t="shared" si="8"/>
        <v>0.70667103009650001</v>
      </c>
      <c r="AG104" s="54">
        <f t="shared" si="8"/>
        <v>0</v>
      </c>
      <c r="AH104" s="48">
        <f t="shared" si="8"/>
        <v>0</v>
      </c>
      <c r="AI104" s="48">
        <f t="shared" si="8"/>
        <v>0</v>
      </c>
      <c r="AJ104" s="48">
        <f t="shared" si="8"/>
        <v>0</v>
      </c>
      <c r="AK104" s="66">
        <f t="shared" si="8"/>
        <v>0</v>
      </c>
      <c r="AL104" s="54">
        <f t="shared" si="8"/>
        <v>1.1991461935E-3</v>
      </c>
      <c r="AM104" s="48">
        <f t="shared" si="8"/>
        <v>0</v>
      </c>
      <c r="AN104" s="48">
        <f t="shared" si="8"/>
        <v>0</v>
      </c>
      <c r="AO104" s="48">
        <f t="shared" si="8"/>
        <v>0</v>
      </c>
      <c r="AP104" s="66">
        <f t="shared" si="8"/>
        <v>0</v>
      </c>
      <c r="AQ104" s="54">
        <f t="shared" si="8"/>
        <v>0</v>
      </c>
      <c r="AR104" s="48">
        <f t="shared" si="8"/>
        <v>0</v>
      </c>
      <c r="AS104" s="48">
        <f t="shared" si="8"/>
        <v>0</v>
      </c>
      <c r="AT104" s="48">
        <f t="shared" si="8"/>
        <v>0</v>
      </c>
      <c r="AU104" s="66">
        <f t="shared" si="8"/>
        <v>0</v>
      </c>
      <c r="AV104" s="54">
        <f t="shared" si="8"/>
        <v>97.503630736319082</v>
      </c>
      <c r="AW104" s="48">
        <f t="shared" si="8"/>
        <v>38.807356277415195</v>
      </c>
      <c r="AX104" s="48">
        <f t="shared" si="8"/>
        <v>1.3628816388386999</v>
      </c>
      <c r="AY104" s="48">
        <f t="shared" si="8"/>
        <v>0</v>
      </c>
      <c r="AZ104" s="66">
        <f t="shared" si="8"/>
        <v>19.926786966188402</v>
      </c>
      <c r="BA104" s="54">
        <f t="shared" si="8"/>
        <v>0</v>
      </c>
      <c r="BB104" s="48">
        <f t="shared" si="8"/>
        <v>0</v>
      </c>
      <c r="BC104" s="48">
        <f t="shared" si="8"/>
        <v>0</v>
      </c>
      <c r="BD104" s="48">
        <f t="shared" si="8"/>
        <v>0</v>
      </c>
      <c r="BE104" s="66">
        <f t="shared" si="8"/>
        <v>0</v>
      </c>
      <c r="BF104" s="54">
        <f t="shared" si="8"/>
        <v>124.24243547733452</v>
      </c>
      <c r="BG104" s="48">
        <f t="shared" si="8"/>
        <v>0.35869859370839996</v>
      </c>
      <c r="BH104" s="48">
        <f t="shared" si="8"/>
        <v>0</v>
      </c>
      <c r="BI104" s="48">
        <f t="shared" si="8"/>
        <v>0</v>
      </c>
      <c r="BJ104" s="66">
        <f t="shared" si="8"/>
        <v>0.33641581722539998</v>
      </c>
      <c r="BK104" s="53">
        <f t="shared" si="8"/>
        <v>284.27612414705845</v>
      </c>
    </row>
    <row r="105" spans="1:63">
      <c r="A105" s="36"/>
      <c r="B105" s="60" t="s">
        <v>88</v>
      </c>
      <c r="C105" s="44">
        <f>SUM(C102:C104)</f>
        <v>0</v>
      </c>
      <c r="D105" s="44">
        <f t="shared" ref="D105:BK105" si="9">SUM(D102:D104)</f>
        <v>0</v>
      </c>
      <c r="E105" s="44">
        <f t="shared" si="9"/>
        <v>0</v>
      </c>
      <c r="F105" s="44">
        <f t="shared" si="9"/>
        <v>0</v>
      </c>
      <c r="G105" s="44">
        <f t="shared" si="9"/>
        <v>0</v>
      </c>
      <c r="H105" s="44">
        <f t="shared" si="9"/>
        <v>0.43514644851279993</v>
      </c>
      <c r="I105" s="44">
        <f t="shared" si="9"/>
        <v>0</v>
      </c>
      <c r="J105" s="44">
        <f t="shared" si="9"/>
        <v>0</v>
      </c>
      <c r="K105" s="44">
        <f t="shared" si="9"/>
        <v>0</v>
      </c>
      <c r="L105" s="44">
        <f t="shared" si="9"/>
        <v>1.2363483739352001</v>
      </c>
      <c r="M105" s="44">
        <f t="shared" si="9"/>
        <v>0</v>
      </c>
      <c r="N105" s="44">
        <f t="shared" si="9"/>
        <v>0</v>
      </c>
      <c r="O105" s="44">
        <f t="shared" si="9"/>
        <v>0</v>
      </c>
      <c r="P105" s="44">
        <f t="shared" si="9"/>
        <v>0</v>
      </c>
      <c r="Q105" s="44">
        <f t="shared" si="9"/>
        <v>0</v>
      </c>
      <c r="R105" s="44">
        <f t="shared" si="9"/>
        <v>0.13269124625599998</v>
      </c>
      <c r="S105" s="44">
        <f t="shared" si="9"/>
        <v>0</v>
      </c>
      <c r="T105" s="44">
        <f t="shared" si="9"/>
        <v>0</v>
      </c>
      <c r="U105" s="44">
        <f t="shared" si="9"/>
        <v>0</v>
      </c>
      <c r="V105" s="44">
        <f t="shared" si="9"/>
        <v>0</v>
      </c>
      <c r="W105" s="44">
        <f t="shared" si="9"/>
        <v>0</v>
      </c>
      <c r="X105" s="44">
        <f t="shared" si="9"/>
        <v>0</v>
      </c>
      <c r="Y105" s="44">
        <f t="shared" si="9"/>
        <v>0</v>
      </c>
      <c r="Z105" s="44">
        <f t="shared" si="9"/>
        <v>0</v>
      </c>
      <c r="AA105" s="44">
        <f t="shared" si="9"/>
        <v>0</v>
      </c>
      <c r="AB105" s="44">
        <f t="shared" si="9"/>
        <v>2.2056824451199997E-2</v>
      </c>
      <c r="AC105" s="44">
        <f t="shared" si="9"/>
        <v>0.23385403432240001</v>
      </c>
      <c r="AD105" s="44">
        <f t="shared" si="9"/>
        <v>0</v>
      </c>
      <c r="AE105" s="44">
        <f t="shared" si="9"/>
        <v>0</v>
      </c>
      <c r="AF105" s="44">
        <f t="shared" si="9"/>
        <v>1.413342060193</v>
      </c>
      <c r="AG105" s="44">
        <f t="shared" si="9"/>
        <v>0</v>
      </c>
      <c r="AH105" s="44">
        <f t="shared" si="9"/>
        <v>0</v>
      </c>
      <c r="AI105" s="44">
        <f t="shared" si="9"/>
        <v>0</v>
      </c>
      <c r="AJ105" s="44">
        <f t="shared" si="9"/>
        <v>0</v>
      </c>
      <c r="AK105" s="44">
        <f t="shared" si="9"/>
        <v>0</v>
      </c>
      <c r="AL105" s="44">
        <f t="shared" si="9"/>
        <v>2.398292387E-3</v>
      </c>
      <c r="AM105" s="44">
        <f t="shared" si="9"/>
        <v>0</v>
      </c>
      <c r="AN105" s="44">
        <f t="shared" si="9"/>
        <v>0</v>
      </c>
      <c r="AO105" s="44">
        <f t="shared" si="9"/>
        <v>0</v>
      </c>
      <c r="AP105" s="44">
        <f t="shared" si="9"/>
        <v>0</v>
      </c>
      <c r="AQ105" s="44">
        <f t="shared" si="9"/>
        <v>0</v>
      </c>
      <c r="AR105" s="44">
        <f t="shared" si="9"/>
        <v>0</v>
      </c>
      <c r="AS105" s="44">
        <f t="shared" si="9"/>
        <v>0</v>
      </c>
      <c r="AT105" s="44">
        <f t="shared" si="9"/>
        <v>0</v>
      </c>
      <c r="AU105" s="44">
        <f t="shared" si="9"/>
        <v>0</v>
      </c>
      <c r="AV105" s="44">
        <f t="shared" si="9"/>
        <v>195.00726147263816</v>
      </c>
      <c r="AW105" s="44">
        <f t="shared" si="9"/>
        <v>77.61471255483039</v>
      </c>
      <c r="AX105" s="44">
        <f t="shared" si="9"/>
        <v>2.7257632776773999</v>
      </c>
      <c r="AY105" s="44">
        <f t="shared" si="9"/>
        <v>0</v>
      </c>
      <c r="AZ105" s="44">
        <f t="shared" si="9"/>
        <v>39.853573932376804</v>
      </c>
      <c r="BA105" s="44">
        <f t="shared" si="9"/>
        <v>0</v>
      </c>
      <c r="BB105" s="44">
        <f t="shared" si="9"/>
        <v>0</v>
      </c>
      <c r="BC105" s="44">
        <f t="shared" si="9"/>
        <v>0</v>
      </c>
      <c r="BD105" s="44">
        <f t="shared" si="9"/>
        <v>0</v>
      </c>
      <c r="BE105" s="44">
        <f t="shared" si="9"/>
        <v>0</v>
      </c>
      <c r="BF105" s="44">
        <f t="shared" si="9"/>
        <v>248.48487095466905</v>
      </c>
      <c r="BG105" s="44">
        <f t="shared" si="9"/>
        <v>0.71739718741679992</v>
      </c>
      <c r="BH105" s="44">
        <f t="shared" si="9"/>
        <v>0</v>
      </c>
      <c r="BI105" s="44">
        <f t="shared" si="9"/>
        <v>0</v>
      </c>
      <c r="BJ105" s="44">
        <f t="shared" si="9"/>
        <v>0.67283163445079996</v>
      </c>
      <c r="BK105" s="44">
        <f t="shared" si="9"/>
        <v>568.55224829411691</v>
      </c>
    </row>
    <row r="106" spans="1:63" ht="3" customHeight="1">
      <c r="A106" s="36"/>
      <c r="B106" s="42"/>
      <c r="C106" s="50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2"/>
    </row>
    <row r="107" spans="1:63">
      <c r="A107" s="36" t="s">
        <v>18</v>
      </c>
      <c r="B107" s="37" t="s">
        <v>8</v>
      </c>
      <c r="C107" s="50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/>
      <c r="AU107" s="51"/>
      <c r="AV107" s="51"/>
      <c r="AW107" s="51"/>
      <c r="AX107" s="51"/>
      <c r="AY107" s="51"/>
      <c r="AZ107" s="51"/>
      <c r="BA107" s="51"/>
      <c r="BB107" s="51"/>
      <c r="BC107" s="51"/>
      <c r="BD107" s="51"/>
      <c r="BE107" s="51"/>
      <c r="BF107" s="51"/>
      <c r="BG107" s="51"/>
      <c r="BH107" s="51"/>
      <c r="BI107" s="51"/>
      <c r="BJ107" s="51"/>
      <c r="BK107" s="52"/>
    </row>
    <row r="108" spans="1:63">
      <c r="A108" s="36" t="s">
        <v>80</v>
      </c>
      <c r="B108" s="42" t="s">
        <v>19</v>
      </c>
      <c r="C108" s="50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1"/>
      <c r="BD108" s="51"/>
      <c r="BE108" s="51"/>
      <c r="BF108" s="51"/>
      <c r="BG108" s="51"/>
      <c r="BH108" s="51"/>
      <c r="BI108" s="51"/>
      <c r="BJ108" s="51"/>
      <c r="BK108" s="52"/>
    </row>
    <row r="109" spans="1:63">
      <c r="A109" s="36"/>
      <c r="B109" s="43" t="s">
        <v>40</v>
      </c>
      <c r="C109" s="44">
        <v>0</v>
      </c>
      <c r="D109" s="44">
        <v>0</v>
      </c>
      <c r="E109" s="44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4">
        <v>0</v>
      </c>
      <c r="X109" s="44">
        <v>0</v>
      </c>
      <c r="Y109" s="44">
        <v>0</v>
      </c>
      <c r="Z109" s="44">
        <v>0</v>
      </c>
      <c r="AA109" s="44">
        <v>0</v>
      </c>
      <c r="AB109" s="44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0</v>
      </c>
      <c r="AH109" s="44">
        <v>0</v>
      </c>
      <c r="AI109" s="44">
        <v>0</v>
      </c>
      <c r="AJ109" s="44">
        <v>0</v>
      </c>
      <c r="AK109" s="44">
        <v>0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  <c r="AU109" s="44">
        <v>0</v>
      </c>
      <c r="AV109" s="44">
        <v>0</v>
      </c>
      <c r="AW109" s="44">
        <v>0</v>
      </c>
      <c r="AX109" s="44">
        <v>0</v>
      </c>
      <c r="AY109" s="44">
        <v>0</v>
      </c>
      <c r="AZ109" s="44">
        <v>0</v>
      </c>
      <c r="BA109" s="44">
        <v>0</v>
      </c>
      <c r="BB109" s="44">
        <v>0</v>
      </c>
      <c r="BC109" s="44">
        <v>0</v>
      </c>
      <c r="BD109" s="44">
        <v>0</v>
      </c>
      <c r="BE109" s="44">
        <v>0</v>
      </c>
      <c r="BF109" s="44">
        <v>0</v>
      </c>
      <c r="BG109" s="44">
        <v>0</v>
      </c>
      <c r="BH109" s="44">
        <v>0</v>
      </c>
      <c r="BI109" s="44">
        <v>0</v>
      </c>
      <c r="BJ109" s="44">
        <v>0</v>
      </c>
      <c r="BK109" s="44">
        <v>0</v>
      </c>
    </row>
    <row r="110" spans="1:63">
      <c r="A110" s="36"/>
      <c r="B110" s="60" t="s">
        <v>87</v>
      </c>
      <c r="C110" s="54">
        <v>0</v>
      </c>
      <c r="D110" s="54">
        <v>0</v>
      </c>
      <c r="E110" s="54">
        <v>0</v>
      </c>
      <c r="F110" s="54">
        <v>0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54">
        <v>0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54">
        <v>0</v>
      </c>
      <c r="V110" s="54">
        <v>0</v>
      </c>
      <c r="W110" s="54">
        <v>0</v>
      </c>
      <c r="X110" s="54">
        <v>0</v>
      </c>
      <c r="Y110" s="54">
        <v>0</v>
      </c>
      <c r="Z110" s="54">
        <v>0</v>
      </c>
      <c r="AA110" s="54">
        <v>0</v>
      </c>
      <c r="AB110" s="54">
        <v>0</v>
      </c>
      <c r="AC110" s="54">
        <v>0</v>
      </c>
      <c r="AD110" s="54">
        <v>0</v>
      </c>
      <c r="AE110" s="54">
        <v>0</v>
      </c>
      <c r="AF110" s="54">
        <v>0</v>
      </c>
      <c r="AG110" s="54">
        <v>0</v>
      </c>
      <c r="AH110" s="54">
        <v>0</v>
      </c>
      <c r="AI110" s="54">
        <v>0</v>
      </c>
      <c r="AJ110" s="54">
        <v>0</v>
      </c>
      <c r="AK110" s="54">
        <v>0</v>
      </c>
      <c r="AL110" s="54">
        <v>0</v>
      </c>
      <c r="AM110" s="54">
        <v>0</v>
      </c>
      <c r="AN110" s="54">
        <v>0</v>
      </c>
      <c r="AO110" s="54">
        <v>0</v>
      </c>
      <c r="AP110" s="54">
        <v>0</v>
      </c>
      <c r="AQ110" s="54">
        <v>0</v>
      </c>
      <c r="AR110" s="54">
        <v>0</v>
      </c>
      <c r="AS110" s="54">
        <v>0</v>
      </c>
      <c r="AT110" s="54">
        <v>0</v>
      </c>
      <c r="AU110" s="54">
        <v>0</v>
      </c>
      <c r="AV110" s="54">
        <v>0</v>
      </c>
      <c r="AW110" s="54">
        <v>0</v>
      </c>
      <c r="AX110" s="54">
        <v>0</v>
      </c>
      <c r="AY110" s="54">
        <v>0</v>
      </c>
      <c r="AZ110" s="54">
        <v>0</v>
      </c>
      <c r="BA110" s="54">
        <v>0</v>
      </c>
      <c r="BB110" s="54">
        <v>0</v>
      </c>
      <c r="BC110" s="54">
        <v>0</v>
      </c>
      <c r="BD110" s="54">
        <v>0</v>
      </c>
      <c r="BE110" s="54">
        <v>0</v>
      </c>
      <c r="BF110" s="54">
        <v>0</v>
      </c>
      <c r="BG110" s="54">
        <v>0</v>
      </c>
      <c r="BH110" s="54">
        <v>0</v>
      </c>
      <c r="BI110" s="54">
        <v>0</v>
      </c>
      <c r="BJ110" s="54">
        <v>0</v>
      </c>
      <c r="BK110" s="54">
        <v>0</v>
      </c>
    </row>
    <row r="111" spans="1:63" ht="2.25" customHeight="1">
      <c r="A111" s="36"/>
      <c r="B111" s="42"/>
      <c r="C111" s="50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2"/>
    </row>
    <row r="112" spans="1:63">
      <c r="A112" s="36" t="s">
        <v>4</v>
      </c>
      <c r="B112" s="37" t="s">
        <v>9</v>
      </c>
      <c r="C112" s="50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2"/>
    </row>
    <row r="113" spans="1:65">
      <c r="A113" s="36" t="s">
        <v>80</v>
      </c>
      <c r="B113" s="42" t="s">
        <v>20</v>
      </c>
      <c r="C113" s="50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51"/>
      <c r="AU113" s="51"/>
      <c r="AV113" s="51"/>
      <c r="AW113" s="51"/>
      <c r="AX113" s="51"/>
      <c r="AY113" s="51"/>
      <c r="AZ113" s="51"/>
      <c r="BA113" s="51"/>
      <c r="BB113" s="51"/>
      <c r="BC113" s="51"/>
      <c r="BD113" s="51"/>
      <c r="BE113" s="51"/>
      <c r="BF113" s="51"/>
      <c r="BG113" s="51"/>
      <c r="BH113" s="51"/>
      <c r="BI113" s="51"/>
      <c r="BJ113" s="51"/>
      <c r="BK113" s="52"/>
    </row>
    <row r="114" spans="1:65">
      <c r="A114" s="36"/>
      <c r="B114" s="43" t="s">
        <v>40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0</v>
      </c>
      <c r="AW114" s="44">
        <v>0</v>
      </c>
      <c r="AX114" s="44">
        <v>0</v>
      </c>
      <c r="AY114" s="44">
        <v>0</v>
      </c>
      <c r="AZ114" s="44">
        <v>0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4">
        <v>0</v>
      </c>
      <c r="BG114" s="44">
        <v>0</v>
      </c>
      <c r="BH114" s="44">
        <v>0</v>
      </c>
      <c r="BI114" s="44">
        <v>0</v>
      </c>
      <c r="BJ114" s="44">
        <v>0</v>
      </c>
      <c r="BK114" s="44">
        <v>0</v>
      </c>
    </row>
    <row r="115" spans="1:65">
      <c r="A115" s="36"/>
      <c r="B115" s="43" t="s">
        <v>89</v>
      </c>
      <c r="C115" s="54">
        <v>0</v>
      </c>
      <c r="D115" s="54">
        <v>0</v>
      </c>
      <c r="E115" s="54">
        <v>0</v>
      </c>
      <c r="F115" s="54">
        <v>0</v>
      </c>
      <c r="G115" s="54">
        <v>0</v>
      </c>
      <c r="H115" s="54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54">
        <v>0</v>
      </c>
      <c r="O115" s="54">
        <v>0</v>
      </c>
      <c r="P115" s="54">
        <v>0</v>
      </c>
      <c r="Q115" s="54">
        <v>0</v>
      </c>
      <c r="R115" s="54">
        <v>0</v>
      </c>
      <c r="S115" s="54">
        <v>0</v>
      </c>
      <c r="T115" s="54">
        <v>0</v>
      </c>
      <c r="U115" s="54">
        <v>0</v>
      </c>
      <c r="V115" s="54">
        <v>0</v>
      </c>
      <c r="W115" s="54">
        <v>0</v>
      </c>
      <c r="X115" s="54">
        <v>0</v>
      </c>
      <c r="Y115" s="54">
        <v>0</v>
      </c>
      <c r="Z115" s="54">
        <v>0</v>
      </c>
      <c r="AA115" s="54">
        <v>0</v>
      </c>
      <c r="AB115" s="54">
        <v>0</v>
      </c>
      <c r="AC115" s="54">
        <v>0</v>
      </c>
      <c r="AD115" s="54">
        <v>0</v>
      </c>
      <c r="AE115" s="54">
        <v>0</v>
      </c>
      <c r="AF115" s="54">
        <v>0</v>
      </c>
      <c r="AG115" s="54">
        <v>0</v>
      </c>
      <c r="AH115" s="54">
        <v>0</v>
      </c>
      <c r="AI115" s="54">
        <v>0</v>
      </c>
      <c r="AJ115" s="54">
        <v>0</v>
      </c>
      <c r="AK115" s="54">
        <v>0</v>
      </c>
      <c r="AL115" s="54">
        <v>0</v>
      </c>
      <c r="AM115" s="54">
        <v>0</v>
      </c>
      <c r="AN115" s="54">
        <v>0</v>
      </c>
      <c r="AO115" s="54">
        <v>0</v>
      </c>
      <c r="AP115" s="54">
        <v>0</v>
      </c>
      <c r="AQ115" s="54">
        <v>0</v>
      </c>
      <c r="AR115" s="54">
        <v>0</v>
      </c>
      <c r="AS115" s="54">
        <v>0</v>
      </c>
      <c r="AT115" s="54">
        <v>0</v>
      </c>
      <c r="AU115" s="54">
        <v>0</v>
      </c>
      <c r="AV115" s="54">
        <v>0</v>
      </c>
      <c r="AW115" s="54">
        <v>0</v>
      </c>
      <c r="AX115" s="54">
        <v>0</v>
      </c>
      <c r="AY115" s="54">
        <v>0</v>
      </c>
      <c r="AZ115" s="54">
        <v>0</v>
      </c>
      <c r="BA115" s="54">
        <v>0</v>
      </c>
      <c r="BB115" s="54">
        <v>0</v>
      </c>
      <c r="BC115" s="54">
        <v>0</v>
      </c>
      <c r="BD115" s="54">
        <v>0</v>
      </c>
      <c r="BE115" s="54">
        <v>0</v>
      </c>
      <c r="BF115" s="54">
        <v>0</v>
      </c>
      <c r="BG115" s="54">
        <v>0</v>
      </c>
      <c r="BH115" s="54">
        <v>0</v>
      </c>
      <c r="BI115" s="54">
        <v>0</v>
      </c>
      <c r="BJ115" s="54">
        <v>0</v>
      </c>
      <c r="BK115" s="54">
        <v>0</v>
      </c>
      <c r="BM115" s="71"/>
    </row>
    <row r="116" spans="1:65">
      <c r="A116" s="36" t="s">
        <v>81</v>
      </c>
      <c r="B116" s="42" t="s">
        <v>21</v>
      </c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2"/>
    </row>
    <row r="117" spans="1:65">
      <c r="A117" s="36"/>
      <c r="B117" s="43" t="s">
        <v>40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0</v>
      </c>
      <c r="AW117" s="44">
        <v>0</v>
      </c>
      <c r="AX117" s="44">
        <v>0</v>
      </c>
      <c r="AY117" s="44">
        <v>0</v>
      </c>
      <c r="AZ117" s="44">
        <v>0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4">
        <v>0</v>
      </c>
      <c r="BG117" s="44">
        <v>0</v>
      </c>
      <c r="BH117" s="44">
        <v>0</v>
      </c>
      <c r="BI117" s="44">
        <v>0</v>
      </c>
      <c r="BJ117" s="44">
        <v>0</v>
      </c>
      <c r="BK117" s="44">
        <v>0</v>
      </c>
    </row>
    <row r="118" spans="1:65">
      <c r="A118" s="36"/>
      <c r="B118" s="43" t="s">
        <v>90</v>
      </c>
      <c r="C118" s="54">
        <v>0</v>
      </c>
      <c r="D118" s="54">
        <v>0</v>
      </c>
      <c r="E118" s="54">
        <v>0</v>
      </c>
      <c r="F118" s="54">
        <v>0</v>
      </c>
      <c r="G118" s="54">
        <v>0</v>
      </c>
      <c r="H118" s="54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>
        <v>0</v>
      </c>
      <c r="O118" s="54">
        <v>0</v>
      </c>
      <c r="P118" s="54">
        <v>0</v>
      </c>
      <c r="Q118" s="54">
        <v>0</v>
      </c>
      <c r="R118" s="54">
        <v>0</v>
      </c>
      <c r="S118" s="54">
        <v>0</v>
      </c>
      <c r="T118" s="54">
        <v>0</v>
      </c>
      <c r="U118" s="54">
        <v>0</v>
      </c>
      <c r="V118" s="54">
        <v>0</v>
      </c>
      <c r="W118" s="54">
        <v>0</v>
      </c>
      <c r="X118" s="54">
        <v>0</v>
      </c>
      <c r="Y118" s="54">
        <v>0</v>
      </c>
      <c r="Z118" s="54">
        <v>0</v>
      </c>
      <c r="AA118" s="54">
        <v>0</v>
      </c>
      <c r="AB118" s="54">
        <v>0</v>
      </c>
      <c r="AC118" s="54">
        <v>0</v>
      </c>
      <c r="AD118" s="54">
        <v>0</v>
      </c>
      <c r="AE118" s="54">
        <v>0</v>
      </c>
      <c r="AF118" s="54">
        <v>0</v>
      </c>
      <c r="AG118" s="54">
        <v>0</v>
      </c>
      <c r="AH118" s="54">
        <v>0</v>
      </c>
      <c r="AI118" s="54">
        <v>0</v>
      </c>
      <c r="AJ118" s="54">
        <v>0</v>
      </c>
      <c r="AK118" s="54">
        <v>0</v>
      </c>
      <c r="AL118" s="54">
        <v>0</v>
      </c>
      <c r="AM118" s="54">
        <v>0</v>
      </c>
      <c r="AN118" s="54">
        <v>0</v>
      </c>
      <c r="AO118" s="54">
        <v>0</v>
      </c>
      <c r="AP118" s="54">
        <v>0</v>
      </c>
      <c r="AQ118" s="54">
        <v>0</v>
      </c>
      <c r="AR118" s="54">
        <v>0</v>
      </c>
      <c r="AS118" s="54">
        <v>0</v>
      </c>
      <c r="AT118" s="54">
        <v>0</v>
      </c>
      <c r="AU118" s="54">
        <v>0</v>
      </c>
      <c r="AV118" s="54">
        <v>0</v>
      </c>
      <c r="AW118" s="54">
        <v>0</v>
      </c>
      <c r="AX118" s="54">
        <v>0</v>
      </c>
      <c r="AY118" s="54">
        <v>0</v>
      </c>
      <c r="AZ118" s="54">
        <v>0</v>
      </c>
      <c r="BA118" s="54">
        <v>0</v>
      </c>
      <c r="BB118" s="54">
        <v>0</v>
      </c>
      <c r="BC118" s="54">
        <v>0</v>
      </c>
      <c r="BD118" s="54">
        <v>0</v>
      </c>
      <c r="BE118" s="54">
        <v>0</v>
      </c>
      <c r="BF118" s="54">
        <v>0</v>
      </c>
      <c r="BG118" s="54">
        <v>0</v>
      </c>
      <c r="BH118" s="54">
        <v>0</v>
      </c>
      <c r="BI118" s="54">
        <v>0</v>
      </c>
      <c r="BJ118" s="54">
        <v>0</v>
      </c>
      <c r="BK118" s="54">
        <v>0</v>
      </c>
    </row>
    <row r="119" spans="1:65">
      <c r="A119" s="36"/>
      <c r="B119" s="60" t="s">
        <v>88</v>
      </c>
      <c r="C119" s="44">
        <f>C115+C118</f>
        <v>0</v>
      </c>
      <c r="D119" s="44">
        <f t="shared" ref="D119:BK119" si="10">D115+D118</f>
        <v>0</v>
      </c>
      <c r="E119" s="44">
        <f t="shared" si="10"/>
        <v>0</v>
      </c>
      <c r="F119" s="44">
        <f t="shared" si="10"/>
        <v>0</v>
      </c>
      <c r="G119" s="44">
        <f t="shared" si="10"/>
        <v>0</v>
      </c>
      <c r="H119" s="44">
        <f t="shared" si="10"/>
        <v>0</v>
      </c>
      <c r="I119" s="44">
        <f t="shared" si="10"/>
        <v>0</v>
      </c>
      <c r="J119" s="44">
        <f t="shared" si="10"/>
        <v>0</v>
      </c>
      <c r="K119" s="44">
        <f t="shared" si="10"/>
        <v>0</v>
      </c>
      <c r="L119" s="44">
        <f t="shared" si="10"/>
        <v>0</v>
      </c>
      <c r="M119" s="44">
        <f t="shared" si="10"/>
        <v>0</v>
      </c>
      <c r="N119" s="44">
        <f t="shared" si="10"/>
        <v>0</v>
      </c>
      <c r="O119" s="44">
        <f t="shared" si="10"/>
        <v>0</v>
      </c>
      <c r="P119" s="44">
        <f t="shared" si="10"/>
        <v>0</v>
      </c>
      <c r="Q119" s="44">
        <f t="shared" si="10"/>
        <v>0</v>
      </c>
      <c r="R119" s="44">
        <f t="shared" si="10"/>
        <v>0</v>
      </c>
      <c r="S119" s="44">
        <f t="shared" si="10"/>
        <v>0</v>
      </c>
      <c r="T119" s="44">
        <f t="shared" si="10"/>
        <v>0</v>
      </c>
      <c r="U119" s="44">
        <f t="shared" si="10"/>
        <v>0</v>
      </c>
      <c r="V119" s="44">
        <f t="shared" si="10"/>
        <v>0</v>
      </c>
      <c r="W119" s="44">
        <f t="shared" si="10"/>
        <v>0</v>
      </c>
      <c r="X119" s="44">
        <f t="shared" si="10"/>
        <v>0</v>
      </c>
      <c r="Y119" s="44">
        <f t="shared" si="10"/>
        <v>0</v>
      </c>
      <c r="Z119" s="44">
        <f t="shared" si="10"/>
        <v>0</v>
      </c>
      <c r="AA119" s="44">
        <f t="shared" si="10"/>
        <v>0</v>
      </c>
      <c r="AB119" s="44">
        <f t="shared" si="10"/>
        <v>0</v>
      </c>
      <c r="AC119" s="44">
        <f t="shared" si="10"/>
        <v>0</v>
      </c>
      <c r="AD119" s="44">
        <f t="shared" si="10"/>
        <v>0</v>
      </c>
      <c r="AE119" s="44">
        <f t="shared" si="10"/>
        <v>0</v>
      </c>
      <c r="AF119" s="44">
        <f t="shared" si="10"/>
        <v>0</v>
      </c>
      <c r="AG119" s="44">
        <f t="shared" si="10"/>
        <v>0</v>
      </c>
      <c r="AH119" s="44">
        <f t="shared" si="10"/>
        <v>0</v>
      </c>
      <c r="AI119" s="44">
        <f t="shared" si="10"/>
        <v>0</v>
      </c>
      <c r="AJ119" s="44">
        <f t="shared" si="10"/>
        <v>0</v>
      </c>
      <c r="AK119" s="44">
        <f t="shared" si="10"/>
        <v>0</v>
      </c>
      <c r="AL119" s="44">
        <f t="shared" si="10"/>
        <v>0</v>
      </c>
      <c r="AM119" s="44">
        <f t="shared" si="10"/>
        <v>0</v>
      </c>
      <c r="AN119" s="44">
        <f t="shared" si="10"/>
        <v>0</v>
      </c>
      <c r="AO119" s="44">
        <f t="shared" si="10"/>
        <v>0</v>
      </c>
      <c r="AP119" s="44">
        <f t="shared" si="10"/>
        <v>0</v>
      </c>
      <c r="AQ119" s="44">
        <f t="shared" si="10"/>
        <v>0</v>
      </c>
      <c r="AR119" s="44">
        <f t="shared" si="10"/>
        <v>0</v>
      </c>
      <c r="AS119" s="44">
        <f t="shared" si="10"/>
        <v>0</v>
      </c>
      <c r="AT119" s="44">
        <f t="shared" si="10"/>
        <v>0</v>
      </c>
      <c r="AU119" s="44">
        <f t="shared" si="10"/>
        <v>0</v>
      </c>
      <c r="AV119" s="44">
        <f t="shared" si="10"/>
        <v>0</v>
      </c>
      <c r="AW119" s="44">
        <f t="shared" si="10"/>
        <v>0</v>
      </c>
      <c r="AX119" s="44">
        <f t="shared" si="10"/>
        <v>0</v>
      </c>
      <c r="AY119" s="44">
        <f t="shared" si="10"/>
        <v>0</v>
      </c>
      <c r="AZ119" s="44">
        <f t="shared" si="10"/>
        <v>0</v>
      </c>
      <c r="BA119" s="44">
        <f t="shared" si="10"/>
        <v>0</v>
      </c>
      <c r="BB119" s="44">
        <f t="shared" si="10"/>
        <v>0</v>
      </c>
      <c r="BC119" s="44">
        <f t="shared" si="10"/>
        <v>0</v>
      </c>
      <c r="BD119" s="44">
        <f t="shared" si="10"/>
        <v>0</v>
      </c>
      <c r="BE119" s="44">
        <f t="shared" si="10"/>
        <v>0</v>
      </c>
      <c r="BF119" s="44">
        <f t="shared" si="10"/>
        <v>0</v>
      </c>
      <c r="BG119" s="44">
        <f t="shared" si="10"/>
        <v>0</v>
      </c>
      <c r="BH119" s="44">
        <f t="shared" si="10"/>
        <v>0</v>
      </c>
      <c r="BI119" s="44">
        <f t="shared" si="10"/>
        <v>0</v>
      </c>
      <c r="BJ119" s="44">
        <f t="shared" si="10"/>
        <v>0</v>
      </c>
      <c r="BK119" s="44">
        <f t="shared" si="10"/>
        <v>0</v>
      </c>
    </row>
    <row r="120" spans="1:65" ht="4.5" customHeight="1">
      <c r="A120" s="36"/>
      <c r="B120" s="42"/>
      <c r="C120" s="50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  <c r="BG120" s="51"/>
      <c r="BH120" s="51"/>
      <c r="BI120" s="51"/>
      <c r="BJ120" s="51"/>
      <c r="BK120" s="52"/>
    </row>
    <row r="121" spans="1:65">
      <c r="A121" s="36" t="s">
        <v>22</v>
      </c>
      <c r="B121" s="37" t="s">
        <v>23</v>
      </c>
      <c r="C121" s="50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  <c r="BG121" s="51"/>
      <c r="BH121" s="51"/>
      <c r="BI121" s="51"/>
      <c r="BJ121" s="51"/>
      <c r="BK121" s="52"/>
    </row>
    <row r="122" spans="1:65">
      <c r="A122" s="36" t="s">
        <v>80</v>
      </c>
      <c r="B122" s="42" t="s">
        <v>24</v>
      </c>
      <c r="C122" s="50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  <c r="BG122" s="51"/>
      <c r="BH122" s="51"/>
      <c r="BI122" s="51"/>
      <c r="BJ122" s="51"/>
      <c r="BK122" s="52"/>
    </row>
    <row r="123" spans="1:65">
      <c r="A123" s="36"/>
      <c r="B123" s="43" t="s">
        <v>40</v>
      </c>
      <c r="C123" s="44"/>
      <c r="D123" s="45"/>
      <c r="E123" s="45"/>
      <c r="F123" s="45"/>
      <c r="G123" s="46"/>
      <c r="H123" s="44"/>
      <c r="I123" s="45"/>
      <c r="J123" s="45"/>
      <c r="K123" s="45"/>
      <c r="L123" s="46"/>
      <c r="M123" s="44"/>
      <c r="N123" s="45"/>
      <c r="O123" s="45"/>
      <c r="P123" s="45"/>
      <c r="Q123" s="46"/>
      <c r="R123" s="44"/>
      <c r="S123" s="45"/>
      <c r="T123" s="45"/>
      <c r="U123" s="45"/>
      <c r="V123" s="46"/>
      <c r="W123" s="44"/>
      <c r="X123" s="45"/>
      <c r="Y123" s="45"/>
      <c r="Z123" s="45"/>
      <c r="AA123" s="46"/>
      <c r="AB123" s="44"/>
      <c r="AC123" s="45"/>
      <c r="AD123" s="45"/>
      <c r="AE123" s="45"/>
      <c r="AF123" s="46"/>
      <c r="AG123" s="44"/>
      <c r="AH123" s="45"/>
      <c r="AI123" s="45"/>
      <c r="AJ123" s="45"/>
      <c r="AK123" s="46"/>
      <c r="AL123" s="44"/>
      <c r="AM123" s="45"/>
      <c r="AN123" s="45"/>
      <c r="AO123" s="45"/>
      <c r="AP123" s="46"/>
      <c r="AQ123" s="44"/>
      <c r="AR123" s="45"/>
      <c r="AS123" s="45"/>
      <c r="AT123" s="45"/>
      <c r="AU123" s="46"/>
      <c r="AV123" s="44"/>
      <c r="AW123" s="45"/>
      <c r="AX123" s="45"/>
      <c r="AY123" s="45"/>
      <c r="AZ123" s="46"/>
      <c r="BA123" s="44"/>
      <c r="BB123" s="45"/>
      <c r="BC123" s="45"/>
      <c r="BD123" s="45"/>
      <c r="BE123" s="46"/>
      <c r="BF123" s="44"/>
      <c r="BG123" s="45"/>
      <c r="BH123" s="45"/>
      <c r="BI123" s="45"/>
      <c r="BJ123" s="46"/>
      <c r="BK123" s="47"/>
    </row>
    <row r="124" spans="1:65">
      <c r="A124" s="36"/>
      <c r="B124" s="43" t="s">
        <v>176</v>
      </c>
      <c r="C124" s="44">
        <v>0</v>
      </c>
      <c r="D124" s="45">
        <v>0</v>
      </c>
      <c r="E124" s="45">
        <v>0</v>
      </c>
      <c r="F124" s="45">
        <v>0</v>
      </c>
      <c r="G124" s="46">
        <v>0</v>
      </c>
      <c r="H124" s="44">
        <v>0.15194962028970005</v>
      </c>
      <c r="I124" s="45">
        <v>0</v>
      </c>
      <c r="J124" s="45">
        <v>0</v>
      </c>
      <c r="K124" s="45">
        <v>0</v>
      </c>
      <c r="L124" s="46">
        <v>8.1840172579999999E-3</v>
      </c>
      <c r="M124" s="44">
        <v>0</v>
      </c>
      <c r="N124" s="45">
        <v>0</v>
      </c>
      <c r="O124" s="45">
        <v>0</v>
      </c>
      <c r="P124" s="45">
        <v>0</v>
      </c>
      <c r="Q124" s="46">
        <v>0</v>
      </c>
      <c r="R124" s="44">
        <v>1.9793960806100002E-2</v>
      </c>
      <c r="S124" s="45">
        <v>0</v>
      </c>
      <c r="T124" s="45">
        <v>0</v>
      </c>
      <c r="U124" s="45">
        <v>0</v>
      </c>
      <c r="V124" s="46">
        <v>8.1426686290200001E-2</v>
      </c>
      <c r="W124" s="44">
        <v>0</v>
      </c>
      <c r="X124" s="45">
        <v>0</v>
      </c>
      <c r="Y124" s="45">
        <v>0</v>
      </c>
      <c r="Z124" s="45">
        <v>0</v>
      </c>
      <c r="AA124" s="46">
        <v>0</v>
      </c>
      <c r="AB124" s="44">
        <v>0.29477949383860003</v>
      </c>
      <c r="AC124" s="45">
        <v>0.57029695096760002</v>
      </c>
      <c r="AD124" s="45">
        <v>0</v>
      </c>
      <c r="AE124" s="45">
        <v>0</v>
      </c>
      <c r="AF124" s="46">
        <v>5.6661010491607016</v>
      </c>
      <c r="AG124" s="44">
        <v>0</v>
      </c>
      <c r="AH124" s="45">
        <v>0</v>
      </c>
      <c r="AI124" s="45">
        <v>0</v>
      </c>
      <c r="AJ124" s="45">
        <v>0</v>
      </c>
      <c r="AK124" s="46">
        <v>0</v>
      </c>
      <c r="AL124" s="44">
        <v>2.7376998322499999E-2</v>
      </c>
      <c r="AM124" s="45">
        <v>0</v>
      </c>
      <c r="AN124" s="45">
        <v>0</v>
      </c>
      <c r="AO124" s="45">
        <v>0</v>
      </c>
      <c r="AP124" s="46">
        <v>0</v>
      </c>
      <c r="AQ124" s="44">
        <v>0</v>
      </c>
      <c r="AR124" s="45">
        <v>0</v>
      </c>
      <c r="AS124" s="45">
        <v>0</v>
      </c>
      <c r="AT124" s="45">
        <v>0</v>
      </c>
      <c r="AU124" s="46">
        <v>0</v>
      </c>
      <c r="AV124" s="44">
        <v>22.106414977171312</v>
      </c>
      <c r="AW124" s="45">
        <v>5.1412912769668004</v>
      </c>
      <c r="AX124" s="45">
        <v>0</v>
      </c>
      <c r="AY124" s="45">
        <v>0</v>
      </c>
      <c r="AZ124" s="46">
        <v>58.837134063414389</v>
      </c>
      <c r="BA124" s="44">
        <v>0</v>
      </c>
      <c r="BB124" s="45">
        <v>0</v>
      </c>
      <c r="BC124" s="45">
        <v>0</v>
      </c>
      <c r="BD124" s="45">
        <v>0</v>
      </c>
      <c r="BE124" s="46">
        <v>0</v>
      </c>
      <c r="BF124" s="44">
        <v>1.1761959667660997</v>
      </c>
      <c r="BG124" s="45">
        <v>7.0277341818062</v>
      </c>
      <c r="BH124" s="45">
        <v>0</v>
      </c>
      <c r="BI124" s="45">
        <v>0</v>
      </c>
      <c r="BJ124" s="46">
        <v>2.3203072371606002</v>
      </c>
      <c r="BK124" s="47">
        <f>SUM(C124:BJ124)</f>
        <v>103.42898648021881</v>
      </c>
    </row>
    <row r="125" spans="1:65">
      <c r="A125" s="36"/>
      <c r="B125" s="43" t="s">
        <v>177</v>
      </c>
      <c r="C125" s="44">
        <v>0</v>
      </c>
      <c r="D125" s="45">
        <v>0</v>
      </c>
      <c r="E125" s="45">
        <v>0</v>
      </c>
      <c r="F125" s="45">
        <v>0</v>
      </c>
      <c r="G125" s="46">
        <v>0</v>
      </c>
      <c r="H125" s="44">
        <v>0.25750574841860002</v>
      </c>
      <c r="I125" s="45">
        <v>0</v>
      </c>
      <c r="J125" s="45">
        <v>0</v>
      </c>
      <c r="K125" s="45">
        <v>0</v>
      </c>
      <c r="L125" s="46">
        <v>2.2249993168837325</v>
      </c>
      <c r="M125" s="44">
        <v>0</v>
      </c>
      <c r="N125" s="45">
        <v>0</v>
      </c>
      <c r="O125" s="45">
        <v>0</v>
      </c>
      <c r="P125" s="45">
        <v>0</v>
      </c>
      <c r="Q125" s="46">
        <v>0</v>
      </c>
      <c r="R125" s="44">
        <v>4.7758796612300002E-2</v>
      </c>
      <c r="S125" s="45">
        <v>0</v>
      </c>
      <c r="T125" s="45">
        <v>0</v>
      </c>
      <c r="U125" s="45">
        <v>0</v>
      </c>
      <c r="V125" s="46">
        <v>0</v>
      </c>
      <c r="W125" s="44">
        <v>0</v>
      </c>
      <c r="X125" s="45">
        <v>0</v>
      </c>
      <c r="Y125" s="45">
        <v>0</v>
      </c>
      <c r="Z125" s="45">
        <v>0</v>
      </c>
      <c r="AA125" s="46">
        <v>0</v>
      </c>
      <c r="AB125" s="44">
        <v>0.22018293138690001</v>
      </c>
      <c r="AC125" s="45">
        <v>1.2721519397418</v>
      </c>
      <c r="AD125" s="45">
        <v>0</v>
      </c>
      <c r="AE125" s="45">
        <v>0</v>
      </c>
      <c r="AF125" s="46">
        <v>13.772548938354298</v>
      </c>
      <c r="AG125" s="44">
        <v>0</v>
      </c>
      <c r="AH125" s="45">
        <v>0</v>
      </c>
      <c r="AI125" s="45">
        <v>0</v>
      </c>
      <c r="AJ125" s="45">
        <v>0</v>
      </c>
      <c r="AK125" s="46">
        <v>0</v>
      </c>
      <c r="AL125" s="44">
        <v>0.11539107587089999</v>
      </c>
      <c r="AM125" s="45">
        <v>0.58101660012900003</v>
      </c>
      <c r="AN125" s="45">
        <v>0</v>
      </c>
      <c r="AO125" s="45">
        <v>0</v>
      </c>
      <c r="AP125" s="46">
        <v>1.2340684671934001</v>
      </c>
      <c r="AQ125" s="44">
        <v>0</v>
      </c>
      <c r="AR125" s="45">
        <v>0</v>
      </c>
      <c r="AS125" s="45">
        <v>0</v>
      </c>
      <c r="AT125" s="45">
        <v>0</v>
      </c>
      <c r="AU125" s="46">
        <v>0</v>
      </c>
      <c r="AV125" s="44">
        <v>4.9265326026230012</v>
      </c>
      <c r="AW125" s="45">
        <v>17.318638700708398</v>
      </c>
      <c r="AX125" s="45">
        <v>0</v>
      </c>
      <c r="AY125" s="45">
        <v>0</v>
      </c>
      <c r="AZ125" s="46">
        <v>44.432226061319014</v>
      </c>
      <c r="BA125" s="44">
        <v>0</v>
      </c>
      <c r="BB125" s="45">
        <v>0</v>
      </c>
      <c r="BC125" s="45">
        <v>0</v>
      </c>
      <c r="BD125" s="45">
        <v>0</v>
      </c>
      <c r="BE125" s="46">
        <v>0</v>
      </c>
      <c r="BF125" s="44">
        <v>0.94223037573419921</v>
      </c>
      <c r="BG125" s="45">
        <v>0.40412757558040002</v>
      </c>
      <c r="BH125" s="45">
        <v>0</v>
      </c>
      <c r="BI125" s="45">
        <v>0</v>
      </c>
      <c r="BJ125" s="46">
        <v>0.76754479422529998</v>
      </c>
      <c r="BK125" s="47">
        <f>SUM(C125:BJ125)</f>
        <v>88.516923924781238</v>
      </c>
    </row>
    <row r="126" spans="1:65">
      <c r="A126" s="36"/>
      <c r="B126" s="60" t="s">
        <v>87</v>
      </c>
      <c r="C126" s="54">
        <f>SUM(C124:C125)</f>
        <v>0</v>
      </c>
      <c r="D126" s="54">
        <f t="shared" ref="D126:BK126" si="11">SUM(D124:D125)</f>
        <v>0</v>
      </c>
      <c r="E126" s="54">
        <f t="shared" si="11"/>
        <v>0</v>
      </c>
      <c r="F126" s="54">
        <f t="shared" si="11"/>
        <v>0</v>
      </c>
      <c r="G126" s="54">
        <f t="shared" si="11"/>
        <v>0</v>
      </c>
      <c r="H126" s="54">
        <f t="shared" si="11"/>
        <v>0.40945536870830007</v>
      </c>
      <c r="I126" s="54">
        <f t="shared" si="11"/>
        <v>0</v>
      </c>
      <c r="J126" s="54">
        <f t="shared" si="11"/>
        <v>0</v>
      </c>
      <c r="K126" s="54">
        <f t="shared" si="11"/>
        <v>0</v>
      </c>
      <c r="L126" s="54">
        <f t="shared" si="11"/>
        <v>2.2331833341417324</v>
      </c>
      <c r="M126" s="54">
        <f t="shared" si="11"/>
        <v>0</v>
      </c>
      <c r="N126" s="54">
        <f t="shared" si="11"/>
        <v>0</v>
      </c>
      <c r="O126" s="54">
        <f t="shared" si="11"/>
        <v>0</v>
      </c>
      <c r="P126" s="54">
        <f t="shared" si="11"/>
        <v>0</v>
      </c>
      <c r="Q126" s="54">
        <f t="shared" si="11"/>
        <v>0</v>
      </c>
      <c r="R126" s="54">
        <f t="shared" si="11"/>
        <v>6.75527574184E-2</v>
      </c>
      <c r="S126" s="54">
        <f t="shared" si="11"/>
        <v>0</v>
      </c>
      <c r="T126" s="54">
        <f t="shared" si="11"/>
        <v>0</v>
      </c>
      <c r="U126" s="54">
        <f t="shared" si="11"/>
        <v>0</v>
      </c>
      <c r="V126" s="54">
        <f t="shared" si="11"/>
        <v>8.1426686290200001E-2</v>
      </c>
      <c r="W126" s="54">
        <f t="shared" si="11"/>
        <v>0</v>
      </c>
      <c r="X126" s="54">
        <f t="shared" si="11"/>
        <v>0</v>
      </c>
      <c r="Y126" s="54">
        <f t="shared" si="11"/>
        <v>0</v>
      </c>
      <c r="Z126" s="54">
        <f t="shared" si="11"/>
        <v>0</v>
      </c>
      <c r="AA126" s="54">
        <f t="shared" si="11"/>
        <v>0</v>
      </c>
      <c r="AB126" s="54">
        <f t="shared" si="11"/>
        <v>0.51496242522550006</v>
      </c>
      <c r="AC126" s="54">
        <f t="shared" si="11"/>
        <v>1.8424488907094001</v>
      </c>
      <c r="AD126" s="54">
        <f t="shared" si="11"/>
        <v>0</v>
      </c>
      <c r="AE126" s="54">
        <f t="shared" si="11"/>
        <v>0</v>
      </c>
      <c r="AF126" s="54">
        <f t="shared" si="11"/>
        <v>19.438649987514999</v>
      </c>
      <c r="AG126" s="54">
        <f t="shared" si="11"/>
        <v>0</v>
      </c>
      <c r="AH126" s="54">
        <f t="shared" si="11"/>
        <v>0</v>
      </c>
      <c r="AI126" s="54">
        <f t="shared" si="11"/>
        <v>0</v>
      </c>
      <c r="AJ126" s="54">
        <f t="shared" si="11"/>
        <v>0</v>
      </c>
      <c r="AK126" s="54">
        <f t="shared" si="11"/>
        <v>0</v>
      </c>
      <c r="AL126" s="54">
        <f t="shared" si="11"/>
        <v>0.14276807419339999</v>
      </c>
      <c r="AM126" s="54">
        <f t="shared" si="11"/>
        <v>0.58101660012900003</v>
      </c>
      <c r="AN126" s="54">
        <f t="shared" si="11"/>
        <v>0</v>
      </c>
      <c r="AO126" s="54">
        <f t="shared" si="11"/>
        <v>0</v>
      </c>
      <c r="AP126" s="54">
        <f t="shared" si="11"/>
        <v>1.2340684671934001</v>
      </c>
      <c r="AQ126" s="54">
        <f t="shared" si="11"/>
        <v>0</v>
      </c>
      <c r="AR126" s="54">
        <f t="shared" si="11"/>
        <v>0</v>
      </c>
      <c r="AS126" s="54">
        <f t="shared" si="11"/>
        <v>0</v>
      </c>
      <c r="AT126" s="54">
        <f t="shared" si="11"/>
        <v>0</v>
      </c>
      <c r="AU126" s="54">
        <f t="shared" si="11"/>
        <v>0</v>
      </c>
      <c r="AV126" s="54">
        <f t="shared" si="11"/>
        <v>27.032947579794314</v>
      </c>
      <c r="AW126" s="54">
        <f t="shared" si="11"/>
        <v>22.459929977675198</v>
      </c>
      <c r="AX126" s="54">
        <f t="shared" si="11"/>
        <v>0</v>
      </c>
      <c r="AY126" s="54">
        <f t="shared" si="11"/>
        <v>0</v>
      </c>
      <c r="AZ126" s="54">
        <f t="shared" si="11"/>
        <v>103.2693601247334</v>
      </c>
      <c r="BA126" s="54">
        <f t="shared" si="11"/>
        <v>0</v>
      </c>
      <c r="BB126" s="54">
        <f t="shared" si="11"/>
        <v>0</v>
      </c>
      <c r="BC126" s="54">
        <f t="shared" si="11"/>
        <v>0</v>
      </c>
      <c r="BD126" s="54">
        <f t="shared" si="11"/>
        <v>0</v>
      </c>
      <c r="BE126" s="54">
        <f t="shared" si="11"/>
        <v>0</v>
      </c>
      <c r="BF126" s="54">
        <f t="shared" si="11"/>
        <v>2.1184263425002987</v>
      </c>
      <c r="BG126" s="54">
        <f t="shared" si="11"/>
        <v>7.4318617573866002</v>
      </c>
      <c r="BH126" s="54">
        <f t="shared" si="11"/>
        <v>0</v>
      </c>
      <c r="BI126" s="54">
        <f t="shared" si="11"/>
        <v>0</v>
      </c>
      <c r="BJ126" s="54">
        <f t="shared" si="11"/>
        <v>3.0878520313858999</v>
      </c>
      <c r="BK126" s="54">
        <f t="shared" si="11"/>
        <v>191.94591040500006</v>
      </c>
    </row>
    <row r="127" spans="1:65" ht="4.5" customHeight="1">
      <c r="A127" s="36"/>
      <c r="B127" s="72"/>
      <c r="C127" s="50">
        <v>0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51"/>
      <c r="BC127" s="51"/>
      <c r="BD127" s="51"/>
      <c r="BE127" s="51"/>
      <c r="BF127" s="51"/>
      <c r="BG127" s="51"/>
      <c r="BH127" s="51"/>
      <c r="BI127" s="51"/>
      <c r="BJ127" s="51"/>
      <c r="BK127" s="52"/>
    </row>
    <row r="128" spans="1:65">
      <c r="A128" s="36"/>
      <c r="B128" s="73" t="s">
        <v>103</v>
      </c>
      <c r="C128" s="74">
        <f t="shared" ref="C128:BJ128" si="12">C11+C15+C72+C92+C99+C104+C115+C126</f>
        <v>0</v>
      </c>
      <c r="D128" s="74">
        <f t="shared" si="12"/>
        <v>201.1189523955797</v>
      </c>
      <c r="E128" s="74">
        <f t="shared" si="12"/>
        <v>0</v>
      </c>
      <c r="F128" s="74">
        <f t="shared" si="12"/>
        <v>0</v>
      </c>
      <c r="G128" s="74">
        <f t="shared" si="12"/>
        <v>0</v>
      </c>
      <c r="H128" s="74">
        <f t="shared" si="12"/>
        <v>5.8986419002113006</v>
      </c>
      <c r="I128" s="74">
        <f t="shared" si="12"/>
        <v>7991.469589053193</v>
      </c>
      <c r="J128" s="74">
        <f t="shared" si="12"/>
        <v>182.21192794248353</v>
      </c>
      <c r="K128" s="74">
        <f t="shared" si="12"/>
        <v>0</v>
      </c>
      <c r="L128" s="74">
        <f t="shared" si="12"/>
        <v>553.79964409759805</v>
      </c>
      <c r="M128" s="74">
        <f t="shared" si="12"/>
        <v>0</v>
      </c>
      <c r="N128" s="74">
        <f t="shared" si="12"/>
        <v>0</v>
      </c>
      <c r="O128" s="74">
        <f t="shared" si="12"/>
        <v>0</v>
      </c>
      <c r="P128" s="74">
        <f t="shared" si="12"/>
        <v>0</v>
      </c>
      <c r="Q128" s="74">
        <f t="shared" si="12"/>
        <v>0</v>
      </c>
      <c r="R128" s="74">
        <f t="shared" si="12"/>
        <v>0.9248375842523</v>
      </c>
      <c r="S128" s="74">
        <f t="shared" si="12"/>
        <v>478.55221642180527</v>
      </c>
      <c r="T128" s="74">
        <f t="shared" si="12"/>
        <v>0</v>
      </c>
      <c r="U128" s="74">
        <f t="shared" si="12"/>
        <v>0</v>
      </c>
      <c r="V128" s="74">
        <f t="shared" si="12"/>
        <v>0.6571566377411</v>
      </c>
      <c r="W128" s="74">
        <f t="shared" si="12"/>
        <v>0</v>
      </c>
      <c r="X128" s="74">
        <f t="shared" si="12"/>
        <v>0</v>
      </c>
      <c r="Y128" s="74">
        <f t="shared" si="12"/>
        <v>0</v>
      </c>
      <c r="Z128" s="74">
        <f t="shared" si="12"/>
        <v>0</v>
      </c>
      <c r="AA128" s="74">
        <f t="shared" si="12"/>
        <v>0</v>
      </c>
      <c r="AB128" s="74">
        <f t="shared" si="12"/>
        <v>2.2206660345452001</v>
      </c>
      <c r="AC128" s="74">
        <f t="shared" si="12"/>
        <v>318.02867586928687</v>
      </c>
      <c r="AD128" s="74">
        <f t="shared" si="12"/>
        <v>0</v>
      </c>
      <c r="AE128" s="74">
        <f t="shared" si="12"/>
        <v>0</v>
      </c>
      <c r="AF128" s="74">
        <f t="shared" si="12"/>
        <v>387.95410921989293</v>
      </c>
      <c r="AG128" s="74">
        <f t="shared" si="12"/>
        <v>0</v>
      </c>
      <c r="AH128" s="74">
        <f t="shared" si="12"/>
        <v>0</v>
      </c>
      <c r="AI128" s="74">
        <f t="shared" si="12"/>
        <v>0</v>
      </c>
      <c r="AJ128" s="74">
        <f t="shared" si="12"/>
        <v>0</v>
      </c>
      <c r="AK128" s="74">
        <f t="shared" si="12"/>
        <v>0</v>
      </c>
      <c r="AL128" s="74">
        <f t="shared" si="12"/>
        <v>0.28947520183789999</v>
      </c>
      <c r="AM128" s="74">
        <f t="shared" si="12"/>
        <v>9.4879166838061018</v>
      </c>
      <c r="AN128" s="74">
        <f t="shared" si="12"/>
        <v>0</v>
      </c>
      <c r="AO128" s="74">
        <f t="shared" si="12"/>
        <v>0</v>
      </c>
      <c r="AP128" s="74">
        <f t="shared" si="12"/>
        <v>3.9371580873542005</v>
      </c>
      <c r="AQ128" s="74">
        <f t="shared" si="12"/>
        <v>0</v>
      </c>
      <c r="AR128" s="74">
        <f t="shared" si="12"/>
        <v>50.239194653096604</v>
      </c>
      <c r="AS128" s="74">
        <f t="shared" si="12"/>
        <v>0</v>
      </c>
      <c r="AT128" s="74">
        <f t="shared" si="12"/>
        <v>0</v>
      </c>
      <c r="AU128" s="74">
        <f t="shared" si="12"/>
        <v>0</v>
      </c>
      <c r="AV128" s="74">
        <f t="shared" si="12"/>
        <v>397.72374744610414</v>
      </c>
      <c r="AW128" s="74">
        <f t="shared" si="12"/>
        <v>3506.8978330074174</v>
      </c>
      <c r="AX128" s="74">
        <f t="shared" si="12"/>
        <v>49.797827258677202</v>
      </c>
      <c r="AY128" s="74">
        <f t="shared" si="12"/>
        <v>0</v>
      </c>
      <c r="AZ128" s="74">
        <f t="shared" si="12"/>
        <v>3519.9849042728792</v>
      </c>
      <c r="BA128" s="74">
        <f t="shared" si="12"/>
        <v>0</v>
      </c>
      <c r="BB128" s="74">
        <f t="shared" si="12"/>
        <v>0</v>
      </c>
      <c r="BC128" s="74">
        <f t="shared" si="12"/>
        <v>0</v>
      </c>
      <c r="BD128" s="74">
        <f t="shared" si="12"/>
        <v>0</v>
      </c>
      <c r="BE128" s="74">
        <f t="shared" si="12"/>
        <v>0</v>
      </c>
      <c r="BF128" s="74">
        <f t="shared" si="12"/>
        <v>163.89906872168464</v>
      </c>
      <c r="BG128" s="74">
        <f t="shared" si="12"/>
        <v>442.68211762563863</v>
      </c>
      <c r="BH128" s="74">
        <f t="shared" si="12"/>
        <v>12.606017262645</v>
      </c>
      <c r="BI128" s="74">
        <f t="shared" si="12"/>
        <v>0</v>
      </c>
      <c r="BJ128" s="74">
        <f t="shared" si="12"/>
        <v>128.05447539846517</v>
      </c>
      <c r="BK128" s="75">
        <f>BK11+BK15+BK72+BK92+BK99+BK104+BK110+BK115+BK118+BK126</f>
        <v>18408.436152776198</v>
      </c>
      <c r="BM128" s="71"/>
    </row>
    <row r="129" spans="1:63" ht="4.5" customHeight="1">
      <c r="A129" s="36"/>
      <c r="B129" s="73"/>
      <c r="C129" s="76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1"/>
      <c r="BB129" s="51"/>
      <c r="BC129" s="51"/>
      <c r="BD129" s="51"/>
      <c r="BE129" s="51"/>
      <c r="BF129" s="51"/>
      <c r="BG129" s="51"/>
      <c r="BH129" s="51"/>
      <c r="BI129" s="51"/>
      <c r="BJ129" s="51"/>
      <c r="BK129" s="77"/>
    </row>
    <row r="130" spans="1:63" ht="14.25" customHeight="1">
      <c r="A130" s="36" t="s">
        <v>5</v>
      </c>
      <c r="B130" s="78" t="s">
        <v>26</v>
      </c>
      <c r="C130" s="76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1"/>
      <c r="BB130" s="51"/>
      <c r="BC130" s="51"/>
      <c r="BD130" s="51"/>
      <c r="BE130" s="51"/>
      <c r="BF130" s="51"/>
      <c r="BG130" s="51"/>
      <c r="BH130" s="51"/>
      <c r="BI130" s="51"/>
      <c r="BJ130" s="51"/>
      <c r="BK130" s="77"/>
    </row>
    <row r="131" spans="1:63">
      <c r="A131" s="36"/>
      <c r="B131" s="43" t="s">
        <v>40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  <c r="M131" s="45">
        <v>0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0</v>
      </c>
      <c r="U131" s="45">
        <v>0</v>
      </c>
      <c r="V131" s="45">
        <v>0</v>
      </c>
      <c r="W131" s="45">
        <v>0</v>
      </c>
      <c r="X131" s="45">
        <v>0</v>
      </c>
      <c r="Y131" s="45">
        <v>0</v>
      </c>
      <c r="Z131" s="45">
        <v>0</v>
      </c>
      <c r="AA131" s="45">
        <v>0</v>
      </c>
      <c r="AB131" s="45">
        <v>0</v>
      </c>
      <c r="AC131" s="45">
        <v>0</v>
      </c>
      <c r="AD131" s="45">
        <v>0</v>
      </c>
      <c r="AE131" s="45">
        <v>0</v>
      </c>
      <c r="AF131" s="45">
        <v>0</v>
      </c>
      <c r="AG131" s="45">
        <v>0</v>
      </c>
      <c r="AH131" s="45">
        <v>0</v>
      </c>
      <c r="AI131" s="45">
        <v>0</v>
      </c>
      <c r="AJ131" s="45">
        <v>0</v>
      </c>
      <c r="AK131" s="45">
        <v>0</v>
      </c>
      <c r="AL131" s="45">
        <v>0</v>
      </c>
      <c r="AM131" s="45">
        <v>0</v>
      </c>
      <c r="AN131" s="45">
        <v>0</v>
      </c>
      <c r="AO131" s="45">
        <v>0</v>
      </c>
      <c r="AP131" s="45">
        <v>0</v>
      </c>
      <c r="AQ131" s="45">
        <v>0</v>
      </c>
      <c r="AR131" s="45">
        <v>0</v>
      </c>
      <c r="AS131" s="45">
        <v>0</v>
      </c>
      <c r="AT131" s="45">
        <v>0</v>
      </c>
      <c r="AU131" s="45">
        <v>0</v>
      </c>
      <c r="AV131" s="45">
        <v>0</v>
      </c>
      <c r="AW131" s="45">
        <v>0</v>
      </c>
      <c r="AX131" s="45">
        <v>0</v>
      </c>
      <c r="AY131" s="45">
        <v>0</v>
      </c>
      <c r="AZ131" s="45">
        <v>0</v>
      </c>
      <c r="BA131" s="45">
        <v>0</v>
      </c>
      <c r="BB131" s="45">
        <v>0</v>
      </c>
      <c r="BC131" s="45">
        <v>0</v>
      </c>
      <c r="BD131" s="45">
        <v>0</v>
      </c>
      <c r="BE131" s="45">
        <v>0</v>
      </c>
      <c r="BF131" s="45">
        <v>0</v>
      </c>
      <c r="BG131" s="45">
        <v>0</v>
      </c>
      <c r="BH131" s="45">
        <v>0</v>
      </c>
      <c r="BI131" s="45">
        <v>0</v>
      </c>
      <c r="BJ131" s="45">
        <v>0</v>
      </c>
      <c r="BK131" s="45">
        <v>0</v>
      </c>
    </row>
    <row r="132" spans="1:63" ht="13.5" thickBot="1">
      <c r="A132" s="79"/>
      <c r="B132" s="60" t="s">
        <v>87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</row>
    <row r="133" spans="1:63" ht="6" customHeight="1">
      <c r="A133" s="65"/>
      <c r="B133" s="80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  <c r="BK133" s="81"/>
    </row>
    <row r="134" spans="1:63">
      <c r="A134" s="65"/>
      <c r="B134" s="65" t="s">
        <v>29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2" t="s">
        <v>41</v>
      </c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/>
      <c r="BI134" s="81"/>
      <c r="BJ134" s="81"/>
      <c r="BK134" s="81"/>
    </row>
    <row r="135" spans="1:63">
      <c r="A135" s="65"/>
      <c r="B135" s="65" t="s">
        <v>30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3" t="s">
        <v>33</v>
      </c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  <c r="AB135" s="81"/>
      <c r="AC135" s="81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  <c r="AZ135" s="81"/>
      <c r="BA135" s="81"/>
      <c r="BB135" s="81"/>
      <c r="BC135" s="81"/>
      <c r="BD135" s="81"/>
      <c r="BE135" s="81"/>
      <c r="BF135" s="81"/>
      <c r="BG135" s="81"/>
      <c r="BH135" s="81"/>
      <c r="BI135" s="81"/>
      <c r="BJ135" s="81"/>
      <c r="BK135" s="81"/>
    </row>
    <row r="136" spans="1:63">
      <c r="C136" s="81"/>
      <c r="D136" s="81"/>
      <c r="E136" s="81"/>
      <c r="F136" s="81"/>
      <c r="G136" s="81"/>
      <c r="H136" s="81"/>
      <c r="I136" s="81"/>
      <c r="J136" s="81"/>
      <c r="K136" s="81"/>
      <c r="L136" s="83" t="s">
        <v>34</v>
      </c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  <c r="AB136" s="81"/>
      <c r="AC136" s="81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1"/>
      <c r="BB136" s="81"/>
      <c r="BC136" s="81"/>
      <c r="BD136" s="81"/>
      <c r="BE136" s="81"/>
      <c r="BF136" s="81"/>
      <c r="BG136" s="81"/>
      <c r="BH136" s="81"/>
      <c r="BI136" s="81"/>
      <c r="BJ136" s="81"/>
      <c r="BK136" s="81"/>
    </row>
    <row r="137" spans="1:63">
      <c r="B137" s="65" t="s">
        <v>36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3" t="s">
        <v>102</v>
      </c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  <c r="AB137" s="81"/>
      <c r="AC137" s="81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  <c r="AZ137" s="81"/>
      <c r="BA137" s="81"/>
      <c r="BB137" s="81"/>
      <c r="BC137" s="81"/>
      <c r="BD137" s="81"/>
      <c r="BE137" s="81"/>
      <c r="BF137" s="81"/>
      <c r="BG137" s="81"/>
      <c r="BH137" s="81"/>
      <c r="BI137" s="81"/>
      <c r="BJ137" s="81"/>
      <c r="BK137" s="81"/>
    </row>
    <row r="138" spans="1:63">
      <c r="B138" s="65" t="s">
        <v>37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2" t="s">
        <v>104</v>
      </c>
      <c r="M138" s="84"/>
      <c r="N138" s="84"/>
      <c r="O138" s="84"/>
      <c r="P138" s="84"/>
      <c r="Q138" s="84"/>
      <c r="R138" s="84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/>
      <c r="AH138" s="81"/>
      <c r="AI138" s="81"/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/>
      <c r="BI138" s="81"/>
      <c r="BJ138" s="81"/>
      <c r="BK138" s="81"/>
    </row>
    <row r="139" spans="1:63">
      <c r="B139" s="65"/>
      <c r="C139" s="81"/>
      <c r="D139" s="81"/>
      <c r="E139" s="81"/>
      <c r="F139" s="81"/>
      <c r="G139" s="81"/>
      <c r="H139" s="81"/>
      <c r="I139" s="81"/>
      <c r="J139" s="81"/>
      <c r="K139" s="81"/>
      <c r="L139" s="83" t="s">
        <v>35</v>
      </c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/>
      <c r="AH139" s="81"/>
      <c r="AI139" s="81"/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/>
      <c r="BI139" s="81"/>
      <c r="BJ139" s="81"/>
      <c r="BK139" s="81"/>
    </row>
    <row r="140" spans="1:63"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  <c r="AG140" s="81"/>
      <c r="AH140" s="81"/>
      <c r="AI140" s="81"/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/>
      <c r="BI140" s="81"/>
      <c r="BJ140" s="81"/>
      <c r="BK140" s="81"/>
    </row>
    <row r="141" spans="1:63"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  <c r="AZ141" s="81"/>
      <c r="BA141" s="81"/>
      <c r="BB141" s="81"/>
      <c r="BC141" s="81"/>
      <c r="BD141" s="81"/>
      <c r="BE141" s="81"/>
      <c r="BF141" s="81"/>
      <c r="BG141" s="81"/>
      <c r="BH141" s="81"/>
      <c r="BI141" s="81"/>
      <c r="BJ141" s="81"/>
      <c r="BK141" s="81"/>
    </row>
    <row r="142" spans="1:63"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  <c r="AF142" s="81"/>
      <c r="AG142" s="81"/>
      <c r="AH142" s="81"/>
      <c r="AI142" s="81"/>
      <c r="AJ142" s="81"/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</row>
    <row r="143" spans="1:63"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  <c r="AY143" s="81"/>
      <c r="AZ143" s="81"/>
      <c r="BA143" s="81"/>
      <c r="BB143" s="81"/>
      <c r="BC143" s="81"/>
      <c r="BD143" s="81"/>
      <c r="BE143" s="81"/>
      <c r="BF143" s="81"/>
      <c r="BG143" s="81"/>
      <c r="BH143" s="81"/>
      <c r="BI143" s="81"/>
      <c r="BJ143" s="81"/>
      <c r="BK143" s="81"/>
    </row>
    <row r="144" spans="1:63"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</row>
    <row r="145" spans="2:63"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/>
      <c r="BI145" s="81"/>
      <c r="BJ145" s="81"/>
      <c r="BK145" s="81"/>
    </row>
    <row r="146" spans="2:63"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81"/>
      <c r="BC146" s="81"/>
      <c r="BD146" s="81"/>
      <c r="BE146" s="81"/>
      <c r="BF146" s="81"/>
      <c r="BG146" s="81"/>
      <c r="BH146" s="81"/>
      <c r="BI146" s="81"/>
      <c r="BJ146" s="81"/>
      <c r="BK146" s="81"/>
    </row>
    <row r="147" spans="2:63">
      <c r="B147" s="65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/>
      <c r="BC147" s="81"/>
      <c r="BD147" s="81"/>
      <c r="BE147" s="81"/>
      <c r="BF147" s="81"/>
      <c r="BG147" s="81"/>
      <c r="BH147" s="81"/>
      <c r="BI147" s="81"/>
      <c r="BJ147" s="81"/>
      <c r="BK147" s="81"/>
    </row>
    <row r="148" spans="2:63"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  <c r="AY148" s="81"/>
      <c r="AZ148" s="81"/>
      <c r="BA148" s="81"/>
      <c r="BB148" s="81"/>
      <c r="BC148" s="81"/>
      <c r="BD148" s="81"/>
      <c r="BE148" s="81"/>
      <c r="BF148" s="81"/>
      <c r="BG148" s="81"/>
      <c r="BH148" s="81"/>
      <c r="BI148" s="81"/>
      <c r="BJ148" s="81"/>
      <c r="BK148" s="81"/>
    </row>
    <row r="149" spans="2:63"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  <c r="AY149" s="81"/>
      <c r="AZ149" s="81"/>
      <c r="BA149" s="81"/>
      <c r="BB149" s="81"/>
      <c r="BC149" s="81"/>
      <c r="BD149" s="81"/>
      <c r="BE149" s="81"/>
      <c r="BF149" s="81"/>
      <c r="BG149" s="81"/>
      <c r="BH149" s="81"/>
      <c r="BI149" s="81"/>
      <c r="BJ149" s="81"/>
      <c r="BK149" s="81"/>
    </row>
    <row r="150" spans="2:63"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  <c r="AY150" s="81"/>
      <c r="AZ150" s="81"/>
      <c r="BA150" s="81"/>
      <c r="BB150" s="81"/>
      <c r="BC150" s="81"/>
      <c r="BD150" s="81"/>
      <c r="BE150" s="81"/>
      <c r="BF150" s="81"/>
      <c r="BG150" s="81"/>
      <c r="BH150" s="81"/>
      <c r="BI150" s="81"/>
      <c r="BJ150" s="81"/>
      <c r="BK150" s="81"/>
    </row>
    <row r="151" spans="2:63"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  <c r="AY151" s="81"/>
      <c r="AZ151" s="81"/>
      <c r="BA151" s="81"/>
      <c r="BB151" s="81"/>
      <c r="BC151" s="81"/>
      <c r="BD151" s="81"/>
      <c r="BE151" s="81"/>
      <c r="BF151" s="81"/>
      <c r="BG151" s="81"/>
      <c r="BH151" s="81"/>
      <c r="BI151" s="81"/>
      <c r="BJ151" s="81"/>
      <c r="BK151" s="81"/>
    </row>
    <row r="152" spans="2:63"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81"/>
      <c r="BD152" s="81"/>
      <c r="BE152" s="81"/>
      <c r="BF152" s="81"/>
      <c r="BG152" s="81"/>
      <c r="BH152" s="81"/>
      <c r="BI152" s="81"/>
      <c r="BJ152" s="81"/>
      <c r="BK152" s="81"/>
    </row>
    <row r="153" spans="2:63"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81"/>
      <c r="BD153" s="81"/>
      <c r="BE153" s="81"/>
      <c r="BF153" s="81"/>
      <c r="BG153" s="81"/>
      <c r="BH153" s="81"/>
      <c r="BI153" s="81"/>
      <c r="BJ153" s="81"/>
      <c r="BK153" s="81"/>
    </row>
    <row r="154" spans="2:63"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  <c r="AY154" s="81"/>
      <c r="AZ154" s="81"/>
      <c r="BA154" s="81"/>
      <c r="BB154" s="81"/>
      <c r="BC154" s="81"/>
      <c r="BD154" s="81"/>
      <c r="BE154" s="81"/>
      <c r="BF154" s="81"/>
      <c r="BG154" s="81"/>
      <c r="BH154" s="81"/>
      <c r="BI154" s="81"/>
      <c r="BJ154" s="81"/>
      <c r="BK154" s="81"/>
    </row>
    <row r="155" spans="2:63"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</row>
    <row r="156" spans="2:63"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  <c r="AY156" s="81"/>
      <c r="AZ156" s="81"/>
      <c r="BA156" s="81"/>
      <c r="BB156" s="81"/>
      <c r="BC156" s="81"/>
      <c r="BD156" s="81"/>
      <c r="BE156" s="81"/>
      <c r="BF156" s="81"/>
      <c r="BG156" s="81"/>
      <c r="BH156" s="81"/>
      <c r="BI156" s="81"/>
      <c r="BJ156" s="81"/>
      <c r="BK156" s="81"/>
    </row>
    <row r="157" spans="2:63"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  <c r="AY157" s="81"/>
      <c r="AZ157" s="81"/>
      <c r="BA157" s="81"/>
      <c r="BB157" s="81"/>
      <c r="BC157" s="81"/>
      <c r="BD157" s="81"/>
      <c r="BE157" s="81"/>
      <c r="BF157" s="81"/>
      <c r="BG157" s="81"/>
      <c r="BH157" s="81"/>
      <c r="BI157" s="81"/>
      <c r="BJ157" s="81"/>
      <c r="BK157" s="81"/>
    </row>
    <row r="158" spans="2:63"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  <c r="AY158" s="81"/>
      <c r="AZ158" s="81"/>
      <c r="BA158" s="81"/>
      <c r="BB158" s="81"/>
      <c r="BC158" s="81"/>
      <c r="BD158" s="81"/>
      <c r="BE158" s="81"/>
      <c r="BF158" s="81"/>
      <c r="BG158" s="81"/>
      <c r="BH158" s="81"/>
      <c r="BI158" s="81"/>
      <c r="BJ158" s="81"/>
      <c r="BK158" s="81"/>
    </row>
    <row r="159" spans="2:63"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  <c r="AY159" s="81"/>
      <c r="AZ159" s="81"/>
      <c r="BA159" s="81"/>
      <c r="BB159" s="81"/>
      <c r="BC159" s="81"/>
      <c r="BD159" s="81"/>
      <c r="BE159" s="81"/>
      <c r="BF159" s="81"/>
      <c r="BG159" s="81"/>
      <c r="BH159" s="81"/>
      <c r="BI159" s="81"/>
      <c r="BJ159" s="81"/>
      <c r="BK159" s="81"/>
    </row>
    <row r="160" spans="2:63"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</row>
    <row r="161" spans="3:63"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81"/>
      <c r="BJ161" s="81"/>
      <c r="BK161" s="81"/>
    </row>
    <row r="162" spans="3:63"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/>
      <c r="BI162" s="81"/>
      <c r="BJ162" s="81"/>
      <c r="BK162" s="81"/>
    </row>
    <row r="163" spans="3:63"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  <c r="BK163" s="81"/>
    </row>
    <row r="164" spans="3:63"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/>
      <c r="BI164" s="81"/>
      <c r="BJ164" s="81"/>
      <c r="BK164" s="81"/>
    </row>
    <row r="165" spans="3:63"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/>
      <c r="BI165" s="81"/>
      <c r="BJ165" s="81"/>
      <c r="BK165" s="81"/>
    </row>
  </sheetData>
  <sheetProtection password="8136" sheet="1" formatCells="0" formatColumns="0" formatRows="0" insertColumns="0" insertRows="0" insertHyperlinks="0" deleteColumns="0" deleteRows="0" sort="0" autoFilter="0" pivotTables="0"/>
  <mergeCells count="49">
    <mergeCell ref="C127:BK127"/>
    <mergeCell ref="A1:A5"/>
    <mergeCell ref="C108:BK108"/>
    <mergeCell ref="C129:BK129"/>
    <mergeCell ref="C130:BK130"/>
    <mergeCell ref="C112:BK112"/>
    <mergeCell ref="C113:BK113"/>
    <mergeCell ref="C116:BK116"/>
    <mergeCell ref="C120:BK120"/>
    <mergeCell ref="C121:BK121"/>
    <mergeCell ref="C95:BK95"/>
    <mergeCell ref="C122:BK122"/>
    <mergeCell ref="C96:BK96"/>
    <mergeCell ref="C94:BK94"/>
    <mergeCell ref="C100:BK100"/>
    <mergeCell ref="C106:BK106"/>
    <mergeCell ref="C107:BK107"/>
    <mergeCell ref="C111:BK111"/>
    <mergeCell ref="C12:BK12"/>
    <mergeCell ref="C16:BK16"/>
    <mergeCell ref="C73:BK73"/>
    <mergeCell ref="C76:BK76"/>
    <mergeCell ref="C79:BK79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workbookViewId="0">
      <selection sqref="A1:XFD1048576"/>
    </sheetView>
  </sheetViews>
  <sheetFormatPr defaultRowHeight="12.75"/>
  <cols>
    <col min="1" max="1" width="2.28515625" style="88" customWidth="1"/>
    <col min="2" max="2" width="9.140625" style="88"/>
    <col min="3" max="3" width="25.28515625" style="88" bestFit="1" customWidth="1"/>
    <col min="4" max="4" width="14.5703125" style="88" bestFit="1" customWidth="1"/>
    <col min="5" max="6" width="18.28515625" style="88" bestFit="1" customWidth="1"/>
    <col min="7" max="7" width="10" style="88" bestFit="1" customWidth="1"/>
    <col min="8" max="8" width="19.85546875" style="88" bestFit="1" customWidth="1"/>
    <col min="9" max="9" width="15.85546875" style="88" bestFit="1" customWidth="1"/>
    <col min="10" max="10" width="17" style="88" bestFit="1" customWidth="1"/>
    <col min="11" max="11" width="10.28515625" style="88" bestFit="1" customWidth="1"/>
    <col min="12" max="12" width="19.85546875" style="88" bestFit="1" customWidth="1"/>
    <col min="13" max="16384" width="9.140625" style="88"/>
  </cols>
  <sheetData>
    <row r="2" spans="2:12">
      <c r="B2" s="85" t="s">
        <v>180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>
      <c r="B3" s="85" t="s">
        <v>178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8.25">
      <c r="B4" s="89" t="s">
        <v>79</v>
      </c>
      <c r="C4" s="90" t="s">
        <v>42</v>
      </c>
      <c r="D4" s="90" t="s">
        <v>91</v>
      </c>
      <c r="E4" s="90" t="s">
        <v>92</v>
      </c>
      <c r="F4" s="90" t="s">
        <v>7</v>
      </c>
      <c r="G4" s="90" t="s">
        <v>8</v>
      </c>
      <c r="H4" s="90" t="s">
        <v>23</v>
      </c>
      <c r="I4" s="90" t="s">
        <v>98</v>
      </c>
      <c r="J4" s="90" t="s">
        <v>99</v>
      </c>
      <c r="K4" s="90" t="s">
        <v>78</v>
      </c>
      <c r="L4" s="90" t="s">
        <v>100</v>
      </c>
    </row>
    <row r="5" spans="2:12">
      <c r="B5" s="91">
        <v>1</v>
      </c>
      <c r="C5" s="92" t="s">
        <v>43</v>
      </c>
      <c r="D5" s="93">
        <v>0</v>
      </c>
      <c r="E5" s="94">
        <v>0</v>
      </c>
      <c r="F5" s="94">
        <v>2.5213343224999999E-3</v>
      </c>
      <c r="G5" s="94">
        <v>0</v>
      </c>
      <c r="H5" s="94">
        <v>0</v>
      </c>
      <c r="I5" s="94">
        <v>0</v>
      </c>
      <c r="J5" s="94">
        <v>0</v>
      </c>
      <c r="K5" s="95">
        <v>2.5213343224999999E-3</v>
      </c>
      <c r="L5" s="94">
        <v>0</v>
      </c>
    </row>
    <row r="6" spans="2:12">
      <c r="B6" s="91">
        <v>2</v>
      </c>
      <c r="C6" s="96" t="s">
        <v>44</v>
      </c>
      <c r="D6" s="97">
        <v>28.289275949483002</v>
      </c>
      <c r="E6" s="94">
        <v>104.07243417878549</v>
      </c>
      <c r="F6" s="94">
        <v>2.8629938766262004</v>
      </c>
      <c r="G6" s="94">
        <v>0</v>
      </c>
      <c r="H6" s="94">
        <v>2.265965057833899</v>
      </c>
      <c r="I6" s="94">
        <v>0</v>
      </c>
      <c r="J6" s="94">
        <v>0</v>
      </c>
      <c r="K6" s="95">
        <v>137.49066906272861</v>
      </c>
      <c r="L6" s="94">
        <v>0</v>
      </c>
    </row>
    <row r="7" spans="2:12">
      <c r="B7" s="91">
        <v>3</v>
      </c>
      <c r="C7" s="92" t="s">
        <v>45</v>
      </c>
      <c r="D7" s="93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5">
        <v>0</v>
      </c>
      <c r="L7" s="94">
        <v>0</v>
      </c>
    </row>
    <row r="8" spans="2:12">
      <c r="B8" s="91">
        <v>4</v>
      </c>
      <c r="C8" s="96" t="s">
        <v>46</v>
      </c>
      <c r="D8" s="97">
        <v>0</v>
      </c>
      <c r="E8" s="94">
        <v>2.7588122397732002</v>
      </c>
      <c r="F8" s="94">
        <v>5.4010466095600007E-2</v>
      </c>
      <c r="G8" s="94">
        <v>0</v>
      </c>
      <c r="H8" s="94">
        <v>8.5762208707999988E-3</v>
      </c>
      <c r="I8" s="94">
        <v>0</v>
      </c>
      <c r="J8" s="94">
        <v>0</v>
      </c>
      <c r="K8" s="95">
        <v>2.8213989267396005</v>
      </c>
      <c r="L8" s="94">
        <v>0</v>
      </c>
    </row>
    <row r="9" spans="2:12">
      <c r="B9" s="91">
        <v>5</v>
      </c>
      <c r="C9" s="96" t="s">
        <v>47</v>
      </c>
      <c r="D9" s="97">
        <v>0</v>
      </c>
      <c r="E9" s="94">
        <v>9.0296037337410002</v>
      </c>
      <c r="F9" s="94">
        <v>0.2571891863195</v>
      </c>
      <c r="G9" s="94">
        <v>0</v>
      </c>
      <c r="H9" s="94">
        <v>2.6921723257299995E-2</v>
      </c>
      <c r="I9" s="94">
        <v>0</v>
      </c>
      <c r="J9" s="94">
        <v>0</v>
      </c>
      <c r="K9" s="95">
        <v>9.3137146433178</v>
      </c>
      <c r="L9" s="94">
        <v>0</v>
      </c>
    </row>
    <row r="10" spans="2:12">
      <c r="B10" s="91">
        <v>6</v>
      </c>
      <c r="C10" s="96" t="s">
        <v>48</v>
      </c>
      <c r="D10" s="97">
        <v>0</v>
      </c>
      <c r="E10" s="94">
        <v>3.0791257685785993</v>
      </c>
      <c r="F10" s="94">
        <v>0.25405540280340005</v>
      </c>
      <c r="G10" s="94">
        <v>0</v>
      </c>
      <c r="H10" s="94">
        <v>0.16556894835460001</v>
      </c>
      <c r="I10" s="94">
        <v>0</v>
      </c>
      <c r="J10" s="94">
        <v>0</v>
      </c>
      <c r="K10" s="95">
        <v>3.4987501197365996</v>
      </c>
      <c r="L10" s="94">
        <v>0</v>
      </c>
    </row>
    <row r="11" spans="2:12">
      <c r="B11" s="91">
        <v>7</v>
      </c>
      <c r="C11" s="96" t="s">
        <v>49</v>
      </c>
      <c r="D11" s="97">
        <v>0</v>
      </c>
      <c r="E11" s="94">
        <v>0.10164160822570001</v>
      </c>
      <c r="F11" s="94">
        <v>1.0647388062999998E-3</v>
      </c>
      <c r="G11" s="94">
        <v>0</v>
      </c>
      <c r="H11" s="94">
        <v>0</v>
      </c>
      <c r="I11" s="94">
        <v>0</v>
      </c>
      <c r="J11" s="94">
        <v>0</v>
      </c>
      <c r="K11" s="95">
        <v>0.102706347032</v>
      </c>
      <c r="L11" s="94">
        <v>0</v>
      </c>
    </row>
    <row r="12" spans="2:12">
      <c r="B12" s="91">
        <v>8</v>
      </c>
      <c r="C12" s="92" t="s">
        <v>50</v>
      </c>
      <c r="D12" s="93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5">
        <v>0</v>
      </c>
      <c r="L12" s="94">
        <v>0</v>
      </c>
    </row>
    <row r="13" spans="2:12">
      <c r="B13" s="91">
        <v>9</v>
      </c>
      <c r="C13" s="92" t="s">
        <v>51</v>
      </c>
      <c r="D13" s="93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5">
        <v>0</v>
      </c>
      <c r="L13" s="94">
        <v>0</v>
      </c>
    </row>
    <row r="14" spans="2:12">
      <c r="B14" s="91">
        <v>10</v>
      </c>
      <c r="C14" s="96" t="s">
        <v>52</v>
      </c>
      <c r="D14" s="97">
        <v>0</v>
      </c>
      <c r="E14" s="94">
        <v>29.032262830643695</v>
      </c>
      <c r="F14" s="94">
        <v>0.13959491806350002</v>
      </c>
      <c r="G14" s="94">
        <v>0</v>
      </c>
      <c r="H14" s="94">
        <v>0.71858289964480004</v>
      </c>
      <c r="I14" s="94">
        <v>0</v>
      </c>
      <c r="J14" s="94">
        <v>0</v>
      </c>
      <c r="K14" s="95">
        <v>29.890440648351998</v>
      </c>
      <c r="L14" s="94">
        <v>0</v>
      </c>
    </row>
    <row r="15" spans="2:12">
      <c r="B15" s="91">
        <v>11</v>
      </c>
      <c r="C15" s="96" t="s">
        <v>53</v>
      </c>
      <c r="D15" s="97">
        <v>17.135041636934798</v>
      </c>
      <c r="E15" s="94">
        <v>216.90733569197258</v>
      </c>
      <c r="F15" s="94">
        <v>9.8530857701466061</v>
      </c>
      <c r="G15" s="94">
        <v>0</v>
      </c>
      <c r="H15" s="94">
        <v>2.3448663544474</v>
      </c>
      <c r="I15" s="94">
        <v>0</v>
      </c>
      <c r="J15" s="94">
        <v>0</v>
      </c>
      <c r="K15" s="95">
        <v>246.24032945350137</v>
      </c>
      <c r="L15" s="94">
        <v>0</v>
      </c>
    </row>
    <row r="16" spans="2:12">
      <c r="B16" s="91">
        <v>12</v>
      </c>
      <c r="C16" s="96" t="s">
        <v>54</v>
      </c>
      <c r="D16" s="97">
        <v>222.78554402683798</v>
      </c>
      <c r="E16" s="94">
        <v>1206.8275085509495</v>
      </c>
      <c r="F16" s="94">
        <v>1.8168862231486</v>
      </c>
      <c r="G16" s="94">
        <v>0</v>
      </c>
      <c r="H16" s="94">
        <v>4.1715714421921994</v>
      </c>
      <c r="I16" s="94">
        <v>0</v>
      </c>
      <c r="J16" s="94">
        <v>0</v>
      </c>
      <c r="K16" s="95">
        <v>1435.6015102431281</v>
      </c>
      <c r="L16" s="94">
        <v>0</v>
      </c>
    </row>
    <row r="17" spans="2:12">
      <c r="B17" s="91">
        <v>13</v>
      </c>
      <c r="C17" s="96" t="s">
        <v>55</v>
      </c>
      <c r="D17" s="97">
        <v>0</v>
      </c>
      <c r="E17" s="94">
        <v>0</v>
      </c>
      <c r="F17" s="94">
        <v>1.0115671451399999E-2</v>
      </c>
      <c r="G17" s="94">
        <v>0</v>
      </c>
      <c r="H17" s="94">
        <v>6.3690451609999996E-4</v>
      </c>
      <c r="I17" s="94">
        <v>0</v>
      </c>
      <c r="J17" s="94">
        <v>0</v>
      </c>
      <c r="K17" s="95">
        <v>1.0752575967499999E-2</v>
      </c>
      <c r="L17" s="94">
        <v>0</v>
      </c>
    </row>
    <row r="18" spans="2:12">
      <c r="B18" s="91">
        <v>14</v>
      </c>
      <c r="C18" s="96" t="s">
        <v>56</v>
      </c>
      <c r="D18" s="97">
        <v>0</v>
      </c>
      <c r="E18" s="94">
        <v>3.34897354838E-2</v>
      </c>
      <c r="F18" s="94">
        <v>0.12549409987030002</v>
      </c>
      <c r="G18" s="94">
        <v>0</v>
      </c>
      <c r="H18" s="94">
        <v>2.5476179353999999E-3</v>
      </c>
      <c r="I18" s="94">
        <v>0</v>
      </c>
      <c r="J18" s="94">
        <v>0</v>
      </c>
      <c r="K18" s="95">
        <v>0.16153145328950003</v>
      </c>
      <c r="L18" s="94">
        <v>0</v>
      </c>
    </row>
    <row r="19" spans="2:12">
      <c r="B19" s="91">
        <v>15</v>
      </c>
      <c r="C19" s="96" t="s">
        <v>57</v>
      </c>
      <c r="D19" s="97">
        <v>8.4160645000000005E-5</v>
      </c>
      <c r="E19" s="94">
        <v>0.59072918519240003</v>
      </c>
      <c r="F19" s="94">
        <v>0.81341451460920033</v>
      </c>
      <c r="G19" s="94">
        <v>0</v>
      </c>
      <c r="H19" s="94">
        <v>1.3438455805999999E-3</v>
      </c>
      <c r="I19" s="94">
        <v>0</v>
      </c>
      <c r="J19" s="94">
        <v>0</v>
      </c>
      <c r="K19" s="95">
        <v>1.4055717060272004</v>
      </c>
      <c r="L19" s="94">
        <v>0</v>
      </c>
    </row>
    <row r="20" spans="2:12">
      <c r="B20" s="91">
        <v>16</v>
      </c>
      <c r="C20" s="96" t="s">
        <v>58</v>
      </c>
      <c r="D20" s="97">
        <v>41.989952347934491</v>
      </c>
      <c r="E20" s="94">
        <v>991.96764764594593</v>
      </c>
      <c r="F20" s="94">
        <v>13.3855582599942</v>
      </c>
      <c r="G20" s="94">
        <v>0</v>
      </c>
      <c r="H20" s="94">
        <v>13.252336809574901</v>
      </c>
      <c r="I20" s="94">
        <v>0</v>
      </c>
      <c r="J20" s="94">
        <v>0</v>
      </c>
      <c r="K20" s="95">
        <v>1060.5954950634496</v>
      </c>
      <c r="L20" s="94">
        <v>0</v>
      </c>
    </row>
    <row r="21" spans="2:12">
      <c r="B21" s="91">
        <v>17</v>
      </c>
      <c r="C21" s="96" t="s">
        <v>59</v>
      </c>
      <c r="D21" s="97">
        <v>1.3391407836770999</v>
      </c>
      <c r="E21" s="94">
        <v>13.216444581993299</v>
      </c>
      <c r="F21" s="94">
        <v>1.2427660487976</v>
      </c>
      <c r="G21" s="94">
        <v>0</v>
      </c>
      <c r="H21" s="94">
        <v>1.3039027536432</v>
      </c>
      <c r="I21" s="94">
        <v>0</v>
      </c>
      <c r="J21" s="94">
        <v>0</v>
      </c>
      <c r="K21" s="95">
        <v>17.102254168111198</v>
      </c>
      <c r="L21" s="94">
        <v>0</v>
      </c>
    </row>
    <row r="22" spans="2:12">
      <c r="B22" s="91">
        <v>18</v>
      </c>
      <c r="C22" s="92" t="s">
        <v>60</v>
      </c>
      <c r="D22" s="93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5">
        <v>0</v>
      </c>
      <c r="L22" s="94">
        <v>0</v>
      </c>
    </row>
    <row r="23" spans="2:12">
      <c r="B23" s="91">
        <v>19</v>
      </c>
      <c r="C23" s="96" t="s">
        <v>61</v>
      </c>
      <c r="D23" s="97">
        <v>1.9303833225000002E-3</v>
      </c>
      <c r="E23" s="94">
        <v>1.8213577235464002</v>
      </c>
      <c r="F23" s="94">
        <v>0.38473684864039992</v>
      </c>
      <c r="G23" s="94">
        <v>0</v>
      </c>
      <c r="H23" s="94">
        <v>0.16904258977350003</v>
      </c>
      <c r="I23" s="94">
        <v>0</v>
      </c>
      <c r="J23" s="94">
        <v>0</v>
      </c>
      <c r="K23" s="95">
        <v>2.3770675452828001</v>
      </c>
      <c r="L23" s="94">
        <v>0</v>
      </c>
    </row>
    <row r="24" spans="2:12">
      <c r="B24" s="91">
        <v>20</v>
      </c>
      <c r="C24" s="96" t="s">
        <v>62</v>
      </c>
      <c r="D24" s="97">
        <v>2999.8250318692712</v>
      </c>
      <c r="E24" s="94">
        <v>8248.9164122890488</v>
      </c>
      <c r="F24" s="94">
        <v>249.94724365393768</v>
      </c>
      <c r="G24" s="94">
        <v>0</v>
      </c>
      <c r="H24" s="94">
        <v>141.6141270949534</v>
      </c>
      <c r="I24" s="94">
        <v>0</v>
      </c>
      <c r="J24" s="94">
        <v>0</v>
      </c>
      <c r="K24" s="95">
        <v>11640.302814907212</v>
      </c>
      <c r="L24" s="94">
        <v>0</v>
      </c>
    </row>
    <row r="25" spans="2:12">
      <c r="B25" s="91">
        <v>21</v>
      </c>
      <c r="C25" s="92" t="s">
        <v>63</v>
      </c>
      <c r="D25" s="93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5">
        <v>0</v>
      </c>
      <c r="L25" s="94">
        <v>0</v>
      </c>
    </row>
    <row r="26" spans="2:12">
      <c r="B26" s="91">
        <v>22</v>
      </c>
      <c r="C26" s="96" t="s">
        <v>64</v>
      </c>
      <c r="D26" s="97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5">
        <v>0</v>
      </c>
      <c r="L26" s="94">
        <v>0</v>
      </c>
    </row>
    <row r="27" spans="2:12">
      <c r="B27" s="91">
        <v>23</v>
      </c>
      <c r="C27" s="92" t="s">
        <v>65</v>
      </c>
      <c r="D27" s="93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5">
        <v>0</v>
      </c>
      <c r="L27" s="94">
        <v>0</v>
      </c>
    </row>
    <row r="28" spans="2:12">
      <c r="B28" s="91">
        <v>24</v>
      </c>
      <c r="C28" s="92" t="s">
        <v>66</v>
      </c>
      <c r="D28" s="93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5">
        <v>0</v>
      </c>
      <c r="L28" s="94">
        <v>0</v>
      </c>
    </row>
    <row r="29" spans="2:12">
      <c r="B29" s="91">
        <v>25</v>
      </c>
      <c r="C29" s="96" t="s">
        <v>67</v>
      </c>
      <c r="D29" s="97">
        <v>787.01203255293308</v>
      </c>
      <c r="E29" s="94">
        <v>1284.8641393265548</v>
      </c>
      <c r="F29" s="94">
        <v>12.582485382381803</v>
      </c>
      <c r="G29" s="94">
        <v>0</v>
      </c>
      <c r="H29" s="94">
        <v>8.5110140176723039</v>
      </c>
      <c r="I29" s="94">
        <v>0</v>
      </c>
      <c r="J29" s="94">
        <v>0</v>
      </c>
      <c r="K29" s="95">
        <v>2092.9696712795417</v>
      </c>
      <c r="L29" s="94">
        <v>0</v>
      </c>
    </row>
    <row r="30" spans="2:12">
      <c r="B30" s="91">
        <v>26</v>
      </c>
      <c r="C30" s="96" t="s">
        <v>68</v>
      </c>
      <c r="D30" s="97">
        <v>0</v>
      </c>
      <c r="E30" s="94">
        <v>2.4414573540956002</v>
      </c>
      <c r="F30" s="94">
        <v>0.26522934183600011</v>
      </c>
      <c r="G30" s="94">
        <v>0</v>
      </c>
      <c r="H30" s="94">
        <v>0.1127806719672</v>
      </c>
      <c r="I30" s="94">
        <v>0</v>
      </c>
      <c r="J30" s="94">
        <v>0</v>
      </c>
      <c r="K30" s="95">
        <v>2.8194673678988003</v>
      </c>
      <c r="L30" s="94">
        <v>0</v>
      </c>
    </row>
    <row r="31" spans="2:12">
      <c r="B31" s="91">
        <v>27</v>
      </c>
      <c r="C31" s="96" t="s">
        <v>17</v>
      </c>
      <c r="D31" s="97">
        <v>0.35926972177409999</v>
      </c>
      <c r="E31" s="94">
        <v>19.190088571995307</v>
      </c>
      <c r="F31" s="94">
        <v>0.55088974376739985</v>
      </c>
      <c r="G31" s="94">
        <v>0</v>
      </c>
      <c r="H31" s="94">
        <v>0.191887452677</v>
      </c>
      <c r="I31" s="94">
        <v>0</v>
      </c>
      <c r="J31" s="94">
        <v>0</v>
      </c>
      <c r="K31" s="95">
        <v>20.292135490213809</v>
      </c>
      <c r="L31" s="94">
        <v>0</v>
      </c>
    </row>
    <row r="32" spans="2:12">
      <c r="B32" s="91">
        <v>28</v>
      </c>
      <c r="C32" s="96" t="s">
        <v>69</v>
      </c>
      <c r="D32" s="97">
        <v>0</v>
      </c>
      <c r="E32" s="94">
        <v>0.29299774367709996</v>
      </c>
      <c r="F32" s="94">
        <v>9.1435467321600003E-2</v>
      </c>
      <c r="G32" s="94">
        <v>0</v>
      </c>
      <c r="H32" s="94">
        <v>2.5250795193399997E-2</v>
      </c>
      <c r="I32" s="94">
        <v>0</v>
      </c>
      <c r="J32" s="94">
        <v>0</v>
      </c>
      <c r="K32" s="95">
        <v>0.40968400619209999</v>
      </c>
      <c r="L32" s="94">
        <v>0</v>
      </c>
    </row>
    <row r="33" spans="2:12">
      <c r="B33" s="91">
        <v>29</v>
      </c>
      <c r="C33" s="96" t="s">
        <v>70</v>
      </c>
      <c r="D33" s="97">
        <v>0.39819562296759997</v>
      </c>
      <c r="E33" s="94">
        <v>7.5598669104152973</v>
      </c>
      <c r="F33" s="94">
        <v>0.42982169857749997</v>
      </c>
      <c r="G33" s="94">
        <v>0</v>
      </c>
      <c r="H33" s="94">
        <v>2.1928363167086999</v>
      </c>
      <c r="I33" s="94">
        <v>0</v>
      </c>
      <c r="J33" s="94">
        <v>0</v>
      </c>
      <c r="K33" s="95">
        <v>10.580720548669097</v>
      </c>
      <c r="L33" s="94">
        <v>0</v>
      </c>
    </row>
    <row r="34" spans="2:12">
      <c r="B34" s="91">
        <v>30</v>
      </c>
      <c r="C34" s="96" t="s">
        <v>71</v>
      </c>
      <c r="D34" s="97">
        <v>2.4823491612E-3</v>
      </c>
      <c r="E34" s="94">
        <v>5.7840800579003009</v>
      </c>
      <c r="F34" s="94">
        <v>0.40131859241329998</v>
      </c>
      <c r="G34" s="94">
        <v>0</v>
      </c>
      <c r="H34" s="94">
        <v>3.5161274031600007E-2</v>
      </c>
      <c r="I34" s="94">
        <v>0</v>
      </c>
      <c r="J34" s="94">
        <v>0</v>
      </c>
      <c r="K34" s="95">
        <v>6.2230422735064002</v>
      </c>
      <c r="L34" s="94">
        <v>0</v>
      </c>
    </row>
    <row r="35" spans="2:12">
      <c r="B35" s="91">
        <v>31</v>
      </c>
      <c r="C35" s="92" t="s">
        <v>72</v>
      </c>
      <c r="D35" s="93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95">
        <v>0</v>
      </c>
      <c r="L35" s="94">
        <v>0</v>
      </c>
    </row>
    <row r="36" spans="2:12">
      <c r="B36" s="91">
        <v>32</v>
      </c>
      <c r="C36" s="96" t="s">
        <v>73</v>
      </c>
      <c r="D36" s="97">
        <v>191.28558040006206</v>
      </c>
      <c r="E36" s="94">
        <v>501.05006843479259</v>
      </c>
      <c r="F36" s="94">
        <v>11.998617469570815</v>
      </c>
      <c r="G36" s="94">
        <v>0</v>
      </c>
      <c r="H36" s="94">
        <v>10.626946586379795</v>
      </c>
      <c r="I36" s="94">
        <v>0</v>
      </c>
      <c r="J36" s="94">
        <v>0</v>
      </c>
      <c r="K36" s="95">
        <v>714.9612128908052</v>
      </c>
      <c r="L36" s="94">
        <v>0</v>
      </c>
    </row>
    <row r="37" spans="2:12">
      <c r="B37" s="91">
        <v>33</v>
      </c>
      <c r="C37" s="96" t="s">
        <v>74</v>
      </c>
      <c r="D37" s="97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5">
        <v>0</v>
      </c>
      <c r="L37" s="94">
        <v>0</v>
      </c>
    </row>
    <row r="38" spans="2:12">
      <c r="B38" s="91">
        <v>34</v>
      </c>
      <c r="C38" s="96" t="s">
        <v>75</v>
      </c>
      <c r="D38" s="97">
        <v>26.668146719708805</v>
      </c>
      <c r="E38" s="94">
        <v>125.00939211971887</v>
      </c>
      <c r="F38" s="94">
        <v>5.6843160580968037</v>
      </c>
      <c r="G38" s="94">
        <v>0</v>
      </c>
      <c r="H38" s="94">
        <v>0.82434138383469968</v>
      </c>
      <c r="I38" s="94">
        <v>0</v>
      </c>
      <c r="J38" s="94">
        <v>0</v>
      </c>
      <c r="K38" s="95">
        <v>158.1861962813592</v>
      </c>
      <c r="L38" s="94">
        <v>0</v>
      </c>
    </row>
    <row r="39" spans="2:12">
      <c r="B39" s="91">
        <v>35</v>
      </c>
      <c r="C39" s="96" t="s">
        <v>76</v>
      </c>
      <c r="D39" s="97">
        <v>0</v>
      </c>
      <c r="E39" s="94">
        <v>0.55679749935450007</v>
      </c>
      <c r="F39" s="94">
        <v>2.9287522386299999E-2</v>
      </c>
      <c r="G39" s="94">
        <v>0</v>
      </c>
      <c r="H39" s="94">
        <v>2.5479318386999999E-3</v>
      </c>
      <c r="I39" s="94">
        <v>0</v>
      </c>
      <c r="J39" s="94">
        <v>0</v>
      </c>
      <c r="K39" s="95">
        <v>0.58863295357949996</v>
      </c>
      <c r="L39" s="94">
        <v>0</v>
      </c>
    </row>
    <row r="40" spans="2:12">
      <c r="B40" s="91">
        <v>36</v>
      </c>
      <c r="C40" s="96" t="s">
        <v>77</v>
      </c>
      <c r="D40" s="97">
        <v>56.557106312287104</v>
      </c>
      <c r="E40" s="94">
        <v>741.70330576961487</v>
      </c>
      <c r="F40" s="94">
        <v>12.850294710015497</v>
      </c>
      <c r="G40" s="94">
        <v>0</v>
      </c>
      <c r="H40" s="94">
        <v>3.3771537121185027</v>
      </c>
      <c r="I40" s="94">
        <v>0</v>
      </c>
      <c r="J40" s="94">
        <v>0</v>
      </c>
      <c r="K40" s="95">
        <v>814.48786050403601</v>
      </c>
      <c r="L40" s="94">
        <v>0</v>
      </c>
    </row>
    <row r="41" spans="2:12">
      <c r="B41" s="90" t="s">
        <v>11</v>
      </c>
      <c r="C41" s="98"/>
      <c r="D41" s="95">
        <v>4373.648814836999</v>
      </c>
      <c r="E41" s="95">
        <v>13516.806999552</v>
      </c>
      <c r="F41" s="95">
        <v>326.03442699999999</v>
      </c>
      <c r="G41" s="95">
        <v>0</v>
      </c>
      <c r="H41" s="95">
        <v>191.94591040500001</v>
      </c>
      <c r="I41" s="94">
        <v>0</v>
      </c>
      <c r="J41" s="94">
        <v>0</v>
      </c>
      <c r="K41" s="95">
        <v>18408.436151793998</v>
      </c>
      <c r="L41" s="94">
        <v>0</v>
      </c>
    </row>
    <row r="42" spans="2:12">
      <c r="B42" s="99"/>
      <c r="C42" s="100"/>
      <c r="D42" s="101"/>
      <c r="E42" s="101"/>
      <c r="F42" s="101"/>
      <c r="G42" s="101"/>
      <c r="H42" s="101"/>
      <c r="I42" s="102"/>
      <c r="J42" s="102"/>
      <c r="K42" s="101"/>
      <c r="L42" s="102"/>
    </row>
    <row r="43" spans="2:12">
      <c r="B43" s="88" t="s">
        <v>93</v>
      </c>
    </row>
  </sheetData>
  <sheetProtection password="8136" sheet="1" formatCells="0" formatColumns="0" formatRows="0" insertColumns="0" insertRows="0" insertHyperlinks="0" deleteColumns="0" deleteRows="0" sort="0" autoFilter="0" pivotTables="0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keywords>External Communication</cp:keywords>
  <cp:lastModifiedBy>Preeti Dokania</cp:lastModifiedBy>
  <cp:lastPrinted>2014-03-24T10:58:12Z</cp:lastPrinted>
  <dcterms:created xsi:type="dcterms:W3CDTF">2014-01-06T04:43:23Z</dcterms:created>
  <dcterms:modified xsi:type="dcterms:W3CDTF">2014-04-12T05:12:12Z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642f8ad9-0490-48f0-b176-7ae806f0829c</vt:lpwstr>
  </property>
  <property fmtid="{D5CDD505-2E9C-101B-9397-08002B2CF9AE}" pid="3" name="db.comClassification">
    <vt:lpwstr>External Communication</vt:lpwstr>
  </property>
</Properties>
</file>