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675"/>
  </bookViews>
  <sheets>
    <sheet name="Anex A1 Frmt for AUM disclosure" sheetId="12" r:id="rId1"/>
    <sheet name="Anex A2 Frmt AUM stateUT wise " sheetId="9" r:id="rId2"/>
  </sheets>
  <definedNames>
    <definedName name="_xlnm._FilterDatabase" localSheetId="0" hidden="1">'Anex A1 Frmt for AUM disclosure'!$A$1:$BK$144</definedName>
  </definedNames>
  <calcPr calcId="125725"/>
</workbook>
</file>

<file path=xl/calcChain.xml><?xml version="1.0" encoding="utf-8"?>
<calcChain xmlns="http://schemas.openxmlformats.org/spreadsheetml/2006/main">
  <c r="BK81" i="12"/>
  <c r="BK80"/>
  <c r="D82"/>
  <c r="E82"/>
  <c r="F82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C8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AI102"/>
  <c r="BK82" l="1"/>
  <c r="K6" i="9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5"/>
  <c r="BK60" i="12" l="1"/>
  <c r="BK75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K141"/>
  <c r="BK140"/>
  <c r="BJ120"/>
  <c r="BI120"/>
  <c r="BH120"/>
  <c r="BG120"/>
  <c r="BF120"/>
  <c r="BE120"/>
  <c r="BD120"/>
  <c r="BC120"/>
  <c r="BB120"/>
  <c r="BA120"/>
  <c r="AZ120"/>
  <c r="AY120"/>
  <c r="AX120"/>
  <c r="AW120"/>
  <c r="AV120"/>
  <c r="AU120"/>
  <c r="AT120"/>
  <c r="AS120"/>
  <c r="AR120"/>
  <c r="AQ120"/>
  <c r="AP120"/>
  <c r="AO120"/>
  <c r="AN120"/>
  <c r="AM120"/>
  <c r="AL120"/>
  <c r="AK120"/>
  <c r="AJ120"/>
  <c r="AI120"/>
  <c r="AH120"/>
  <c r="AG120"/>
  <c r="AF120"/>
  <c r="AE120"/>
  <c r="AD120"/>
  <c r="AC120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D120"/>
  <c r="C120"/>
  <c r="BK119"/>
  <c r="BK118"/>
  <c r="BK117"/>
  <c r="BK116"/>
  <c r="BK115"/>
  <c r="BK114"/>
  <c r="BK113"/>
  <c r="BK112"/>
  <c r="BJ109"/>
  <c r="BJ121" s="1"/>
  <c r="BI109"/>
  <c r="BI121" s="1"/>
  <c r="BH109"/>
  <c r="BH121" s="1"/>
  <c r="BG109"/>
  <c r="BG121" s="1"/>
  <c r="BF109"/>
  <c r="BF121" s="1"/>
  <c r="BE109"/>
  <c r="BE121" s="1"/>
  <c r="BD109"/>
  <c r="BD121" s="1"/>
  <c r="BC109"/>
  <c r="BC121" s="1"/>
  <c r="BB109"/>
  <c r="BB121" s="1"/>
  <c r="BA109"/>
  <c r="BA121" s="1"/>
  <c r="AZ109"/>
  <c r="AZ121" s="1"/>
  <c r="AY109"/>
  <c r="AY121" s="1"/>
  <c r="AX109"/>
  <c r="AX121" s="1"/>
  <c r="AW109"/>
  <c r="AW121" s="1"/>
  <c r="AV109"/>
  <c r="AV121" s="1"/>
  <c r="AU109"/>
  <c r="AU121" s="1"/>
  <c r="AT109"/>
  <c r="AT121" s="1"/>
  <c r="AS109"/>
  <c r="AS121" s="1"/>
  <c r="AR109"/>
  <c r="AR121" s="1"/>
  <c r="AQ109"/>
  <c r="AQ121" s="1"/>
  <c r="AP109"/>
  <c r="AP121" s="1"/>
  <c r="AO109"/>
  <c r="AO121" s="1"/>
  <c r="AN109"/>
  <c r="AN121" s="1"/>
  <c r="AM109"/>
  <c r="AM121" s="1"/>
  <c r="AL109"/>
  <c r="AL121" s="1"/>
  <c r="AK109"/>
  <c r="AK121" s="1"/>
  <c r="AJ109"/>
  <c r="AJ121" s="1"/>
  <c r="AI109"/>
  <c r="AI121" s="1"/>
  <c r="AH109"/>
  <c r="AH121" s="1"/>
  <c r="AG109"/>
  <c r="AG121" s="1"/>
  <c r="AF109"/>
  <c r="AF121" s="1"/>
  <c r="AE109"/>
  <c r="AE121" s="1"/>
  <c r="AD109"/>
  <c r="AD121" s="1"/>
  <c r="AC109"/>
  <c r="AC121" s="1"/>
  <c r="AB109"/>
  <c r="AB121" s="1"/>
  <c r="AA109"/>
  <c r="AA121" s="1"/>
  <c r="Z109"/>
  <c r="Z121" s="1"/>
  <c r="Y109"/>
  <c r="Y121" s="1"/>
  <c r="X109"/>
  <c r="X121" s="1"/>
  <c r="W109"/>
  <c r="W121" s="1"/>
  <c r="V109"/>
  <c r="V121" s="1"/>
  <c r="U109"/>
  <c r="U121" s="1"/>
  <c r="T109"/>
  <c r="T121" s="1"/>
  <c r="S109"/>
  <c r="S121" s="1"/>
  <c r="R109"/>
  <c r="R121" s="1"/>
  <c r="Q109"/>
  <c r="Q121" s="1"/>
  <c r="P109"/>
  <c r="P121" s="1"/>
  <c r="O109"/>
  <c r="O121" s="1"/>
  <c r="N109"/>
  <c r="N121" s="1"/>
  <c r="M109"/>
  <c r="M121" s="1"/>
  <c r="L109"/>
  <c r="L121" s="1"/>
  <c r="K109"/>
  <c r="K121" s="1"/>
  <c r="J109"/>
  <c r="J121" s="1"/>
  <c r="I109"/>
  <c r="I121" s="1"/>
  <c r="H109"/>
  <c r="H121" s="1"/>
  <c r="G109"/>
  <c r="G121" s="1"/>
  <c r="F109"/>
  <c r="F121" s="1"/>
  <c r="E109"/>
  <c r="E121" s="1"/>
  <c r="D109"/>
  <c r="D121" s="1"/>
  <c r="C109"/>
  <c r="BK108"/>
  <c r="BK109" s="1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K101"/>
  <c r="BK100"/>
  <c r="BK99"/>
  <c r="BK98"/>
  <c r="BK97"/>
  <c r="BK96"/>
  <c r="BK95"/>
  <c r="BK94"/>
  <c r="BK93"/>
  <c r="BK92"/>
  <c r="BK91"/>
  <c r="BK79"/>
  <c r="BK76"/>
  <c r="BK72"/>
  <c r="BK71"/>
  <c r="BK68"/>
  <c r="BK67"/>
  <c r="BK64"/>
  <c r="BK63"/>
  <c r="BK62"/>
  <c r="BK61"/>
  <c r="BK58"/>
  <c r="BK56"/>
  <c r="BK54"/>
  <c r="BK51"/>
  <c r="BK47"/>
  <c r="BK44"/>
  <c r="BK43"/>
  <c r="BK41"/>
  <c r="BK40"/>
  <c r="BK39"/>
  <c r="BK38"/>
  <c r="BK36"/>
  <c r="BK35"/>
  <c r="BK34"/>
  <c r="BK33"/>
  <c r="BK32"/>
  <c r="BK31"/>
  <c r="BK30"/>
  <c r="BK29"/>
  <c r="BK28"/>
  <c r="BK27"/>
  <c r="BK26"/>
  <c r="BK25"/>
  <c r="BK24"/>
  <c r="BK23"/>
  <c r="BK22"/>
  <c r="BK21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K14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K10"/>
  <c r="BK9"/>
  <c r="BK102" l="1"/>
  <c r="BK11"/>
  <c r="C121"/>
  <c r="BK15"/>
  <c r="BK142"/>
  <c r="BK120"/>
  <c r="BK55"/>
  <c r="BK59"/>
  <c r="BK37"/>
  <c r="BK45"/>
  <c r="BK49"/>
  <c r="BK53"/>
  <c r="BK57"/>
  <c r="BK66"/>
  <c r="BK70"/>
  <c r="BK74"/>
  <c r="BK78"/>
  <c r="BK42"/>
  <c r="BK46"/>
  <c r="BK50"/>
  <c r="BK20"/>
  <c r="BK48"/>
  <c r="BK52"/>
  <c r="BK65"/>
  <c r="BK69"/>
  <c r="BK73"/>
  <c r="D103"/>
  <c r="D144" s="1"/>
  <c r="BK19"/>
  <c r="C103"/>
  <c r="BK121"/>
  <c r="C144" l="1"/>
  <c r="BK77"/>
  <c r="E103"/>
  <c r="E144" s="1"/>
  <c r="J42" i="9"/>
  <c r="E42"/>
  <c r="H42"/>
  <c r="G42"/>
  <c r="F42"/>
  <c r="D42"/>
  <c r="BK103" i="12" l="1"/>
  <c r="F103"/>
  <c r="F144" s="1"/>
  <c r="BK144" l="1"/>
  <c r="G103"/>
  <c r="G144" s="1"/>
  <c r="H103" l="1"/>
  <c r="H144" s="1"/>
  <c r="K42" i="9"/>
  <c r="I103" i="12" l="1"/>
  <c r="I144" s="1"/>
  <c r="J103" l="1"/>
  <c r="J144" s="1"/>
  <c r="K103" l="1"/>
  <c r="K144" s="1"/>
  <c r="L103" l="1"/>
  <c r="L144" s="1"/>
  <c r="M103" l="1"/>
  <c r="M144" s="1"/>
  <c r="N103" l="1"/>
  <c r="N144" s="1"/>
  <c r="O103" l="1"/>
  <c r="O144" s="1"/>
  <c r="P103" l="1"/>
  <c r="P144" s="1"/>
  <c r="Q103" l="1"/>
  <c r="Q144" s="1"/>
  <c r="R103" l="1"/>
  <c r="R144" s="1"/>
  <c r="S103" l="1"/>
  <c r="S144" s="1"/>
  <c r="T103" l="1"/>
  <c r="T144" s="1"/>
  <c r="U103" l="1"/>
  <c r="U144" s="1"/>
  <c r="V103" l="1"/>
  <c r="V144" s="1"/>
  <c r="W103" l="1"/>
  <c r="W144" s="1"/>
  <c r="X103" l="1"/>
  <c r="X144" s="1"/>
  <c r="Y103" l="1"/>
  <c r="Y144" s="1"/>
  <c r="Z103" l="1"/>
  <c r="Z144" s="1"/>
  <c r="AA103" l="1"/>
  <c r="AA144" s="1"/>
  <c r="AB103" l="1"/>
  <c r="AB144" s="1"/>
  <c r="AC103" l="1"/>
  <c r="AC144" s="1"/>
  <c r="AD103" l="1"/>
  <c r="AD144" s="1"/>
  <c r="AE103" l="1"/>
  <c r="AE144" s="1"/>
  <c r="AF103" l="1"/>
  <c r="AF144" s="1"/>
  <c r="AG103" l="1"/>
  <c r="AG144" s="1"/>
  <c r="AH103" l="1"/>
  <c r="AH144" s="1"/>
  <c r="AI103" l="1"/>
  <c r="AI144" s="1"/>
  <c r="AJ103" l="1"/>
  <c r="AJ144" s="1"/>
  <c r="AK103" l="1"/>
  <c r="AK144" s="1"/>
  <c r="AL103" l="1"/>
  <c r="AL144" s="1"/>
  <c r="AM103" l="1"/>
  <c r="AM144" s="1"/>
  <c r="AN103" l="1"/>
  <c r="AN144" s="1"/>
  <c r="AO103" l="1"/>
  <c r="AO144" s="1"/>
  <c r="AP103" l="1"/>
  <c r="AP144" s="1"/>
  <c r="AQ103" l="1"/>
  <c r="AQ144" s="1"/>
  <c r="AR103" l="1"/>
  <c r="AR144" s="1"/>
  <c r="AS103" l="1"/>
  <c r="AS144" s="1"/>
  <c r="AT103" l="1"/>
  <c r="AT144" s="1"/>
  <c r="AU103" l="1"/>
  <c r="AU144" s="1"/>
  <c r="AV103" l="1"/>
  <c r="AV144" s="1"/>
  <c r="AW103" l="1"/>
  <c r="AW144" s="1"/>
  <c r="AX103" l="1"/>
  <c r="AX144" s="1"/>
  <c r="AY103" l="1"/>
  <c r="AY144" s="1"/>
  <c r="AZ103" l="1"/>
  <c r="AZ144" s="1"/>
  <c r="BA103" l="1"/>
  <c r="BA144" s="1"/>
  <c r="BB103" l="1"/>
  <c r="BB144" s="1"/>
  <c r="BC103" l="1"/>
  <c r="BC144" s="1"/>
  <c r="BD103" l="1"/>
  <c r="BD144" s="1"/>
  <c r="BE103" l="1"/>
  <c r="BE144" s="1"/>
  <c r="BF103" l="1"/>
  <c r="BF144" s="1"/>
  <c r="BG103" l="1"/>
  <c r="BG144" s="1"/>
  <c r="BH103" l="1"/>
  <c r="BH144" s="1"/>
  <c r="BI103" l="1"/>
  <c r="BI144" s="1"/>
  <c r="BJ103"/>
  <c r="BJ144" s="1"/>
</calcChain>
</file>

<file path=xl/sharedStrings.xml><?xml version="1.0" encoding="utf-8"?>
<sst xmlns="http://schemas.openxmlformats.org/spreadsheetml/2006/main" count="240" uniqueCount="196">
  <si>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</si>
  <si>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</si>
  <si>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</si>
  <si>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</si>
  <si>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</si>
  <si>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</si>
  <si>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</si>
  <si>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</si>
  <si>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</si>
  <si>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</si>
  <si>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</si>
  <si>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</si>
  <si>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</si>
  <si>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</si>
  <si>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</si>
  <si>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</si>
  <si>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</si>
  <si>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</si>
  <si>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</si>
  <si>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</si>
  <si>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</si>
  <si>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</si>
  <si>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</si>
  <si>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</si>
  <si>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</si>
  <si>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</si>
  <si>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</si>
  <si>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</si>
  <si>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</si>
  <si>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</si>
  <si>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</si>
  <si>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</si>
  <si>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</si>
  <si>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</si>
  <si>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</si>
  <si>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</si>
  <si>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</si>
  <si>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</si>
  <si>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</si>
  <si>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</si>
  <si>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</si>
  <si>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</si>
  <si>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</si>
  <si>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</si>
  <si>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</si>
  <si>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</si>
  <si>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</si>
  <si>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</si>
  <si>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</si>
  <si>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</si>
  <si>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</si>
  <si>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</si>
  <si>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</si>
  <si>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</si>
  <si>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</si>
  <si>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</si>
  <si>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</si>
  <si>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</si>
  <si>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</si>
  <si>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</si>
  <si>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</si>
  <si>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</si>
  <si>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</si>
  <si>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</si>
  <si>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</si>
  <si>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</si>
  <si>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</si>
  <si>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</si>
  <si>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</si>
  <si>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</si>
  <si>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</si>
  <si>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</si>
  <si>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</si>
  <si>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</si>
  <si>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</si>
  <si>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</si>
  <si>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</si>
  <si>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</si>
  <si>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</si>
  <si>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</si>
  <si>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</si>
  <si>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</si>
  <si>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</si>
  <si>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</si>
  <si>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</si>
  <si>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</si>
  <si>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</si>
  <si>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</si>
  <si>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</si>
  <si>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</si>
  <si>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</si>
  <si>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</si>
  <si>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</si>
  <si>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</si>
  <si>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</si>
  <si>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</si>
  <si>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</si>
  <si>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</si>
  <si>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</si>
  <si>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</si>
  <si>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</si>
  <si>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</si>
  <si>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</si>
  <si>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</si>
  <si>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</si>
  <si>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</si>
  <si>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45</t>
  </si>
  <si>
    <t>DWS  Fixed maturity Plan Series 47</t>
  </si>
  <si>
    <t>DWS  Fixed maturity Plan Series 49</t>
  </si>
  <si>
    <t>DWS  Fixed maturity Plan Series 54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</si>
  <si>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</si>
  <si>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</si>
  <si>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</si>
  <si>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</si>
  <si>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</si>
  <si>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</si>
  <si>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</si>
  <si>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</si>
  <si>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</si>
  <si>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</si>
  <si>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</si>
  <si>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</si>
  <si>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37</t>
  </si>
  <si>
    <t>DWS Fixed Maturity Plan - Series 38</t>
  </si>
  <si>
    <t>DWS Fixed Maturity Plan - Series 39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</si>
  <si>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</si>
  <si>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</si>
  <si>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</si>
  <si>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</si>
  <si>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</si>
  <si>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</si>
  <si>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</si>
  <si>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</si>
  <si>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</si>
  <si>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</si>
  <si>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</si>
  <si>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</si>
  <si>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</si>
  <si>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</si>
  <si>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</si>
  <si>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</si>
  <si>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</si>
  <si>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</si>
  <si>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Premier Bond Fund</t>
  </si>
  <si>
    <t>DWS Short Maturity Fund</t>
  </si>
  <si>
    <t>DWS Treasury Fund - Investment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</si>
  <si>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</si>
  <si>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</si>
  <si>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</si>
  <si>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</si>
  <si>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</si>
  <si>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</si>
  <si>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DWS  Fixed Maturity Plan Series 64</t>
  </si>
  <si>
    <t>DWS  Fixed Maturity Plan Series 69</t>
  </si>
  <si>
    <t>DWS Fixed Maturity Plan - Series 66</t>
  </si>
  <si>
    <t>DWS Fixed Maturity Plan - Series 68</t>
  </si>
  <si>
    <t>DWS Hybrid Fixed Term Fund - Series 21</t>
  </si>
  <si>
    <t>DWS Fixed Maturity Plan - Series 70</t>
  </si>
  <si>
    <t>DWS Fixed Maturity Plan - Series 71</t>
  </si>
  <si>
    <t>DWS Hybrid Fixed Term Fund Series 22</t>
  </si>
  <si>
    <t>DWS INTERVAL FUND ANNUAL PLAN SERIES 1</t>
  </si>
  <si>
    <t>DWS Fixed Maturity Plan - Series 72</t>
  </si>
  <si>
    <t>DWS Hybrid Fixed Term Fund Series - 23</t>
  </si>
  <si>
    <t>TELANGANA</t>
  </si>
  <si>
    <t>DWS Arbitrage Fund</t>
  </si>
  <si>
    <t>1</t>
  </si>
  <si>
    <t>DWS Fixed Maturity Plan - Series 75</t>
  </si>
  <si>
    <t>DWS Hybrid Fixed Term Fund Series - 27</t>
  </si>
  <si>
    <t>DWS Hybrid Fixed Term Fund Series - 26</t>
  </si>
  <si>
    <t>DWS Hybrid Fixed Term Fund Series 29</t>
  </si>
  <si>
    <t>DWS Corporate Debt Opportunities Fund</t>
  </si>
  <si>
    <t>DWS Fixed Maturity Plan - Series 77</t>
  </si>
  <si>
    <t>DWS Fixed Maturity Plan - Series 78</t>
  </si>
  <si>
    <t>DWS Fixed Maturity Plan Series 82</t>
  </si>
  <si>
    <t>DWS Fixed Maturity Plan Series 85</t>
  </si>
  <si>
    <t>DWS Fixed Maturity Plan Series 86</t>
  </si>
  <si>
    <t>DWS Fixed Maturity Plan Series 87</t>
  </si>
  <si>
    <t>DWS Hybrid Fixed Term Fund Series 31</t>
  </si>
  <si>
    <t>DWS Hybrid Fixed Term Fund Series 32</t>
  </si>
  <si>
    <t>DWS Hybrid Fixed Term Fund Series 33</t>
  </si>
  <si>
    <t>DWS Hybrid Fixed Term Fund Series 34</t>
  </si>
  <si>
    <t>DWS Hybrid Fixed Term Fund Series 35</t>
  </si>
  <si>
    <t>DWS Hybrid Fixed Term Fund Series 37</t>
  </si>
  <si>
    <t>DWS Equity Income Fund</t>
  </si>
  <si>
    <t>DWS Mid Cap Fund Series 1</t>
  </si>
  <si>
    <t>DWS Large Cap Fund Series 1</t>
  </si>
  <si>
    <t>DWS Large Cap Fund Series 2</t>
  </si>
  <si>
    <t>DWS Large Cap Fund Series 3</t>
  </si>
  <si>
    <t>DWS Hybrid Fixed Term Fund Series 39</t>
  </si>
  <si>
    <t>DWS Fixed Maturity Plan Series 91</t>
  </si>
  <si>
    <t>Deutsche Mutual Fund (All figures in Rs. Crore)</t>
  </si>
  <si>
    <t>DWS Hybrid Fixed Term Fund Series 40</t>
  </si>
  <si>
    <t>Deutsche Mutual Fund: Net Assets Under Management (AUM) as on 31st August 2015 (All figures in Rs. Crore)</t>
  </si>
  <si>
    <t>DWS Hybrid Fixed Term Fund Series 41</t>
  </si>
  <si>
    <t>DWS Low Duration Fund</t>
  </si>
  <si>
    <t>Table showing State wise /Union Territory wise contribution to AUM of category of schemes as on 31st August 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</si>
</sst>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6" fillId="0" borderId="4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5" xfId="2" applyNumberFormat="1" applyFont="1" applyFill="1" applyBorder="1" applyAlignment="1">
      <alignment horizontal="center" wrapText="1"/>
    </xf>
    <xf numFmtId="2" fontId="6" fillId="0" borderId="3" xfId="2" applyNumberFormat="1" applyFont="1" applyFill="1" applyBorder="1"/>
    <xf numFmtId="2" fontId="6" fillId="0" borderId="1" xfId="2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/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2" fontId="6" fillId="0" borderId="24" xfId="2" applyNumberFormat="1" applyFont="1" applyFill="1" applyBorder="1" applyAlignment="1">
      <alignment horizontal="left" vertical="top" wrapText="1"/>
    </xf>
    <xf numFmtId="2" fontId="6" fillId="0" borderId="25" xfId="2" applyNumberFormat="1" applyFont="1" applyFill="1" applyBorder="1" applyAlignment="1">
      <alignment horizontal="left" vertical="top" wrapText="1"/>
    </xf>
    <xf numFmtId="2" fontId="6" fillId="0" borderId="26" xfId="2" applyNumberFormat="1" applyFont="1" applyFill="1" applyBorder="1" applyAlignment="1">
      <alignment horizontal="left" vertical="top" wrapText="1"/>
    </xf>
    <xf numFmtId="164" fontId="6" fillId="0" borderId="18" xfId="4" applyFont="1" applyFill="1" applyBorder="1" applyAlignment="1">
      <alignment horizontal="center" vertical="center" wrapText="1"/>
    </xf>
    <xf numFmtId="164" fontId="6" fillId="0" borderId="19" xfId="4" applyFont="1" applyFill="1" applyBorder="1" applyAlignment="1">
      <alignment horizontal="center" vertical="center" wrapText="1"/>
    </xf>
    <xf numFmtId="164" fontId="6" fillId="0" borderId="20" xfId="4" applyFont="1" applyFill="1" applyBorder="1" applyAlignment="1">
      <alignment horizontal="center" vertical="center" wrapText="1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2" fontId="6" fillId="0" borderId="9" xfId="2" applyNumberFormat="1" applyFont="1" applyFill="1" applyBorder="1" applyAlignment="1">
      <alignment horizontal="center" vertical="top" wrapText="1"/>
    </xf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0" fontId="5" fillId="0" borderId="0" xfId="2" applyFont="1" applyFill="1"/>
    <xf numFmtId="2" fontId="6" fillId="0" borderId="15" xfId="2" applyNumberFormat="1" applyFont="1" applyFill="1" applyBorder="1" applyAlignment="1">
      <alignment horizontal="center" vertical="top" wrapText="1"/>
    </xf>
    <xf numFmtId="2" fontId="6" fillId="0" borderId="16" xfId="2" applyNumberFormat="1" applyFont="1" applyFill="1" applyBorder="1" applyAlignment="1">
      <alignment horizontal="center" vertical="top" wrapText="1"/>
    </xf>
    <xf numFmtId="2" fontId="6" fillId="0" borderId="17" xfId="2" applyNumberFormat="1" applyFont="1" applyFill="1" applyBorder="1" applyAlignment="1">
      <alignment horizontal="center" vertical="top" wrapText="1"/>
    </xf>
    <xf numFmtId="2" fontId="6" fillId="0" borderId="15" xfId="2" applyNumberFormat="1" applyFont="1" applyFill="1" applyBorder="1" applyAlignment="1">
      <alignment horizontal="center"/>
    </xf>
    <xf numFmtId="2" fontId="6" fillId="0" borderId="16" xfId="2" applyNumberFormat="1" applyFont="1" applyFill="1" applyBorder="1" applyAlignment="1">
      <alignment horizontal="center"/>
    </xf>
    <xf numFmtId="2" fontId="6" fillId="0" borderId="17" xfId="2" applyNumberFormat="1" applyFont="1" applyFill="1" applyBorder="1" applyAlignment="1">
      <alignment horizontal="center"/>
    </xf>
    <xf numFmtId="0" fontId="6" fillId="0" borderId="0" xfId="2" applyFont="1" applyFill="1"/>
    <xf numFmtId="0" fontId="7" fillId="0" borderId="6" xfId="0" applyFont="1" applyFill="1" applyBorder="1"/>
    <xf numFmtId="0" fontId="7" fillId="0" borderId="7" xfId="0" applyFont="1" applyFill="1" applyBorder="1" applyAlignment="1">
      <alignment wrapText="1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7" xfId="0" applyFont="1" applyFill="1" applyBorder="1" applyAlignment="1">
      <alignment wrapText="1"/>
    </xf>
    <xf numFmtId="0" fontId="8" fillId="0" borderId="7" xfId="0" applyFont="1" applyFill="1" applyBorder="1" applyAlignment="1">
      <alignment horizontal="right" wrapText="1"/>
    </xf>
    <xf numFmtId="0" fontId="8" fillId="0" borderId="4" xfId="0" applyFont="1" applyFill="1" applyBorder="1"/>
    <xf numFmtId="0" fontId="8" fillId="0" borderId="1" xfId="0" applyFont="1" applyFill="1" applyBorder="1"/>
    <xf numFmtId="0" fontId="8" fillId="0" borderId="5" xfId="0" applyFont="1" applyFill="1" applyBorder="1"/>
    <xf numFmtId="164" fontId="8" fillId="0" borderId="6" xfId="4" applyFont="1" applyFill="1" applyBorder="1"/>
    <xf numFmtId="0" fontId="8" fillId="0" borderId="22" xfId="0" applyFont="1" applyFill="1" applyBorder="1" applyAlignment="1">
      <alignment horizontal="right" wrapText="1"/>
    </xf>
    <xf numFmtId="2" fontId="8" fillId="0" borderId="1" xfId="0" applyNumberFormat="1" applyFont="1" applyFill="1" applyBorder="1"/>
    <xf numFmtId="2" fontId="8" fillId="0" borderId="7" xfId="4" applyNumberFormat="1" applyFont="1" applyFill="1" applyBorder="1"/>
    <xf numFmtId="2" fontId="7" fillId="0" borderId="6" xfId="4" applyNumberFormat="1" applyFont="1" applyFill="1" applyBorder="1"/>
    <xf numFmtId="2" fontId="8" fillId="0" borderId="21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  <xf numFmtId="2" fontId="8" fillId="0" borderId="4" xfId="0" applyNumberFormat="1" applyFont="1" applyFill="1" applyBorder="1"/>
    <xf numFmtId="2" fontId="8" fillId="0" borderId="5" xfId="0" applyNumberFormat="1" applyFont="1" applyFill="1" applyBorder="1"/>
    <xf numFmtId="2" fontId="8" fillId="0" borderId="6" xfId="4" applyNumberFormat="1" applyFont="1" applyFill="1" applyBorder="1"/>
    <xf numFmtId="2" fontId="8" fillId="0" borderId="21" xfId="0" applyNumberFormat="1" applyFont="1" applyFill="1" applyBorder="1"/>
    <xf numFmtId="2" fontId="8" fillId="0" borderId="22" xfId="0" applyNumberFormat="1" applyFont="1" applyFill="1" applyBorder="1"/>
    <xf numFmtId="2" fontId="8" fillId="0" borderId="3" xfId="0" applyNumberFormat="1" applyFont="1" applyFill="1" applyBorder="1"/>
    <xf numFmtId="0" fontId="7" fillId="0" borderId="7" xfId="0" applyFont="1" applyFill="1" applyBorder="1" applyAlignment="1">
      <alignment horizontal="right" wrapText="1"/>
    </xf>
    <xf numFmtId="2" fontId="7" fillId="0" borderId="4" xfId="0" applyNumberFormat="1" applyFont="1" applyFill="1" applyBorder="1"/>
    <xf numFmtId="2" fontId="7" fillId="0" borderId="1" xfId="0" applyNumberFormat="1" applyFont="1" applyFill="1" applyBorder="1"/>
    <xf numFmtId="2" fontId="7" fillId="0" borderId="5" xfId="0" applyNumberFormat="1" applyFont="1" applyFill="1" applyBorder="1"/>
    <xf numFmtId="0" fontId="7" fillId="0" borderId="0" xfId="0" applyFont="1" applyFill="1" applyBorder="1"/>
    <xf numFmtId="0" fontId="9" fillId="0" borderId="7" xfId="0" applyFont="1" applyFill="1" applyBorder="1" applyAlignment="1">
      <alignment wrapText="1"/>
    </xf>
    <xf numFmtId="2" fontId="7" fillId="0" borderId="21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center"/>
    </xf>
    <xf numFmtId="2" fontId="7" fillId="0" borderId="4" xfId="4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2" fontId="8" fillId="0" borderId="2" xfId="0" applyNumberFormat="1" applyFont="1" applyFill="1" applyBorder="1"/>
    <xf numFmtId="2" fontId="8" fillId="0" borderId="4" xfId="4" applyNumberFormat="1" applyFont="1" applyFill="1" applyBorder="1"/>
    <xf numFmtId="0" fontId="7" fillId="0" borderId="8" xfId="0" applyFont="1" applyFill="1" applyBorder="1"/>
    <xf numFmtId="0" fontId="7" fillId="0" borderId="0" xfId="0" applyFont="1" applyFill="1" applyBorder="1" applyAlignment="1">
      <alignment horizontal="right" wrapText="1"/>
    </xf>
    <xf numFmtId="2" fontId="8" fillId="0" borderId="0" xfId="0" applyNumberFormat="1" applyFont="1" applyFill="1" applyBorder="1"/>
    <xf numFmtId="2" fontId="8" fillId="0" borderId="0" xfId="4" applyNumberFormat="1" applyFont="1" applyFill="1" applyBorder="1"/>
    <xf numFmtId="164" fontId="8" fillId="0" borderId="0" xfId="4" applyFont="1" applyFill="1" applyBorder="1"/>
    <xf numFmtId="0" fontId="7" fillId="0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0" xfId="0" applyFont="1" applyFill="1"/>
    <xf numFmtId="0" fontId="8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left"/>
    </xf>
    <xf numFmtId="164" fontId="8" fillId="0" borderId="1" xfId="4" applyFont="1" applyFill="1" applyBorder="1" applyAlignment="1">
      <alignment horizontal="left"/>
    </xf>
    <xf numFmtId="164" fontId="8" fillId="0" borderId="1" xfId="4" applyFont="1" applyFill="1" applyBorder="1"/>
    <xf numFmtId="164" fontId="8" fillId="0" borderId="1" xfId="0" applyNumberFormat="1" applyFont="1" applyFill="1" applyBorder="1"/>
    <xf numFmtId="0" fontId="8" fillId="0" borderId="1" xfId="1" applyFont="1" applyFill="1" applyBorder="1"/>
    <xf numFmtId="43" fontId="8" fillId="0" borderId="0" xfId="0" applyNumberFormat="1" applyFont="1" applyFill="1"/>
    <xf numFmtId="164" fontId="7" fillId="0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164" fontId="7" fillId="0" borderId="1" xfId="4" applyFont="1" applyFill="1" applyBorder="1"/>
    <xf numFmtId="164" fontId="8" fillId="0" borderId="0" xfId="0" applyNumberFormat="1" applyFont="1" applyFill="1"/>
    <xf numFmtId="164" fontId="8" fillId="0" borderId="0" xfId="4" applyFont="1" applyFill="1"/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3"/>
  <sheetViews>
    <sheetView showGridLines="0" tabSelected="1" zoomScale="85" zoomScaleNormal="85" workbookViewId="0">
      <pane xSplit="2" ySplit="7" topLeftCell="AN114" activePane="bottomRight" state="frozen"/>
      <selection pane="topRight" activeCell="C1" sqref="C1"/>
      <selection pane="bottomLeft" activeCell="A8" sqref="A8"/>
      <selection pane="bottomRight" sqref="A1:BK148"/>
    </sheetView>
  </sheetViews>
  <sheetFormatPr defaultColWidth="9.140625" defaultRowHeight="12.75"/>
  <cols>
    <col min="1" max="1" width="6.7109375" style="36" bestFit="1" customWidth="1"/>
    <col min="2" max="2" width="43.42578125" style="36" customWidth="1"/>
    <col min="3" max="3" width="5.140625" style="36" bestFit="1" customWidth="1"/>
    <col min="4" max="4" width="6.85546875" style="36" bestFit="1" customWidth="1"/>
    <col min="5" max="7" width="5.140625" style="36" customWidth="1"/>
    <col min="8" max="8" width="5.85546875" style="36" bestFit="1" customWidth="1"/>
    <col min="9" max="9" width="8.7109375" style="36" bestFit="1" customWidth="1"/>
    <col min="10" max="10" width="7.85546875" style="36" bestFit="1" customWidth="1"/>
    <col min="11" max="11" width="5.140625" style="36" customWidth="1"/>
    <col min="12" max="12" width="8" style="36" customWidth="1"/>
    <col min="13" max="15" width="5.140625" style="36" bestFit="1" customWidth="1"/>
    <col min="16" max="16" width="5.140625" style="36" customWidth="1"/>
    <col min="17" max="18" width="5.140625" style="36" bestFit="1" customWidth="1"/>
    <col min="19" max="19" width="7.5703125" style="36" bestFit="1" customWidth="1"/>
    <col min="20" max="20" width="5.85546875" style="36" bestFit="1" customWidth="1"/>
    <col min="21" max="21" width="6.42578125" style="36" bestFit="1" customWidth="1"/>
    <col min="22" max="22" width="5.140625" style="36" bestFit="1" customWidth="1"/>
    <col min="23" max="23" width="5.140625" style="36" customWidth="1"/>
    <col min="24" max="24" width="5.140625" style="36" bestFit="1" customWidth="1"/>
    <col min="25" max="27" width="5.140625" style="36" customWidth="1"/>
    <col min="28" max="28" width="5.140625" style="36" bestFit="1" customWidth="1"/>
    <col min="29" max="29" width="7.5703125" style="36" bestFit="1" customWidth="1"/>
    <col min="30" max="31" width="5.140625" style="36" customWidth="1"/>
    <col min="32" max="32" width="7.5703125" style="36" bestFit="1" customWidth="1"/>
    <col min="33" max="33" width="5.140625" style="36" customWidth="1"/>
    <col min="34" max="34" width="5.140625" style="36" bestFit="1" customWidth="1"/>
    <col min="35" max="36" width="5.140625" style="36" customWidth="1"/>
    <col min="37" max="39" width="5.140625" style="36" bestFit="1" customWidth="1"/>
    <col min="40" max="41" width="5.140625" style="36" customWidth="1"/>
    <col min="42" max="42" width="5.140625" style="36" bestFit="1" customWidth="1"/>
    <col min="43" max="43" width="5.140625" style="36" customWidth="1"/>
    <col min="44" max="44" width="6.28515625" style="36" customWidth="1"/>
    <col min="45" max="47" width="5.140625" style="36" customWidth="1"/>
    <col min="48" max="48" width="7.5703125" style="36" bestFit="1" customWidth="1"/>
    <col min="49" max="49" width="8.7109375" style="36" bestFit="1" customWidth="1"/>
    <col min="50" max="50" width="6.85546875" style="36" bestFit="1" customWidth="1"/>
    <col min="51" max="51" width="5.140625" style="36" customWidth="1"/>
    <col min="52" max="52" width="8.7109375" style="36" bestFit="1" customWidth="1"/>
    <col min="53" max="55" width="5.140625" style="36" bestFit="1" customWidth="1"/>
    <col min="56" max="56" width="5.140625" style="36" customWidth="1"/>
    <col min="57" max="57" width="5.140625" style="36" bestFit="1" customWidth="1"/>
    <col min="58" max="58" width="6.42578125" style="36" bestFit="1" customWidth="1"/>
    <col min="59" max="59" width="7.5703125" style="36" bestFit="1" customWidth="1"/>
    <col min="60" max="60" width="6.42578125" style="36" bestFit="1" customWidth="1"/>
    <col min="61" max="61" width="5.140625" style="36" customWidth="1"/>
    <col min="62" max="62" width="6.85546875" style="36" bestFit="1" customWidth="1"/>
    <col min="63" max="63" width="15" style="77" bestFit="1" customWidth="1"/>
    <col min="64" max="16384" width="9.140625" style="36"/>
  </cols>
  <sheetData>
    <row r="1" spans="1:63" s="23" customFormat="1" ht="13.5" thickBot="1">
      <c r="A1" s="7" t="s">
        <v>78</v>
      </c>
      <c r="B1" s="9" t="s">
        <v>165</v>
      </c>
      <c r="C1" s="11" t="s">
        <v>192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3"/>
    </row>
    <row r="2" spans="1:63" s="23" customFormat="1" ht="13.5" thickBot="1">
      <c r="A2" s="8"/>
      <c r="B2" s="10"/>
      <c r="C2" s="24" t="s">
        <v>31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24" t="s">
        <v>27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6"/>
      <c r="AQ2" s="24" t="s">
        <v>28</v>
      </c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6"/>
      <c r="BK2" s="14" t="s">
        <v>25</v>
      </c>
    </row>
    <row r="3" spans="1:63" s="30" customFormat="1" ht="13.5" thickBot="1">
      <c r="A3" s="8"/>
      <c r="B3" s="10"/>
      <c r="C3" s="27" t="s">
        <v>12</v>
      </c>
      <c r="D3" s="28"/>
      <c r="E3" s="28"/>
      <c r="F3" s="28"/>
      <c r="G3" s="28"/>
      <c r="H3" s="28"/>
      <c r="I3" s="28"/>
      <c r="J3" s="28"/>
      <c r="K3" s="28"/>
      <c r="L3" s="29"/>
      <c r="M3" s="27" t="s">
        <v>13</v>
      </c>
      <c r="N3" s="28"/>
      <c r="O3" s="28"/>
      <c r="P3" s="28"/>
      <c r="Q3" s="28"/>
      <c r="R3" s="28"/>
      <c r="S3" s="28"/>
      <c r="T3" s="28"/>
      <c r="U3" s="28"/>
      <c r="V3" s="29"/>
      <c r="W3" s="27" t="s">
        <v>12</v>
      </c>
      <c r="X3" s="28"/>
      <c r="Y3" s="28"/>
      <c r="Z3" s="28"/>
      <c r="AA3" s="28"/>
      <c r="AB3" s="28"/>
      <c r="AC3" s="28"/>
      <c r="AD3" s="28"/>
      <c r="AE3" s="28"/>
      <c r="AF3" s="29"/>
      <c r="AG3" s="27" t="s">
        <v>13</v>
      </c>
      <c r="AH3" s="28"/>
      <c r="AI3" s="28"/>
      <c r="AJ3" s="28"/>
      <c r="AK3" s="28"/>
      <c r="AL3" s="28"/>
      <c r="AM3" s="28"/>
      <c r="AN3" s="28"/>
      <c r="AO3" s="28"/>
      <c r="AP3" s="29"/>
      <c r="AQ3" s="27" t="s">
        <v>12</v>
      </c>
      <c r="AR3" s="28"/>
      <c r="AS3" s="28"/>
      <c r="AT3" s="28"/>
      <c r="AU3" s="28"/>
      <c r="AV3" s="28"/>
      <c r="AW3" s="28"/>
      <c r="AX3" s="28"/>
      <c r="AY3" s="28"/>
      <c r="AZ3" s="29"/>
      <c r="BA3" s="27" t="s">
        <v>13</v>
      </c>
      <c r="BB3" s="28"/>
      <c r="BC3" s="28"/>
      <c r="BD3" s="28"/>
      <c r="BE3" s="28"/>
      <c r="BF3" s="28"/>
      <c r="BG3" s="28"/>
      <c r="BH3" s="28"/>
      <c r="BI3" s="28"/>
      <c r="BJ3" s="29"/>
      <c r="BK3" s="15"/>
    </row>
    <row r="4" spans="1:63" s="30" customFormat="1">
      <c r="A4" s="8"/>
      <c r="B4" s="10"/>
      <c r="C4" s="17" t="s">
        <v>37</v>
      </c>
      <c r="D4" s="18"/>
      <c r="E4" s="18"/>
      <c r="F4" s="18"/>
      <c r="G4" s="19"/>
      <c r="H4" s="20" t="s">
        <v>38</v>
      </c>
      <c r="I4" s="21"/>
      <c r="J4" s="21"/>
      <c r="K4" s="21"/>
      <c r="L4" s="22"/>
      <c r="M4" s="17" t="s">
        <v>37</v>
      </c>
      <c r="N4" s="18"/>
      <c r="O4" s="18"/>
      <c r="P4" s="18"/>
      <c r="Q4" s="19"/>
      <c r="R4" s="20" t="s">
        <v>38</v>
      </c>
      <c r="S4" s="21"/>
      <c r="T4" s="21"/>
      <c r="U4" s="21"/>
      <c r="V4" s="22"/>
      <c r="W4" s="17" t="s">
        <v>37</v>
      </c>
      <c r="X4" s="18"/>
      <c r="Y4" s="18"/>
      <c r="Z4" s="18"/>
      <c r="AA4" s="19"/>
      <c r="AB4" s="20" t="s">
        <v>38</v>
      </c>
      <c r="AC4" s="21"/>
      <c r="AD4" s="21"/>
      <c r="AE4" s="21"/>
      <c r="AF4" s="22"/>
      <c r="AG4" s="17" t="s">
        <v>37</v>
      </c>
      <c r="AH4" s="18"/>
      <c r="AI4" s="18"/>
      <c r="AJ4" s="18"/>
      <c r="AK4" s="19"/>
      <c r="AL4" s="20" t="s">
        <v>38</v>
      </c>
      <c r="AM4" s="21"/>
      <c r="AN4" s="21"/>
      <c r="AO4" s="21"/>
      <c r="AP4" s="22"/>
      <c r="AQ4" s="17" t="s">
        <v>37</v>
      </c>
      <c r="AR4" s="18"/>
      <c r="AS4" s="18"/>
      <c r="AT4" s="18"/>
      <c r="AU4" s="19"/>
      <c r="AV4" s="20" t="s">
        <v>38</v>
      </c>
      <c r="AW4" s="21"/>
      <c r="AX4" s="21"/>
      <c r="AY4" s="21"/>
      <c r="AZ4" s="22"/>
      <c r="BA4" s="17" t="s">
        <v>37</v>
      </c>
      <c r="BB4" s="18"/>
      <c r="BC4" s="18"/>
      <c r="BD4" s="18"/>
      <c r="BE4" s="19"/>
      <c r="BF4" s="20" t="s">
        <v>38</v>
      </c>
      <c r="BG4" s="21"/>
      <c r="BH4" s="21"/>
      <c r="BI4" s="21"/>
      <c r="BJ4" s="22"/>
      <c r="BK4" s="15"/>
    </row>
    <row r="5" spans="1:63" s="30" customFormat="1" ht="15" customHeight="1">
      <c r="A5" s="8"/>
      <c r="B5" s="10"/>
      <c r="C5" s="1">
        <v>1</v>
      </c>
      <c r="D5" s="2">
        <v>2</v>
      </c>
      <c r="E5" s="2">
        <v>3</v>
      </c>
      <c r="F5" s="2">
        <v>4</v>
      </c>
      <c r="G5" s="3">
        <v>5</v>
      </c>
      <c r="H5" s="1">
        <v>1</v>
      </c>
      <c r="I5" s="2">
        <v>2</v>
      </c>
      <c r="J5" s="2">
        <v>3</v>
      </c>
      <c r="K5" s="2">
        <v>4</v>
      </c>
      <c r="L5" s="3">
        <v>5</v>
      </c>
      <c r="M5" s="1">
        <v>1</v>
      </c>
      <c r="N5" s="2">
        <v>2</v>
      </c>
      <c r="O5" s="2">
        <v>3</v>
      </c>
      <c r="P5" s="2">
        <v>4</v>
      </c>
      <c r="Q5" s="3">
        <v>5</v>
      </c>
      <c r="R5" s="1">
        <v>1</v>
      </c>
      <c r="S5" s="2">
        <v>2</v>
      </c>
      <c r="T5" s="2">
        <v>3</v>
      </c>
      <c r="U5" s="2">
        <v>4</v>
      </c>
      <c r="V5" s="3">
        <v>5</v>
      </c>
      <c r="W5" s="1">
        <v>1</v>
      </c>
      <c r="X5" s="2">
        <v>2</v>
      </c>
      <c r="Y5" s="2">
        <v>3</v>
      </c>
      <c r="Z5" s="2">
        <v>4</v>
      </c>
      <c r="AA5" s="3">
        <v>5</v>
      </c>
      <c r="AB5" s="1">
        <v>1</v>
      </c>
      <c r="AC5" s="2">
        <v>2</v>
      </c>
      <c r="AD5" s="2">
        <v>3</v>
      </c>
      <c r="AE5" s="2">
        <v>4</v>
      </c>
      <c r="AF5" s="3">
        <v>5</v>
      </c>
      <c r="AG5" s="1">
        <v>1</v>
      </c>
      <c r="AH5" s="2">
        <v>2</v>
      </c>
      <c r="AI5" s="2">
        <v>3</v>
      </c>
      <c r="AJ5" s="2">
        <v>4</v>
      </c>
      <c r="AK5" s="3">
        <v>5</v>
      </c>
      <c r="AL5" s="1">
        <v>1</v>
      </c>
      <c r="AM5" s="2">
        <v>2</v>
      </c>
      <c r="AN5" s="2">
        <v>3</v>
      </c>
      <c r="AO5" s="2">
        <v>4</v>
      </c>
      <c r="AP5" s="3">
        <v>5</v>
      </c>
      <c r="AQ5" s="1">
        <v>1</v>
      </c>
      <c r="AR5" s="2">
        <v>2</v>
      </c>
      <c r="AS5" s="2">
        <v>3</v>
      </c>
      <c r="AT5" s="2">
        <v>4</v>
      </c>
      <c r="AU5" s="3">
        <v>5</v>
      </c>
      <c r="AV5" s="1">
        <v>1</v>
      </c>
      <c r="AW5" s="2">
        <v>2</v>
      </c>
      <c r="AX5" s="2">
        <v>3</v>
      </c>
      <c r="AY5" s="2">
        <v>4</v>
      </c>
      <c r="AZ5" s="3">
        <v>5</v>
      </c>
      <c r="BA5" s="1">
        <v>1</v>
      </c>
      <c r="BB5" s="2">
        <v>2</v>
      </c>
      <c r="BC5" s="2">
        <v>3</v>
      </c>
      <c r="BD5" s="2">
        <v>4</v>
      </c>
      <c r="BE5" s="3">
        <v>5</v>
      </c>
      <c r="BF5" s="1">
        <v>1</v>
      </c>
      <c r="BG5" s="2">
        <v>2</v>
      </c>
      <c r="BH5" s="2">
        <v>3</v>
      </c>
      <c r="BI5" s="2">
        <v>4</v>
      </c>
      <c r="BJ5" s="3">
        <v>5</v>
      </c>
      <c r="BK5" s="16"/>
    </row>
    <row r="6" spans="1:63">
      <c r="A6" s="31" t="s">
        <v>0</v>
      </c>
      <c r="B6" s="32" t="s">
        <v>6</v>
      </c>
      <c r="C6" s="33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5"/>
    </row>
    <row r="7" spans="1:63">
      <c r="A7" s="31" t="s">
        <v>79</v>
      </c>
      <c r="B7" s="37" t="s">
        <v>14</v>
      </c>
      <c r="C7" s="33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5"/>
    </row>
    <row r="8" spans="1:63">
      <c r="A8" s="31"/>
      <c r="B8" s="38" t="s">
        <v>39</v>
      </c>
      <c r="C8" s="39"/>
      <c r="D8" s="40"/>
      <c r="E8" s="40"/>
      <c r="F8" s="40"/>
      <c r="G8" s="41"/>
      <c r="H8" s="39"/>
      <c r="I8" s="40"/>
      <c r="J8" s="40"/>
      <c r="K8" s="40"/>
      <c r="L8" s="41"/>
      <c r="M8" s="39"/>
      <c r="N8" s="40"/>
      <c r="O8" s="40"/>
      <c r="P8" s="40"/>
      <c r="Q8" s="41"/>
      <c r="R8" s="39"/>
      <c r="S8" s="40"/>
      <c r="T8" s="40"/>
      <c r="U8" s="40"/>
      <c r="V8" s="41"/>
      <c r="W8" s="39"/>
      <c r="X8" s="40"/>
      <c r="Y8" s="40"/>
      <c r="Z8" s="40"/>
      <c r="AA8" s="41"/>
      <c r="AB8" s="39"/>
      <c r="AC8" s="40"/>
      <c r="AD8" s="40"/>
      <c r="AE8" s="40"/>
      <c r="AF8" s="41"/>
      <c r="AG8" s="39"/>
      <c r="AH8" s="40"/>
      <c r="AI8" s="40"/>
      <c r="AJ8" s="40"/>
      <c r="AK8" s="41"/>
      <c r="AL8" s="39"/>
      <c r="AM8" s="40"/>
      <c r="AN8" s="40"/>
      <c r="AO8" s="40"/>
      <c r="AP8" s="41"/>
      <c r="AQ8" s="39"/>
      <c r="AR8" s="40"/>
      <c r="AS8" s="40"/>
      <c r="AT8" s="40"/>
      <c r="AU8" s="41"/>
      <c r="AV8" s="39"/>
      <c r="AW8" s="40"/>
      <c r="AX8" s="40"/>
      <c r="AY8" s="40"/>
      <c r="AZ8" s="41"/>
      <c r="BA8" s="39"/>
      <c r="BB8" s="40"/>
      <c r="BC8" s="40"/>
      <c r="BD8" s="40"/>
      <c r="BE8" s="41"/>
      <c r="BF8" s="39"/>
      <c r="BG8" s="40"/>
      <c r="BH8" s="40"/>
      <c r="BI8" s="40"/>
      <c r="BJ8" s="41"/>
      <c r="BK8" s="42"/>
    </row>
    <row r="9" spans="1:63">
      <c r="A9" s="31"/>
      <c r="B9" s="43" t="s">
        <v>103</v>
      </c>
      <c r="C9" s="44">
        <v>0</v>
      </c>
      <c r="D9" s="44">
        <v>341.54791415629001</v>
      </c>
      <c r="E9" s="44">
        <v>0</v>
      </c>
      <c r="F9" s="44">
        <v>0</v>
      </c>
      <c r="G9" s="44">
        <v>0</v>
      </c>
      <c r="H9" s="44">
        <v>0.33360100687010003</v>
      </c>
      <c r="I9" s="44">
        <v>4166.5011436982468</v>
      </c>
      <c r="J9" s="44">
        <v>1051.4004005194513</v>
      </c>
      <c r="K9" s="44">
        <v>0</v>
      </c>
      <c r="L9" s="44">
        <v>67.14173726903141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6.4476788354500006E-2</v>
      </c>
      <c r="S9" s="44">
        <v>2.6675205520321001</v>
      </c>
      <c r="T9" s="44">
        <v>23.936709059903201</v>
      </c>
      <c r="U9" s="44">
        <v>0</v>
      </c>
      <c r="V9" s="44">
        <v>0.11818227606449999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5.6449188774100004E-2</v>
      </c>
      <c r="AC9" s="44">
        <v>62.476844472289898</v>
      </c>
      <c r="AD9" s="44">
        <v>0</v>
      </c>
      <c r="AE9" s="44">
        <v>0</v>
      </c>
      <c r="AF9" s="44">
        <v>20.126172692515301</v>
      </c>
      <c r="AG9" s="44">
        <v>0</v>
      </c>
      <c r="AH9" s="44">
        <v>0</v>
      </c>
      <c r="AI9" s="44">
        <v>0</v>
      </c>
      <c r="AJ9" s="44">
        <v>0</v>
      </c>
      <c r="AK9" s="44">
        <v>0</v>
      </c>
      <c r="AL9" s="44">
        <v>0</v>
      </c>
      <c r="AM9" s="44">
        <v>0</v>
      </c>
      <c r="AN9" s="44">
        <v>0</v>
      </c>
      <c r="AO9" s="44">
        <v>0</v>
      </c>
      <c r="AP9" s="44">
        <v>0.38323600532239999</v>
      </c>
      <c r="AQ9" s="44">
        <v>0</v>
      </c>
      <c r="AR9" s="44">
        <v>50.924375831645001</v>
      </c>
      <c r="AS9" s="44">
        <v>0</v>
      </c>
      <c r="AT9" s="44">
        <v>0</v>
      </c>
      <c r="AU9" s="44">
        <v>0</v>
      </c>
      <c r="AV9" s="44">
        <v>1.0817217667383996</v>
      </c>
      <c r="AW9" s="44">
        <v>2120.4699999999998</v>
      </c>
      <c r="AX9" s="44">
        <v>803.45519087270884</v>
      </c>
      <c r="AY9" s="44">
        <v>0</v>
      </c>
      <c r="AZ9" s="44">
        <v>24.1519492535779</v>
      </c>
      <c r="BA9" s="44">
        <v>0</v>
      </c>
      <c r="BB9" s="44">
        <v>0</v>
      </c>
      <c r="BC9" s="44">
        <v>0</v>
      </c>
      <c r="BD9" s="44">
        <v>0</v>
      </c>
      <c r="BE9" s="44">
        <v>0</v>
      </c>
      <c r="BF9" s="44">
        <v>0.14761802380569999</v>
      </c>
      <c r="BG9" s="44">
        <v>7.9922527491610005</v>
      </c>
      <c r="BH9" s="44">
        <v>0</v>
      </c>
      <c r="BI9" s="44">
        <v>0</v>
      </c>
      <c r="BJ9" s="44">
        <v>2.7863041011609995</v>
      </c>
      <c r="BK9" s="45">
        <f>SUM(C9:BJ9)</f>
        <v>8747.7638002839412</v>
      </c>
    </row>
    <row r="10" spans="1:63">
      <c r="A10" s="31"/>
      <c r="B10" s="43" t="s">
        <v>104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0.28762905906409997</v>
      </c>
      <c r="I10" s="44">
        <v>678.49718899106324</v>
      </c>
      <c r="J10" s="44">
        <v>217.43879044422562</v>
      </c>
      <c r="K10" s="44">
        <v>0</v>
      </c>
      <c r="L10" s="44">
        <v>3.8273887623222995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9.2732227935300005E-2</v>
      </c>
      <c r="S10" s="44">
        <v>0</v>
      </c>
      <c r="T10" s="44">
        <v>2.6615026263548001</v>
      </c>
      <c r="U10" s="44">
        <v>0</v>
      </c>
      <c r="V10" s="44">
        <v>3.45971490322E-2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5.4168073548000002E-3</v>
      </c>
      <c r="AC10" s="44">
        <v>2.4908701311935002</v>
      </c>
      <c r="AD10" s="44">
        <v>0</v>
      </c>
      <c r="AE10" s="44">
        <v>0</v>
      </c>
      <c r="AF10" s="44">
        <v>0.63480327525799995</v>
      </c>
      <c r="AG10" s="44">
        <v>0</v>
      </c>
      <c r="AH10" s="44">
        <v>0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0</v>
      </c>
      <c r="AO10" s="44">
        <v>0</v>
      </c>
      <c r="AP10" s="44">
        <v>0</v>
      </c>
      <c r="AQ10" s="44">
        <v>0</v>
      </c>
      <c r="AR10" s="44">
        <v>0</v>
      </c>
      <c r="AS10" s="44">
        <v>0</v>
      </c>
      <c r="AT10" s="44">
        <v>0</v>
      </c>
      <c r="AU10" s="44">
        <v>0</v>
      </c>
      <c r="AV10" s="44">
        <v>0.51757147470749998</v>
      </c>
      <c r="AW10" s="44">
        <v>63.9931666534182</v>
      </c>
      <c r="AX10" s="44">
        <v>0</v>
      </c>
      <c r="AY10" s="44">
        <v>0</v>
      </c>
      <c r="AZ10" s="44">
        <v>11.001998151901601</v>
      </c>
      <c r="BA10" s="44">
        <v>0</v>
      </c>
      <c r="BB10" s="44">
        <v>0</v>
      </c>
      <c r="BC10" s="44">
        <v>0</v>
      </c>
      <c r="BD10" s="44">
        <v>0</v>
      </c>
      <c r="BE10" s="44">
        <v>0</v>
      </c>
      <c r="BF10" s="44">
        <v>0.10278199993439997</v>
      </c>
      <c r="BG10" s="44">
        <v>105.3990495155152</v>
      </c>
      <c r="BH10" s="44">
        <v>0</v>
      </c>
      <c r="BI10" s="44">
        <v>0</v>
      </c>
      <c r="BJ10" s="44">
        <v>0.68377597896769993</v>
      </c>
      <c r="BK10" s="45">
        <f>SUM(C10:BJ10)</f>
        <v>1087.6692632482484</v>
      </c>
    </row>
    <row r="11" spans="1:63">
      <c r="A11" s="31"/>
      <c r="B11" s="38" t="s">
        <v>88</v>
      </c>
      <c r="C11" s="44">
        <f t="shared" ref="C11:BJ11" si="0">SUM(C9:C10)</f>
        <v>0</v>
      </c>
      <c r="D11" s="44">
        <f t="shared" si="0"/>
        <v>341.54791415629001</v>
      </c>
      <c r="E11" s="44">
        <f t="shared" si="0"/>
        <v>0</v>
      </c>
      <c r="F11" s="44">
        <f t="shared" si="0"/>
        <v>0</v>
      </c>
      <c r="G11" s="44">
        <f t="shared" si="0"/>
        <v>0</v>
      </c>
      <c r="H11" s="44">
        <f t="shared" si="0"/>
        <v>0.62123006593420005</v>
      </c>
      <c r="I11" s="44">
        <f t="shared" si="0"/>
        <v>4844.9983326893098</v>
      </c>
      <c r="J11" s="44">
        <f t="shared" si="0"/>
        <v>1268.8391909636769</v>
      </c>
      <c r="K11" s="44">
        <f t="shared" si="0"/>
        <v>0</v>
      </c>
      <c r="L11" s="44">
        <f t="shared" si="0"/>
        <v>70.96912603135371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0.1572090162898</v>
      </c>
      <c r="S11" s="44">
        <f t="shared" si="0"/>
        <v>2.6675205520321001</v>
      </c>
      <c r="T11" s="44">
        <f t="shared" si="0"/>
        <v>26.598211686258001</v>
      </c>
      <c r="U11" s="44">
        <f t="shared" si="0"/>
        <v>0</v>
      </c>
      <c r="V11" s="44">
        <f t="shared" si="0"/>
        <v>0.15277942509670001</v>
      </c>
      <c r="W11" s="44">
        <f t="shared" si="0"/>
        <v>0</v>
      </c>
      <c r="X11" s="44">
        <f t="shared" si="0"/>
        <v>0</v>
      </c>
      <c r="Y11" s="44">
        <f t="shared" si="0"/>
        <v>0</v>
      </c>
      <c r="Z11" s="44">
        <f t="shared" si="0"/>
        <v>0</v>
      </c>
      <c r="AA11" s="44">
        <f t="shared" si="0"/>
        <v>0</v>
      </c>
      <c r="AB11" s="44">
        <f t="shared" si="0"/>
        <v>6.1865996128900001E-2</v>
      </c>
      <c r="AC11" s="44">
        <f t="shared" si="0"/>
        <v>64.967714603483401</v>
      </c>
      <c r="AD11" s="44">
        <f t="shared" si="0"/>
        <v>0</v>
      </c>
      <c r="AE11" s="44">
        <f t="shared" si="0"/>
        <v>0</v>
      </c>
      <c r="AF11" s="44">
        <f t="shared" si="0"/>
        <v>20.760975967773302</v>
      </c>
      <c r="AG11" s="44">
        <f t="shared" si="0"/>
        <v>0</v>
      </c>
      <c r="AH11" s="44">
        <f t="shared" si="0"/>
        <v>0</v>
      </c>
      <c r="AI11" s="44">
        <f t="shared" si="0"/>
        <v>0</v>
      </c>
      <c r="AJ11" s="44">
        <f t="shared" si="0"/>
        <v>0</v>
      </c>
      <c r="AK11" s="44">
        <f t="shared" si="0"/>
        <v>0</v>
      </c>
      <c r="AL11" s="44">
        <f t="shared" si="0"/>
        <v>0</v>
      </c>
      <c r="AM11" s="44">
        <f t="shared" si="0"/>
        <v>0</v>
      </c>
      <c r="AN11" s="44">
        <f t="shared" si="0"/>
        <v>0</v>
      </c>
      <c r="AO11" s="44">
        <f t="shared" si="0"/>
        <v>0</v>
      </c>
      <c r="AP11" s="44">
        <f t="shared" si="0"/>
        <v>0.38323600532239999</v>
      </c>
      <c r="AQ11" s="44">
        <f t="shared" si="0"/>
        <v>0</v>
      </c>
      <c r="AR11" s="44">
        <f t="shared" si="0"/>
        <v>50.924375831645001</v>
      </c>
      <c r="AS11" s="44">
        <f t="shared" si="0"/>
        <v>0</v>
      </c>
      <c r="AT11" s="44">
        <f t="shared" si="0"/>
        <v>0</v>
      </c>
      <c r="AU11" s="44">
        <f t="shared" si="0"/>
        <v>0</v>
      </c>
      <c r="AV11" s="44">
        <f t="shared" si="0"/>
        <v>1.5992932414458996</v>
      </c>
      <c r="AW11" s="44">
        <f t="shared" si="0"/>
        <v>2184.4631666534178</v>
      </c>
      <c r="AX11" s="44">
        <f t="shared" si="0"/>
        <v>803.45519087270884</v>
      </c>
      <c r="AY11" s="44">
        <f t="shared" si="0"/>
        <v>0</v>
      </c>
      <c r="AZ11" s="44">
        <f t="shared" si="0"/>
        <v>35.153947405479499</v>
      </c>
      <c r="BA11" s="44">
        <f t="shared" si="0"/>
        <v>0</v>
      </c>
      <c r="BB11" s="44">
        <f t="shared" si="0"/>
        <v>0</v>
      </c>
      <c r="BC11" s="44">
        <f t="shared" si="0"/>
        <v>0</v>
      </c>
      <c r="BD11" s="44">
        <f t="shared" si="0"/>
        <v>0</v>
      </c>
      <c r="BE11" s="44">
        <f t="shared" si="0"/>
        <v>0</v>
      </c>
      <c r="BF11" s="44">
        <f t="shared" si="0"/>
        <v>0.25040002374009995</v>
      </c>
      <c r="BG11" s="44">
        <f t="shared" si="0"/>
        <v>113.3913022646762</v>
      </c>
      <c r="BH11" s="44">
        <f t="shared" si="0"/>
        <v>0</v>
      </c>
      <c r="BI11" s="44">
        <f t="shared" si="0"/>
        <v>0</v>
      </c>
      <c r="BJ11" s="44">
        <f t="shared" si="0"/>
        <v>3.4700800801286995</v>
      </c>
      <c r="BK11" s="46">
        <f>SUM(BK9:BK10)</f>
        <v>9835.4330635321894</v>
      </c>
    </row>
    <row r="12" spans="1:63">
      <c r="A12" s="31" t="s">
        <v>80</v>
      </c>
      <c r="B12" s="37" t="s">
        <v>3</v>
      </c>
      <c r="C12" s="47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9"/>
    </row>
    <row r="13" spans="1:63">
      <c r="A13" s="31"/>
      <c r="B13" s="38" t="s">
        <v>39</v>
      </c>
      <c r="C13" s="50"/>
      <c r="D13" s="44"/>
      <c r="E13" s="44"/>
      <c r="F13" s="44"/>
      <c r="G13" s="51"/>
      <c r="H13" s="50"/>
      <c r="I13" s="44"/>
      <c r="J13" s="44"/>
      <c r="K13" s="44"/>
      <c r="L13" s="51"/>
      <c r="M13" s="50"/>
      <c r="N13" s="44"/>
      <c r="O13" s="44"/>
      <c r="P13" s="44"/>
      <c r="Q13" s="51"/>
      <c r="R13" s="50"/>
      <c r="S13" s="44"/>
      <c r="T13" s="44"/>
      <c r="U13" s="44"/>
      <c r="V13" s="51"/>
      <c r="W13" s="50"/>
      <c r="X13" s="44"/>
      <c r="Y13" s="44"/>
      <c r="Z13" s="44"/>
      <c r="AA13" s="51"/>
      <c r="AB13" s="50"/>
      <c r="AC13" s="44"/>
      <c r="AD13" s="44"/>
      <c r="AE13" s="44"/>
      <c r="AF13" s="51"/>
      <c r="AG13" s="50"/>
      <c r="AH13" s="44"/>
      <c r="AI13" s="44"/>
      <c r="AJ13" s="44"/>
      <c r="AK13" s="51"/>
      <c r="AL13" s="50"/>
      <c r="AM13" s="44"/>
      <c r="AN13" s="44"/>
      <c r="AO13" s="44"/>
      <c r="AP13" s="51"/>
      <c r="AQ13" s="50"/>
      <c r="AR13" s="44"/>
      <c r="AS13" s="44"/>
      <c r="AT13" s="44"/>
      <c r="AU13" s="51"/>
      <c r="AV13" s="50"/>
      <c r="AW13" s="44"/>
      <c r="AX13" s="44"/>
      <c r="AY13" s="44"/>
      <c r="AZ13" s="51"/>
      <c r="BA13" s="50"/>
      <c r="BB13" s="44"/>
      <c r="BC13" s="44"/>
      <c r="BD13" s="44"/>
      <c r="BE13" s="51"/>
      <c r="BF13" s="50"/>
      <c r="BG13" s="44"/>
      <c r="BH13" s="44"/>
      <c r="BI13" s="44"/>
      <c r="BJ13" s="51"/>
      <c r="BK13" s="52"/>
    </row>
    <row r="14" spans="1:63">
      <c r="A14" s="31"/>
      <c r="B14" s="38" t="s">
        <v>105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0.11086887345140001</v>
      </c>
      <c r="I14" s="44">
        <v>125.8878914567095</v>
      </c>
      <c r="J14" s="44">
        <v>0</v>
      </c>
      <c r="K14" s="44">
        <v>0</v>
      </c>
      <c r="L14" s="44">
        <v>0.33637510196760001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3.6201474096600003E-2</v>
      </c>
      <c r="S14" s="44">
        <v>0</v>
      </c>
      <c r="T14" s="44">
        <v>0</v>
      </c>
      <c r="U14" s="44">
        <v>0</v>
      </c>
      <c r="V14" s="44">
        <v>2.7678230483799998E-2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0</v>
      </c>
      <c r="AF14" s="44">
        <v>7.8019709600000002E-5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1.1110624013857</v>
      </c>
      <c r="AW14" s="44">
        <v>171.56033414848281</v>
      </c>
      <c r="AX14" s="44">
        <v>0</v>
      </c>
      <c r="AY14" s="44">
        <v>0</v>
      </c>
      <c r="AZ14" s="44">
        <v>231.22266590538425</v>
      </c>
      <c r="BA14" s="44">
        <v>0</v>
      </c>
      <c r="BB14" s="44">
        <v>0</v>
      </c>
      <c r="BC14" s="44">
        <v>0</v>
      </c>
      <c r="BD14" s="44">
        <v>0</v>
      </c>
      <c r="BE14" s="44">
        <v>0</v>
      </c>
      <c r="BF14" s="44">
        <v>5.5196745773799995E-2</v>
      </c>
      <c r="BG14" s="44">
        <v>11.2510137567418</v>
      </c>
      <c r="BH14" s="44">
        <v>0</v>
      </c>
      <c r="BI14" s="44">
        <v>0</v>
      </c>
      <c r="BJ14" s="44">
        <v>10.4452052838383</v>
      </c>
      <c r="BK14" s="46">
        <f>SUM(C14:BJ14)</f>
        <v>552.04457139802514</v>
      </c>
    </row>
    <row r="15" spans="1:63">
      <c r="A15" s="31"/>
      <c r="B15" s="38" t="s">
        <v>89</v>
      </c>
      <c r="C15" s="50">
        <f>SUM(C14)</f>
        <v>0</v>
      </c>
      <c r="D15" s="50">
        <f t="shared" ref="D15:BJ15" si="1">SUM(D14)</f>
        <v>0</v>
      </c>
      <c r="E15" s="50">
        <f t="shared" si="1"/>
        <v>0</v>
      </c>
      <c r="F15" s="50">
        <f t="shared" si="1"/>
        <v>0</v>
      </c>
      <c r="G15" s="50">
        <f t="shared" si="1"/>
        <v>0</v>
      </c>
      <c r="H15" s="50">
        <f t="shared" si="1"/>
        <v>0.11086887345140001</v>
      </c>
      <c r="I15" s="50">
        <f t="shared" si="1"/>
        <v>125.8878914567095</v>
      </c>
      <c r="J15" s="50">
        <f t="shared" si="1"/>
        <v>0</v>
      </c>
      <c r="K15" s="50">
        <f t="shared" si="1"/>
        <v>0</v>
      </c>
      <c r="L15" s="50">
        <f t="shared" si="1"/>
        <v>0.33637510196760001</v>
      </c>
      <c r="M15" s="50">
        <f t="shared" si="1"/>
        <v>0</v>
      </c>
      <c r="N15" s="50">
        <f t="shared" si="1"/>
        <v>0</v>
      </c>
      <c r="O15" s="50">
        <f t="shared" si="1"/>
        <v>0</v>
      </c>
      <c r="P15" s="50">
        <f t="shared" si="1"/>
        <v>0</v>
      </c>
      <c r="Q15" s="50">
        <f t="shared" si="1"/>
        <v>0</v>
      </c>
      <c r="R15" s="50">
        <f t="shared" si="1"/>
        <v>3.6201474096600003E-2</v>
      </c>
      <c r="S15" s="50">
        <f t="shared" si="1"/>
        <v>0</v>
      </c>
      <c r="T15" s="50">
        <f t="shared" si="1"/>
        <v>0</v>
      </c>
      <c r="U15" s="50">
        <f t="shared" si="1"/>
        <v>0</v>
      </c>
      <c r="V15" s="50">
        <f t="shared" si="1"/>
        <v>2.7678230483799998E-2</v>
      </c>
      <c r="W15" s="50">
        <f t="shared" si="1"/>
        <v>0</v>
      </c>
      <c r="X15" s="50">
        <f t="shared" si="1"/>
        <v>0</v>
      </c>
      <c r="Y15" s="50">
        <f t="shared" si="1"/>
        <v>0</v>
      </c>
      <c r="Z15" s="50">
        <f t="shared" si="1"/>
        <v>0</v>
      </c>
      <c r="AA15" s="50">
        <f t="shared" si="1"/>
        <v>0</v>
      </c>
      <c r="AB15" s="50">
        <f t="shared" si="1"/>
        <v>0</v>
      </c>
      <c r="AC15" s="50">
        <f t="shared" si="1"/>
        <v>0</v>
      </c>
      <c r="AD15" s="50">
        <f t="shared" si="1"/>
        <v>0</v>
      </c>
      <c r="AE15" s="50">
        <f t="shared" si="1"/>
        <v>0</v>
      </c>
      <c r="AF15" s="50">
        <f t="shared" si="1"/>
        <v>7.8019709600000002E-5</v>
      </c>
      <c r="AG15" s="50">
        <f t="shared" si="1"/>
        <v>0</v>
      </c>
      <c r="AH15" s="50">
        <f t="shared" si="1"/>
        <v>0</v>
      </c>
      <c r="AI15" s="50">
        <f t="shared" si="1"/>
        <v>0</v>
      </c>
      <c r="AJ15" s="50">
        <f t="shared" si="1"/>
        <v>0</v>
      </c>
      <c r="AK15" s="50">
        <f t="shared" si="1"/>
        <v>0</v>
      </c>
      <c r="AL15" s="50">
        <f t="shared" si="1"/>
        <v>0</v>
      </c>
      <c r="AM15" s="50">
        <f t="shared" si="1"/>
        <v>0</v>
      </c>
      <c r="AN15" s="50">
        <f t="shared" si="1"/>
        <v>0</v>
      </c>
      <c r="AO15" s="50">
        <f t="shared" si="1"/>
        <v>0</v>
      </c>
      <c r="AP15" s="50">
        <f t="shared" si="1"/>
        <v>0</v>
      </c>
      <c r="AQ15" s="50">
        <f t="shared" si="1"/>
        <v>0</v>
      </c>
      <c r="AR15" s="50">
        <f t="shared" si="1"/>
        <v>0</v>
      </c>
      <c r="AS15" s="50">
        <f t="shared" si="1"/>
        <v>0</v>
      </c>
      <c r="AT15" s="50">
        <f t="shared" si="1"/>
        <v>0</v>
      </c>
      <c r="AU15" s="50">
        <f t="shared" si="1"/>
        <v>0</v>
      </c>
      <c r="AV15" s="50">
        <f t="shared" si="1"/>
        <v>1.1110624013857</v>
      </c>
      <c r="AW15" s="50">
        <f t="shared" si="1"/>
        <v>171.56033414848281</v>
      </c>
      <c r="AX15" s="50">
        <f t="shared" si="1"/>
        <v>0</v>
      </c>
      <c r="AY15" s="50">
        <f t="shared" si="1"/>
        <v>0</v>
      </c>
      <c r="AZ15" s="50">
        <f t="shared" si="1"/>
        <v>231.22266590538425</v>
      </c>
      <c r="BA15" s="50">
        <f t="shared" si="1"/>
        <v>0</v>
      </c>
      <c r="BB15" s="50">
        <f t="shared" si="1"/>
        <v>0</v>
      </c>
      <c r="BC15" s="50">
        <f t="shared" si="1"/>
        <v>0</v>
      </c>
      <c r="BD15" s="50">
        <f t="shared" si="1"/>
        <v>0</v>
      </c>
      <c r="BE15" s="50">
        <f t="shared" si="1"/>
        <v>0</v>
      </c>
      <c r="BF15" s="50">
        <f t="shared" si="1"/>
        <v>5.5196745773799995E-2</v>
      </c>
      <c r="BG15" s="50">
        <f t="shared" si="1"/>
        <v>11.2510137567418</v>
      </c>
      <c r="BH15" s="50">
        <f t="shared" si="1"/>
        <v>0</v>
      </c>
      <c r="BI15" s="50">
        <f t="shared" si="1"/>
        <v>0</v>
      </c>
      <c r="BJ15" s="50">
        <f t="shared" si="1"/>
        <v>10.4452052838383</v>
      </c>
      <c r="BK15" s="52">
        <f>SUM(C15:BJ15)</f>
        <v>552.04457139802514</v>
      </c>
    </row>
    <row r="16" spans="1:63">
      <c r="A16" s="31"/>
      <c r="B16" s="38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45"/>
    </row>
    <row r="17" spans="1:63">
      <c r="A17" s="31" t="s">
        <v>81</v>
      </c>
      <c r="B17" s="37" t="s">
        <v>10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9"/>
    </row>
    <row r="18" spans="1:63">
      <c r="A18" s="31"/>
      <c r="B18" s="38" t="s">
        <v>39</v>
      </c>
      <c r="C18" s="50"/>
      <c r="D18" s="44"/>
      <c r="E18" s="44"/>
      <c r="F18" s="44"/>
      <c r="G18" s="51"/>
      <c r="H18" s="50"/>
      <c r="I18" s="44"/>
      <c r="J18" s="44"/>
      <c r="K18" s="44"/>
      <c r="L18" s="51"/>
      <c r="M18" s="50"/>
      <c r="N18" s="44"/>
      <c r="O18" s="44"/>
      <c r="P18" s="44"/>
      <c r="Q18" s="51"/>
      <c r="R18" s="50"/>
      <c r="S18" s="44"/>
      <c r="T18" s="44"/>
      <c r="U18" s="44"/>
      <c r="V18" s="51"/>
      <c r="W18" s="50"/>
      <c r="X18" s="44"/>
      <c r="Y18" s="44"/>
      <c r="Z18" s="44"/>
      <c r="AA18" s="51"/>
      <c r="AB18" s="50"/>
      <c r="AC18" s="44"/>
      <c r="AD18" s="44"/>
      <c r="AE18" s="44"/>
      <c r="AF18" s="51"/>
      <c r="AG18" s="50"/>
      <c r="AH18" s="44"/>
      <c r="AI18" s="44"/>
      <c r="AJ18" s="44"/>
      <c r="AK18" s="51"/>
      <c r="AL18" s="50"/>
      <c r="AM18" s="44"/>
      <c r="AN18" s="44"/>
      <c r="AO18" s="44"/>
      <c r="AP18" s="51"/>
      <c r="AQ18" s="50"/>
      <c r="AR18" s="44"/>
      <c r="AS18" s="44"/>
      <c r="AT18" s="44"/>
      <c r="AU18" s="51"/>
      <c r="AV18" s="50"/>
      <c r="AW18" s="44"/>
      <c r="AX18" s="44"/>
      <c r="AY18" s="44"/>
      <c r="AZ18" s="51"/>
      <c r="BA18" s="50"/>
      <c r="BB18" s="44"/>
      <c r="BC18" s="44"/>
      <c r="BD18" s="44"/>
      <c r="BE18" s="51"/>
      <c r="BF18" s="50"/>
      <c r="BG18" s="44"/>
      <c r="BH18" s="44"/>
      <c r="BI18" s="44"/>
      <c r="BJ18" s="51"/>
      <c r="BK18" s="52"/>
    </row>
    <row r="19" spans="1:63">
      <c r="A19" s="31"/>
      <c r="B19" s="38" t="s">
        <v>106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1.7137219354000002E-3</v>
      </c>
      <c r="I19" s="44">
        <v>164.65869267835478</v>
      </c>
      <c r="J19" s="44">
        <v>0</v>
      </c>
      <c r="K19" s="44">
        <v>0</v>
      </c>
      <c r="L19" s="44">
        <v>6.2836470967699995E-2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28.562032258064502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0</v>
      </c>
      <c r="AE19" s="44">
        <v>0</v>
      </c>
      <c r="AF19" s="44">
        <v>0</v>
      </c>
      <c r="AG19" s="44">
        <v>0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8.0836372258E-2</v>
      </c>
      <c r="AW19" s="44">
        <v>0.227044</v>
      </c>
      <c r="AX19" s="44">
        <v>0</v>
      </c>
      <c r="AY19" s="44">
        <v>0</v>
      </c>
      <c r="AZ19" s="44">
        <v>2.2697867079353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6.936194200000001E-2</v>
      </c>
      <c r="BG19" s="44">
        <v>0</v>
      </c>
      <c r="BH19" s="44">
        <v>0</v>
      </c>
      <c r="BI19" s="44">
        <v>0</v>
      </c>
      <c r="BJ19" s="44">
        <v>0</v>
      </c>
      <c r="BK19" s="52">
        <f t="shared" ref="BK19:BK50" si="2">SUM(C19:BJ19)</f>
        <v>195.93230415151572</v>
      </c>
    </row>
    <row r="20" spans="1:63">
      <c r="A20" s="31"/>
      <c r="B20" s="38" t="s">
        <v>107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1.02364129E-4</v>
      </c>
      <c r="I20" s="44">
        <v>19.581385293870902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2.1962874774000003E-2</v>
      </c>
      <c r="AW20" s="44">
        <v>5.6140072562901997</v>
      </c>
      <c r="AX20" s="44">
        <v>0</v>
      </c>
      <c r="AY20" s="44">
        <v>0</v>
      </c>
      <c r="AZ20" s="44">
        <v>7.727285399257501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1.0195127419300001E-2</v>
      </c>
      <c r="BG20" s="44">
        <v>0</v>
      </c>
      <c r="BH20" s="44">
        <v>0</v>
      </c>
      <c r="BI20" s="44">
        <v>0</v>
      </c>
      <c r="BJ20" s="44">
        <v>0</v>
      </c>
      <c r="BK20" s="52">
        <f t="shared" si="2"/>
        <v>32.954938315740904</v>
      </c>
    </row>
    <row r="21" spans="1:63">
      <c r="A21" s="31"/>
      <c r="B21" s="38" t="s">
        <v>108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1.1407241935399999E-2</v>
      </c>
      <c r="I21" s="44">
        <v>29.018552776677303</v>
      </c>
      <c r="J21" s="44">
        <v>0</v>
      </c>
      <c r="K21" s="44">
        <v>0</v>
      </c>
      <c r="L21" s="44">
        <v>0.6273983064516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20.0092759686774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0.27179692822520002</v>
      </c>
      <c r="AW21" s="44">
        <v>28.423045101386904</v>
      </c>
      <c r="AX21" s="44">
        <v>0</v>
      </c>
      <c r="AY21" s="44">
        <v>0</v>
      </c>
      <c r="AZ21" s="44">
        <v>8.6393693447095004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52">
        <f t="shared" si="2"/>
        <v>87.000845668063306</v>
      </c>
    </row>
    <row r="22" spans="1:63">
      <c r="A22" s="31"/>
      <c r="B22" s="38" t="s">
        <v>109</v>
      </c>
      <c r="C22" s="44">
        <v>0</v>
      </c>
      <c r="D22" s="44">
        <v>0</v>
      </c>
      <c r="E22" s="44">
        <v>0</v>
      </c>
      <c r="F22" s="44">
        <v>0</v>
      </c>
      <c r="G22" s="44">
        <v>0</v>
      </c>
      <c r="H22" s="44">
        <v>2.2504146096699998E-2</v>
      </c>
      <c r="I22" s="44">
        <v>114.510646527419</v>
      </c>
      <c r="J22" s="44">
        <v>0</v>
      </c>
      <c r="K22" s="44">
        <v>0</v>
      </c>
      <c r="L22" s="44">
        <v>1.7991212451612002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45.4372290810322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2.7196746548299996E-2</v>
      </c>
      <c r="AW22" s="44">
        <v>3.9499262950966001</v>
      </c>
      <c r="AX22" s="44">
        <v>0</v>
      </c>
      <c r="AY22" s="44">
        <v>0</v>
      </c>
      <c r="AZ22" s="44">
        <v>6.9330192558060002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52">
        <f t="shared" si="2"/>
        <v>172.67964329715997</v>
      </c>
    </row>
    <row r="23" spans="1:63">
      <c r="A23" s="31"/>
      <c r="B23" s="38" t="s">
        <v>110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4.1610442515900001E-2</v>
      </c>
      <c r="I23" s="44">
        <v>15.605701548387</v>
      </c>
      <c r="J23" s="44">
        <v>0</v>
      </c>
      <c r="K23" s="44">
        <v>0</v>
      </c>
      <c r="L23" s="44">
        <v>1.3147660645160002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0.28330024193539999</v>
      </c>
      <c r="AD23" s="44">
        <v>0</v>
      </c>
      <c r="AE23" s="44">
        <v>0</v>
      </c>
      <c r="AF23" s="44">
        <v>0.28330024193539999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1.1843409392248998</v>
      </c>
      <c r="AW23" s="44">
        <v>1.8647710489996998</v>
      </c>
      <c r="AX23" s="44">
        <v>0</v>
      </c>
      <c r="AY23" s="44">
        <v>0</v>
      </c>
      <c r="AZ23" s="44">
        <v>14.476642362900497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1.01988087096E-2</v>
      </c>
      <c r="BG23" s="44">
        <v>8.4990072580599998E-2</v>
      </c>
      <c r="BH23" s="44">
        <v>0</v>
      </c>
      <c r="BI23" s="44">
        <v>0</v>
      </c>
      <c r="BJ23" s="44">
        <v>0</v>
      </c>
      <c r="BK23" s="52">
        <f t="shared" si="2"/>
        <v>35.149621771705</v>
      </c>
    </row>
    <row r="24" spans="1:63">
      <c r="A24" s="31"/>
      <c r="B24" s="38" t="s">
        <v>111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9.6119590320999995E-3</v>
      </c>
      <c r="I24" s="44">
        <v>159.66977093619298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2.3747192903225001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0.12236538529030001</v>
      </c>
      <c r="AG24" s="44">
        <v>0</v>
      </c>
      <c r="AH24" s="44">
        <v>0</v>
      </c>
      <c r="AI24" s="44">
        <v>0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0</v>
      </c>
      <c r="AP24" s="44">
        <v>0</v>
      </c>
      <c r="AQ24" s="44">
        <v>0</v>
      </c>
      <c r="AR24" s="44">
        <v>0</v>
      </c>
      <c r="AS24" s="44">
        <v>0</v>
      </c>
      <c r="AT24" s="44">
        <v>0</v>
      </c>
      <c r="AU24" s="44">
        <v>0</v>
      </c>
      <c r="AV24" s="44">
        <v>0.1438092241933</v>
      </c>
      <c r="AW24" s="44">
        <v>0</v>
      </c>
      <c r="AX24" s="44">
        <v>0</v>
      </c>
      <c r="AY24" s="44">
        <v>0</v>
      </c>
      <c r="AZ24" s="44">
        <v>3.4225256002898998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1.12791548387E-2</v>
      </c>
      <c r="BG24" s="44">
        <v>0</v>
      </c>
      <c r="BH24" s="44">
        <v>0</v>
      </c>
      <c r="BI24" s="44">
        <v>0</v>
      </c>
      <c r="BJ24" s="44">
        <v>0</v>
      </c>
      <c r="BK24" s="52">
        <f t="shared" si="2"/>
        <v>165.75408155015975</v>
      </c>
    </row>
    <row r="25" spans="1:63">
      <c r="A25" s="31"/>
      <c r="B25" s="38" t="s">
        <v>112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0.2010526923225</v>
      </c>
      <c r="I25" s="44">
        <v>1.8549636299999999</v>
      </c>
      <c r="J25" s="44">
        <v>0</v>
      </c>
      <c r="K25" s="44">
        <v>0</v>
      </c>
      <c r="L25" s="44">
        <v>5.4054808340967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5.7446999999999999E-4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0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2.5185583658063</v>
      </c>
      <c r="AG25" s="44">
        <v>0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1.8755001871898995</v>
      </c>
      <c r="AW25" s="44">
        <v>9.0968259994833005</v>
      </c>
      <c r="AX25" s="44">
        <v>0</v>
      </c>
      <c r="AY25" s="44">
        <v>0</v>
      </c>
      <c r="AZ25" s="44">
        <v>50.855860662770311</v>
      </c>
      <c r="BA25" s="44">
        <v>0</v>
      </c>
      <c r="BB25" s="44">
        <v>0</v>
      </c>
      <c r="BC25" s="44">
        <v>0</v>
      </c>
      <c r="BD25" s="44">
        <v>0</v>
      </c>
      <c r="BE25" s="44">
        <v>0</v>
      </c>
      <c r="BF25" s="44">
        <v>1.1939857238706</v>
      </c>
      <c r="BG25" s="44">
        <v>0.1139299354838</v>
      </c>
      <c r="BH25" s="44">
        <v>0</v>
      </c>
      <c r="BI25" s="44">
        <v>0</v>
      </c>
      <c r="BJ25" s="44">
        <v>5.0698821290321998</v>
      </c>
      <c r="BK25" s="52">
        <f t="shared" si="2"/>
        <v>78.186614630055601</v>
      </c>
    </row>
    <row r="26" spans="1:63">
      <c r="A26" s="31"/>
      <c r="B26" s="38" t="s">
        <v>113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1.1010138386900001E-2</v>
      </c>
      <c r="I26" s="44">
        <v>0</v>
      </c>
      <c r="J26" s="44">
        <v>0</v>
      </c>
      <c r="K26" s="44">
        <v>0</v>
      </c>
      <c r="L26" s="44">
        <v>0.33609896129029998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1.0454789225800001E-2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2.2039982096767998</v>
      </c>
      <c r="AW26" s="44">
        <v>7.7226255806451007</v>
      </c>
      <c r="AX26" s="44">
        <v>0</v>
      </c>
      <c r="AY26" s="44">
        <v>0</v>
      </c>
      <c r="AZ26" s="44">
        <v>43.502647803225102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9.8641047419299993E-2</v>
      </c>
      <c r="BG26" s="44">
        <v>0</v>
      </c>
      <c r="BH26" s="44">
        <v>0</v>
      </c>
      <c r="BI26" s="44">
        <v>0</v>
      </c>
      <c r="BJ26" s="44">
        <v>0</v>
      </c>
      <c r="BK26" s="52">
        <f t="shared" si="2"/>
        <v>53.885476529869301</v>
      </c>
    </row>
    <row r="27" spans="1:63">
      <c r="A27" s="31"/>
      <c r="B27" s="38" t="s">
        <v>114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5.9163672580499996E-2</v>
      </c>
      <c r="I27" s="44">
        <v>1.4526112264193001</v>
      </c>
      <c r="J27" s="44">
        <v>0</v>
      </c>
      <c r="K27" s="44">
        <v>0</v>
      </c>
      <c r="L27" s="44">
        <v>1.8030833548384999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0</v>
      </c>
      <c r="Z27" s="44">
        <v>0</v>
      </c>
      <c r="AA27" s="44">
        <v>0</v>
      </c>
      <c r="AB27" s="44">
        <v>0</v>
      </c>
      <c r="AC27" s="44">
        <v>0</v>
      </c>
      <c r="AD27" s="44">
        <v>0</v>
      </c>
      <c r="AE27" s="44">
        <v>0</v>
      </c>
      <c r="AF27" s="44">
        <v>0</v>
      </c>
      <c r="AG27" s="44">
        <v>0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8.0269336612699999E-2</v>
      </c>
      <c r="AW27" s="44">
        <v>0</v>
      </c>
      <c r="AX27" s="44">
        <v>0</v>
      </c>
      <c r="AY27" s="44">
        <v>0</v>
      </c>
      <c r="AZ27" s="44">
        <v>3.2104062834510998</v>
      </c>
      <c r="BA27" s="44">
        <v>0</v>
      </c>
      <c r="BB27" s="44">
        <v>0</v>
      </c>
      <c r="BC27" s="44">
        <v>0</v>
      </c>
      <c r="BD27" s="44">
        <v>0</v>
      </c>
      <c r="BE27" s="44">
        <v>0</v>
      </c>
      <c r="BF27" s="44">
        <v>2.8066201612000001E-3</v>
      </c>
      <c r="BG27" s="44">
        <v>0</v>
      </c>
      <c r="BH27" s="44">
        <v>0</v>
      </c>
      <c r="BI27" s="44">
        <v>0</v>
      </c>
      <c r="BJ27" s="44">
        <v>0</v>
      </c>
      <c r="BK27" s="52">
        <f t="shared" si="2"/>
        <v>6.6083404940632997</v>
      </c>
    </row>
    <row r="28" spans="1:63">
      <c r="A28" s="31"/>
      <c r="B28" s="38" t="s">
        <v>115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1.5505443224999998E-3</v>
      </c>
      <c r="I28" s="44">
        <v>48.700443050870796</v>
      </c>
      <c r="J28" s="44">
        <v>0</v>
      </c>
      <c r="K28" s="44">
        <v>0</v>
      </c>
      <c r="L28" s="44">
        <v>5.1684806449999994E-4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5.1673106449999994E-4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5.1672032250000004E-4</v>
      </c>
      <c r="AW28" s="44">
        <v>28.202764554580497</v>
      </c>
      <c r="AX28" s="44">
        <v>0</v>
      </c>
      <c r="AY28" s="44">
        <v>0</v>
      </c>
      <c r="AZ28" s="44">
        <v>20.648525925257903</v>
      </c>
      <c r="BA28" s="44">
        <v>0</v>
      </c>
      <c r="BB28" s="44">
        <v>0</v>
      </c>
      <c r="BC28" s="44">
        <v>0</v>
      </c>
      <c r="BD28" s="44">
        <v>0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52">
        <f t="shared" si="2"/>
        <v>97.554834374483193</v>
      </c>
    </row>
    <row r="29" spans="1:63">
      <c r="A29" s="31"/>
      <c r="B29" s="38" t="s">
        <v>116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1.6625449999E-3</v>
      </c>
      <c r="I29" s="44">
        <v>15.510231024064499</v>
      </c>
      <c r="J29" s="44">
        <v>0</v>
      </c>
      <c r="K29" s="44">
        <v>0</v>
      </c>
      <c r="L29" s="44">
        <v>1.6402850316772999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1.40162943548E-2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0.1065070174514</v>
      </c>
      <c r="AW29" s="44">
        <v>12.334339032257802</v>
      </c>
      <c r="AX29" s="44">
        <v>0</v>
      </c>
      <c r="AY29" s="44">
        <v>0</v>
      </c>
      <c r="AZ29" s="44">
        <v>4.4611636262898999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52">
        <f t="shared" si="2"/>
        <v>34.068204571095599</v>
      </c>
    </row>
    <row r="30" spans="1:63">
      <c r="A30" s="31"/>
      <c r="B30" s="38" t="s">
        <v>152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3.9214988709600003E-2</v>
      </c>
      <c r="I30" s="44">
        <v>1.1466370967741</v>
      </c>
      <c r="J30" s="44">
        <v>0</v>
      </c>
      <c r="K30" s="44">
        <v>0</v>
      </c>
      <c r="L30" s="44">
        <v>0.22960015845159998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4.5865483869999999E-3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0</v>
      </c>
      <c r="AJ30" s="44">
        <v>0</v>
      </c>
      <c r="AK30" s="44">
        <v>0</v>
      </c>
      <c r="AL30" s="44">
        <v>0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1.6512297987718005</v>
      </c>
      <c r="AW30" s="44">
        <v>5.6983513741931002</v>
      </c>
      <c r="AX30" s="44">
        <v>0</v>
      </c>
      <c r="AY30" s="44">
        <v>0</v>
      </c>
      <c r="AZ30" s="44">
        <v>29.583315469190502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0.12014038651590001</v>
      </c>
      <c r="BG30" s="44">
        <v>0.45495819354830003</v>
      </c>
      <c r="BH30" s="44">
        <v>0</v>
      </c>
      <c r="BI30" s="44">
        <v>0</v>
      </c>
      <c r="BJ30" s="44">
        <v>0.5118279677416</v>
      </c>
      <c r="BK30" s="52">
        <f t="shared" si="2"/>
        <v>39.439861982283503</v>
      </c>
    </row>
    <row r="31" spans="1:63">
      <c r="A31" s="31"/>
      <c r="B31" s="38" t="s">
        <v>153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0.10806506812880001</v>
      </c>
      <c r="I31" s="44">
        <v>4.5215509677399998E-2</v>
      </c>
      <c r="J31" s="44">
        <v>0</v>
      </c>
      <c r="K31" s="44">
        <v>0</v>
      </c>
      <c r="L31" s="44">
        <v>0.1198890674838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0</v>
      </c>
      <c r="AK31" s="44">
        <v>0</v>
      </c>
      <c r="AL31" s="44">
        <v>0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1.3747004098365001</v>
      </c>
      <c r="AW31" s="44">
        <v>10.025068513935102</v>
      </c>
      <c r="AX31" s="44">
        <v>0</v>
      </c>
      <c r="AY31" s="44">
        <v>0</v>
      </c>
      <c r="AZ31" s="44">
        <v>25.677503712320402</v>
      </c>
      <c r="BA31" s="44">
        <v>0</v>
      </c>
      <c r="BB31" s="44">
        <v>0</v>
      </c>
      <c r="BC31" s="44">
        <v>0</v>
      </c>
      <c r="BD31" s="44">
        <v>0</v>
      </c>
      <c r="BE31" s="44">
        <v>0</v>
      </c>
      <c r="BF31" s="44">
        <v>9.1525670741599993E-2</v>
      </c>
      <c r="BG31" s="44">
        <v>0</v>
      </c>
      <c r="BH31" s="44">
        <v>0</v>
      </c>
      <c r="BI31" s="44">
        <v>0</v>
      </c>
      <c r="BJ31" s="44">
        <v>3.8573152774193002</v>
      </c>
      <c r="BK31" s="52">
        <f t="shared" si="2"/>
        <v>41.299283229542908</v>
      </c>
    </row>
    <row r="32" spans="1:63">
      <c r="A32" s="31"/>
      <c r="B32" s="38" t="s">
        <v>117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0.24587512258060001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2.6989450088356</v>
      </c>
      <c r="AW32" s="44">
        <v>6.3682765683223002</v>
      </c>
      <c r="AX32" s="44">
        <v>0</v>
      </c>
      <c r="AY32" s="44">
        <v>0</v>
      </c>
      <c r="AZ32" s="44">
        <v>28.101985198900998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8.7763392580100019E-2</v>
      </c>
      <c r="BG32" s="44">
        <v>0</v>
      </c>
      <c r="BH32" s="44">
        <v>0</v>
      </c>
      <c r="BI32" s="44">
        <v>0</v>
      </c>
      <c r="BJ32" s="44">
        <v>1.6454467560644002</v>
      </c>
      <c r="BK32" s="52">
        <f t="shared" si="2"/>
        <v>39.148292047284002</v>
      </c>
    </row>
    <row r="33" spans="1:63">
      <c r="A33" s="31"/>
      <c r="B33" s="38" t="s">
        <v>118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8.1847733257899999E-2</v>
      </c>
      <c r="I33" s="44">
        <v>0</v>
      </c>
      <c r="J33" s="44">
        <v>0</v>
      </c>
      <c r="K33" s="44">
        <v>0</v>
      </c>
      <c r="L33" s="44">
        <v>0.96433264516119999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7.7146611611999989E-3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2.3985709677400002E-2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0.8996059159662001</v>
      </c>
      <c r="AW33" s="44">
        <v>35.042507814225402</v>
      </c>
      <c r="AX33" s="44">
        <v>0</v>
      </c>
      <c r="AY33" s="44">
        <v>0</v>
      </c>
      <c r="AZ33" s="44">
        <v>28.359985374448698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6.8666860483699993E-2</v>
      </c>
      <c r="BG33" s="44">
        <v>9.5942838709677005</v>
      </c>
      <c r="BH33" s="44">
        <v>0</v>
      </c>
      <c r="BI33" s="44">
        <v>0</v>
      </c>
      <c r="BJ33" s="44">
        <v>1.1992854838700001E-2</v>
      </c>
      <c r="BK33" s="52">
        <f t="shared" si="2"/>
        <v>75.054923440188091</v>
      </c>
    </row>
    <row r="34" spans="1:63">
      <c r="A34" s="31"/>
      <c r="B34" s="38" t="s">
        <v>119</v>
      </c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9.06077264514E-2</v>
      </c>
      <c r="I34" s="44">
        <v>9.5216954838705998</v>
      </c>
      <c r="J34" s="44">
        <v>0</v>
      </c>
      <c r="K34" s="44">
        <v>0</v>
      </c>
      <c r="L34" s="44">
        <v>1.9221088850967003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6.0647741935399999E-2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44">
        <v>0</v>
      </c>
      <c r="Z34" s="44">
        <v>0</v>
      </c>
      <c r="AA34" s="44">
        <v>0</v>
      </c>
      <c r="AB34" s="44">
        <v>0</v>
      </c>
      <c r="AC34" s="44">
        <v>0</v>
      </c>
      <c r="AD34" s="44">
        <v>0</v>
      </c>
      <c r="AE34" s="44">
        <v>0</v>
      </c>
      <c r="AF34" s="44">
        <v>1.4296456703547999</v>
      </c>
      <c r="AG34" s="44">
        <v>0</v>
      </c>
      <c r="AH34" s="44">
        <v>0</v>
      </c>
      <c r="AI34" s="44">
        <v>0</v>
      </c>
      <c r="AJ34" s="44">
        <v>0</v>
      </c>
      <c r="AK34" s="44">
        <v>0</v>
      </c>
      <c r="AL34" s="44">
        <v>0</v>
      </c>
      <c r="AM34" s="44">
        <v>0</v>
      </c>
      <c r="AN34" s="44">
        <v>0</v>
      </c>
      <c r="AO34" s="44">
        <v>0</v>
      </c>
      <c r="AP34" s="44">
        <v>0.12062161290319999</v>
      </c>
      <c r="AQ34" s="44">
        <v>0</v>
      </c>
      <c r="AR34" s="44">
        <v>0</v>
      </c>
      <c r="AS34" s="44">
        <v>0</v>
      </c>
      <c r="AT34" s="44">
        <v>0</v>
      </c>
      <c r="AU34" s="44">
        <v>0</v>
      </c>
      <c r="AV34" s="44">
        <v>2.7870382372894</v>
      </c>
      <c r="AW34" s="44">
        <v>7.2622078694192007</v>
      </c>
      <c r="AX34" s="44">
        <v>0</v>
      </c>
      <c r="AY34" s="44">
        <v>0</v>
      </c>
      <c r="AZ34" s="44">
        <v>16.6464589143214</v>
      </c>
      <c r="BA34" s="44">
        <v>0</v>
      </c>
      <c r="BB34" s="44">
        <v>0</v>
      </c>
      <c r="BC34" s="44">
        <v>0</v>
      </c>
      <c r="BD34" s="44">
        <v>0</v>
      </c>
      <c r="BE34" s="44">
        <v>0</v>
      </c>
      <c r="BF34" s="44">
        <v>0.1664578258062</v>
      </c>
      <c r="BG34" s="44">
        <v>0</v>
      </c>
      <c r="BH34" s="44">
        <v>0</v>
      </c>
      <c r="BI34" s="44">
        <v>0</v>
      </c>
      <c r="BJ34" s="44">
        <v>0</v>
      </c>
      <c r="BK34" s="52">
        <f t="shared" si="2"/>
        <v>40.007489967448301</v>
      </c>
    </row>
    <row r="35" spans="1:63">
      <c r="A35" s="31"/>
      <c r="B35" s="38" t="s">
        <v>120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2.9551257870900002E-2</v>
      </c>
      <c r="I35" s="44">
        <v>35.197229903225704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0</v>
      </c>
      <c r="Z35" s="44">
        <v>0</v>
      </c>
      <c r="AA35" s="44">
        <v>0</v>
      </c>
      <c r="AB35" s="44">
        <v>0</v>
      </c>
      <c r="AC35" s="44">
        <v>0</v>
      </c>
      <c r="AD35" s="44">
        <v>0</v>
      </c>
      <c r="AE35" s="44">
        <v>0</v>
      </c>
      <c r="AF35" s="44">
        <v>1.7951163821290002</v>
      </c>
      <c r="AG35" s="44">
        <v>0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0.31870167941899996</v>
      </c>
      <c r="AW35" s="44">
        <v>22.568991329031903</v>
      </c>
      <c r="AX35" s="44">
        <v>0</v>
      </c>
      <c r="AY35" s="44">
        <v>0</v>
      </c>
      <c r="AZ35" s="44">
        <v>21.488832266644195</v>
      </c>
      <c r="BA35" s="44">
        <v>0</v>
      </c>
      <c r="BB35" s="44">
        <v>0</v>
      </c>
      <c r="BC35" s="44">
        <v>0</v>
      </c>
      <c r="BD35" s="44">
        <v>0</v>
      </c>
      <c r="BE35" s="44">
        <v>0</v>
      </c>
      <c r="BF35" s="44">
        <v>1.1954883869999999E-3</v>
      </c>
      <c r="BG35" s="44">
        <v>0</v>
      </c>
      <c r="BH35" s="44">
        <v>0</v>
      </c>
      <c r="BI35" s="44">
        <v>0</v>
      </c>
      <c r="BJ35" s="44">
        <v>0</v>
      </c>
      <c r="BK35" s="52">
        <f t="shared" si="2"/>
        <v>81.399618306707708</v>
      </c>
    </row>
    <row r="36" spans="1:63">
      <c r="A36" s="31"/>
      <c r="B36" s="38" t="s">
        <v>121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4.8411522580599997E-2</v>
      </c>
      <c r="I36" s="44">
        <v>7.9911514762580005</v>
      </c>
      <c r="J36" s="44">
        <v>0</v>
      </c>
      <c r="K36" s="44">
        <v>0</v>
      </c>
      <c r="L36" s="44">
        <v>1.0287448548386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6.2116652806399997E-2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0</v>
      </c>
      <c r="Z36" s="44">
        <v>0</v>
      </c>
      <c r="AA36" s="44">
        <v>0</v>
      </c>
      <c r="AB36" s="44">
        <v>0</v>
      </c>
      <c r="AC36" s="44">
        <v>0.48206619354830005</v>
      </c>
      <c r="AD36" s="44">
        <v>0</v>
      </c>
      <c r="AE36" s="44">
        <v>0</v>
      </c>
      <c r="AF36" s="44">
        <v>2.9430141116128001</v>
      </c>
      <c r="AG36" s="44">
        <v>0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0.25269448848319997</v>
      </c>
      <c r="AW36" s="44">
        <v>3.9529427870966005</v>
      </c>
      <c r="AX36" s="44">
        <v>0</v>
      </c>
      <c r="AY36" s="44">
        <v>0</v>
      </c>
      <c r="AZ36" s="44">
        <v>12.201100368676801</v>
      </c>
      <c r="BA36" s="44">
        <v>0</v>
      </c>
      <c r="BB36" s="44">
        <v>0</v>
      </c>
      <c r="BC36" s="44">
        <v>0</v>
      </c>
      <c r="BD36" s="44">
        <v>0</v>
      </c>
      <c r="BE36" s="44">
        <v>0</v>
      </c>
      <c r="BF36" s="44">
        <v>4.8206619354E-3</v>
      </c>
      <c r="BG36" s="44">
        <v>0</v>
      </c>
      <c r="BH36" s="44">
        <v>0</v>
      </c>
      <c r="BI36" s="44">
        <v>0</v>
      </c>
      <c r="BJ36" s="44">
        <v>0</v>
      </c>
      <c r="BK36" s="52">
        <f t="shared" si="2"/>
        <v>28.967063117836705</v>
      </c>
    </row>
    <row r="37" spans="1:63">
      <c r="A37" s="31"/>
      <c r="B37" s="38" t="s">
        <v>122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5.5464804580599998E-2</v>
      </c>
      <c r="I37" s="44">
        <v>8.5776935453547996</v>
      </c>
      <c r="J37" s="44">
        <v>0</v>
      </c>
      <c r="K37" s="44">
        <v>0</v>
      </c>
      <c r="L37" s="44">
        <v>0.40321208451599999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0.23725432258060003</v>
      </c>
      <c r="AD37" s="44">
        <v>0</v>
      </c>
      <c r="AE37" s="44">
        <v>0</v>
      </c>
      <c r="AF37" s="44">
        <v>1.1862716129032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0.38646320125740002</v>
      </c>
      <c r="AW37" s="44">
        <v>5.2670459612902008</v>
      </c>
      <c r="AX37" s="44">
        <v>0</v>
      </c>
      <c r="AY37" s="44">
        <v>0</v>
      </c>
      <c r="AZ37" s="44">
        <v>19.325229891547501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1.1862716129000001E-3</v>
      </c>
      <c r="BG37" s="44">
        <v>0</v>
      </c>
      <c r="BH37" s="44">
        <v>0</v>
      </c>
      <c r="BI37" s="44">
        <v>0</v>
      </c>
      <c r="BJ37" s="44">
        <v>0</v>
      </c>
      <c r="BK37" s="52">
        <f t="shared" si="2"/>
        <v>35.439821695643204</v>
      </c>
    </row>
    <row r="38" spans="1:63">
      <c r="A38" s="31"/>
      <c r="B38" s="38" t="s">
        <v>123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9.5004764580500001E-2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1.7262556032200001E-2</v>
      </c>
      <c r="S38" s="44">
        <v>0</v>
      </c>
      <c r="T38" s="44">
        <v>0</v>
      </c>
      <c r="U38" s="44">
        <v>0</v>
      </c>
      <c r="V38" s="44">
        <v>0.18016074193539999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0.89403459677410013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11.555210738353301</v>
      </c>
      <c r="AW38" s="44">
        <v>17.047690100515702</v>
      </c>
      <c r="AX38" s="44">
        <v>0</v>
      </c>
      <c r="AY38" s="44">
        <v>0</v>
      </c>
      <c r="AZ38" s="44">
        <v>29.044961762223501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8.5803480419099992E-2</v>
      </c>
      <c r="BG38" s="44">
        <v>0</v>
      </c>
      <c r="BH38" s="44">
        <v>0</v>
      </c>
      <c r="BI38" s="44">
        <v>0</v>
      </c>
      <c r="BJ38" s="44">
        <v>0.14609717367740002</v>
      </c>
      <c r="BK38" s="52">
        <f t="shared" si="2"/>
        <v>59.0662259145112</v>
      </c>
    </row>
    <row r="39" spans="1:63">
      <c r="A39" s="31"/>
      <c r="B39" s="38" t="s">
        <v>124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0.1347286158063</v>
      </c>
      <c r="I39" s="44">
        <v>0</v>
      </c>
      <c r="J39" s="44">
        <v>0</v>
      </c>
      <c r="K39" s="44">
        <v>0</v>
      </c>
      <c r="L39" s="44">
        <v>1.2259096539031999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5.2226150806299991E-2</v>
      </c>
      <c r="AW39" s="44">
        <v>0.57644758064510004</v>
      </c>
      <c r="AX39" s="44">
        <v>0</v>
      </c>
      <c r="AY39" s="44">
        <v>0</v>
      </c>
      <c r="AZ39" s="44">
        <v>5.2200504055156998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52">
        <f t="shared" si="2"/>
        <v>7.2093624066765996</v>
      </c>
    </row>
    <row r="40" spans="1:63">
      <c r="A40" s="31"/>
      <c r="B40" s="38" t="s">
        <v>154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9.948285135450001E-2</v>
      </c>
      <c r="I40" s="44">
        <v>1.9965021774192999</v>
      </c>
      <c r="J40" s="44">
        <v>0</v>
      </c>
      <c r="K40" s="44">
        <v>0</v>
      </c>
      <c r="L40" s="44">
        <v>6.3987662131288996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0.45253651612900003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1.1057882692236995</v>
      </c>
      <c r="AW40" s="44">
        <v>12.584154321386299</v>
      </c>
      <c r="AX40" s="44">
        <v>0</v>
      </c>
      <c r="AY40" s="44">
        <v>0</v>
      </c>
      <c r="AZ40" s="44">
        <v>43.034926795803905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0.1426954674191</v>
      </c>
      <c r="BG40" s="44">
        <v>0</v>
      </c>
      <c r="BH40" s="44">
        <v>0</v>
      </c>
      <c r="BI40" s="44">
        <v>0</v>
      </c>
      <c r="BJ40" s="44">
        <v>0.75799866451599995</v>
      </c>
      <c r="BK40" s="52">
        <f t="shared" si="2"/>
        <v>66.572851276380703</v>
      </c>
    </row>
    <row r="41" spans="1:63">
      <c r="A41" s="31"/>
      <c r="B41" s="38" t="s">
        <v>155</v>
      </c>
      <c r="C41" s="44">
        <v>0</v>
      </c>
      <c r="D41" s="44">
        <v>0</v>
      </c>
      <c r="E41" s="44">
        <v>0</v>
      </c>
      <c r="F41" s="44">
        <v>0</v>
      </c>
      <c r="G41" s="44">
        <v>0</v>
      </c>
      <c r="H41" s="44">
        <v>9.8317477903099998E-2</v>
      </c>
      <c r="I41" s="44">
        <v>0</v>
      </c>
      <c r="J41" s="44">
        <v>0</v>
      </c>
      <c r="K41" s="44">
        <v>0</v>
      </c>
      <c r="L41" s="44">
        <v>0.27166075716120003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0</v>
      </c>
      <c r="V41" s="44">
        <v>0</v>
      </c>
      <c r="W41" s="44">
        <v>0</v>
      </c>
      <c r="X41" s="44">
        <v>0</v>
      </c>
      <c r="Y41" s="44">
        <v>0</v>
      </c>
      <c r="Z41" s="44">
        <v>0</v>
      </c>
      <c r="AA41" s="44">
        <v>0</v>
      </c>
      <c r="AB41" s="44">
        <v>0</v>
      </c>
      <c r="AC41" s="44">
        <v>0</v>
      </c>
      <c r="AD41" s="44">
        <v>0</v>
      </c>
      <c r="AE41" s="44">
        <v>0</v>
      </c>
      <c r="AF41" s="44">
        <v>0</v>
      </c>
      <c r="AG41" s="44">
        <v>0</v>
      </c>
      <c r="AH41" s="44">
        <v>0</v>
      </c>
      <c r="AI41" s="44">
        <v>0</v>
      </c>
      <c r="AJ41" s="44">
        <v>0</v>
      </c>
      <c r="AK41" s="44">
        <v>0</v>
      </c>
      <c r="AL41" s="44">
        <v>0</v>
      </c>
      <c r="AM41" s="44">
        <v>0</v>
      </c>
      <c r="AN41" s="44">
        <v>0</v>
      </c>
      <c r="AO41" s="44">
        <v>0</v>
      </c>
      <c r="AP41" s="44">
        <v>0</v>
      </c>
      <c r="AQ41" s="44">
        <v>0</v>
      </c>
      <c r="AR41" s="44">
        <v>0</v>
      </c>
      <c r="AS41" s="44">
        <v>0</v>
      </c>
      <c r="AT41" s="44">
        <v>0</v>
      </c>
      <c r="AU41" s="44">
        <v>0</v>
      </c>
      <c r="AV41" s="44">
        <v>1.5653104912874005</v>
      </c>
      <c r="AW41" s="44">
        <v>11.1928496704514</v>
      </c>
      <c r="AX41" s="44">
        <v>0</v>
      </c>
      <c r="AY41" s="44">
        <v>0</v>
      </c>
      <c r="AZ41" s="44">
        <v>32.519122208577905</v>
      </c>
      <c r="BA41" s="44">
        <v>0</v>
      </c>
      <c r="BB41" s="44">
        <v>0</v>
      </c>
      <c r="BC41" s="44">
        <v>0</v>
      </c>
      <c r="BD41" s="44">
        <v>0</v>
      </c>
      <c r="BE41" s="44">
        <v>0</v>
      </c>
      <c r="BF41" s="44">
        <v>0.1109986942253</v>
      </c>
      <c r="BG41" s="44">
        <v>0</v>
      </c>
      <c r="BH41" s="44">
        <v>0</v>
      </c>
      <c r="BI41" s="44">
        <v>0</v>
      </c>
      <c r="BJ41" s="44">
        <v>1.1912350209674001</v>
      </c>
      <c r="BK41" s="52">
        <f t="shared" si="2"/>
        <v>46.949494320573706</v>
      </c>
    </row>
    <row r="42" spans="1:63">
      <c r="A42" s="31"/>
      <c r="B42" s="38" t="s">
        <v>157</v>
      </c>
      <c r="C42" s="44">
        <v>0</v>
      </c>
      <c r="D42" s="44">
        <v>0</v>
      </c>
      <c r="E42" s="44">
        <v>0</v>
      </c>
      <c r="F42" s="44">
        <v>0</v>
      </c>
      <c r="G42" s="44">
        <v>0</v>
      </c>
      <c r="H42" s="44">
        <v>0.1030383677416</v>
      </c>
      <c r="I42" s="44">
        <v>7.9944635975482008</v>
      </c>
      <c r="J42" s="44">
        <v>0</v>
      </c>
      <c r="K42" s="44">
        <v>0</v>
      </c>
      <c r="L42" s="44">
        <v>0.13439787096770001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4">
        <v>0</v>
      </c>
      <c r="Y42" s="44">
        <v>0</v>
      </c>
      <c r="Z42" s="44">
        <v>0</v>
      </c>
      <c r="AA42" s="44">
        <v>0</v>
      </c>
      <c r="AB42" s="44">
        <v>0</v>
      </c>
      <c r="AC42" s="44">
        <v>0</v>
      </c>
      <c r="AD42" s="44">
        <v>0</v>
      </c>
      <c r="AE42" s="44">
        <v>0</v>
      </c>
      <c r="AF42" s="44">
        <v>0</v>
      </c>
      <c r="AG42" s="44">
        <v>0</v>
      </c>
      <c r="AH42" s="44">
        <v>0</v>
      </c>
      <c r="AI42" s="44">
        <v>0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0</v>
      </c>
      <c r="AP42" s="44">
        <v>0</v>
      </c>
      <c r="AQ42" s="44">
        <v>0</v>
      </c>
      <c r="AR42" s="44">
        <v>0</v>
      </c>
      <c r="AS42" s="44">
        <v>0</v>
      </c>
      <c r="AT42" s="44">
        <v>0</v>
      </c>
      <c r="AU42" s="44">
        <v>0</v>
      </c>
      <c r="AV42" s="44">
        <v>1.9079615020291005</v>
      </c>
      <c r="AW42" s="44">
        <v>9.9384711096769998</v>
      </c>
      <c r="AX42" s="44">
        <v>0</v>
      </c>
      <c r="AY42" s="44">
        <v>0</v>
      </c>
      <c r="AZ42" s="44">
        <v>29.457878025577298</v>
      </c>
      <c r="BA42" s="44">
        <v>0</v>
      </c>
      <c r="BB42" s="44">
        <v>0</v>
      </c>
      <c r="BC42" s="44">
        <v>0</v>
      </c>
      <c r="BD42" s="44">
        <v>0</v>
      </c>
      <c r="BE42" s="44">
        <v>0</v>
      </c>
      <c r="BF42" s="44">
        <v>7.3449224999599994E-2</v>
      </c>
      <c r="BG42" s="44">
        <v>0</v>
      </c>
      <c r="BH42" s="44">
        <v>0</v>
      </c>
      <c r="BI42" s="44">
        <v>0</v>
      </c>
      <c r="BJ42" s="44">
        <v>0.57807661935480004</v>
      </c>
      <c r="BK42" s="52">
        <f t="shared" si="2"/>
        <v>50.187736317895308</v>
      </c>
    </row>
    <row r="43" spans="1:63">
      <c r="A43" s="31"/>
      <c r="B43" s="38" t="s">
        <v>158</v>
      </c>
      <c r="C43" s="44">
        <v>0</v>
      </c>
      <c r="D43" s="44">
        <v>0</v>
      </c>
      <c r="E43" s="44">
        <v>0</v>
      </c>
      <c r="F43" s="44">
        <v>0</v>
      </c>
      <c r="G43" s="44">
        <v>0</v>
      </c>
      <c r="H43" s="44">
        <v>7.6022859354700004E-2</v>
      </c>
      <c r="I43" s="44">
        <v>0</v>
      </c>
      <c r="J43" s="44">
        <v>0</v>
      </c>
      <c r="K43" s="44">
        <v>0</v>
      </c>
      <c r="L43" s="44">
        <v>1.1964516700967001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4">
        <v>0</v>
      </c>
      <c r="Y43" s="44">
        <v>0</v>
      </c>
      <c r="Z43" s="44">
        <v>0</v>
      </c>
      <c r="AA43" s="44">
        <v>0</v>
      </c>
      <c r="AB43" s="44">
        <v>0</v>
      </c>
      <c r="AC43" s="44">
        <v>0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0</v>
      </c>
      <c r="AQ43" s="44">
        <v>0</v>
      </c>
      <c r="AR43" s="44">
        <v>0</v>
      </c>
      <c r="AS43" s="44">
        <v>0</v>
      </c>
      <c r="AT43" s="44">
        <v>0</v>
      </c>
      <c r="AU43" s="44">
        <v>0</v>
      </c>
      <c r="AV43" s="44">
        <v>1.2114376123525004</v>
      </c>
      <c r="AW43" s="44">
        <v>8.8240837068705993</v>
      </c>
      <c r="AX43" s="44">
        <v>0</v>
      </c>
      <c r="AY43" s="44">
        <v>0</v>
      </c>
      <c r="AZ43" s="44">
        <v>20.955867330127795</v>
      </c>
      <c r="BA43" s="44">
        <v>0</v>
      </c>
      <c r="BB43" s="44">
        <v>0</v>
      </c>
      <c r="BC43" s="44">
        <v>0</v>
      </c>
      <c r="BD43" s="44">
        <v>0</v>
      </c>
      <c r="BE43" s="44">
        <v>0</v>
      </c>
      <c r="BF43" s="44">
        <v>0.21385931799939997</v>
      </c>
      <c r="BG43" s="44">
        <v>0</v>
      </c>
      <c r="BH43" s="44">
        <v>0</v>
      </c>
      <c r="BI43" s="44">
        <v>0</v>
      </c>
      <c r="BJ43" s="44">
        <v>1.0100536193547001</v>
      </c>
      <c r="BK43" s="52">
        <f t="shared" si="2"/>
        <v>33.487776116156397</v>
      </c>
    </row>
    <row r="44" spans="1:63">
      <c r="A44" s="31"/>
      <c r="B44" s="38" t="s">
        <v>161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2.8033435483000003E-3</v>
      </c>
      <c r="I44" s="44">
        <v>0</v>
      </c>
      <c r="J44" s="44">
        <v>0</v>
      </c>
      <c r="K44" s="44">
        <v>0</v>
      </c>
      <c r="L44" s="44">
        <v>2.4220888258064002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0.76734630715990004</v>
      </c>
      <c r="AW44" s="44">
        <v>9.6379416129031004</v>
      </c>
      <c r="AX44" s="44">
        <v>0</v>
      </c>
      <c r="AY44" s="44">
        <v>0</v>
      </c>
      <c r="AZ44" s="44">
        <v>9.985717379675803</v>
      </c>
      <c r="BA44" s="44">
        <v>0</v>
      </c>
      <c r="BB44" s="44">
        <v>0</v>
      </c>
      <c r="BC44" s="44">
        <v>0</v>
      </c>
      <c r="BD44" s="44">
        <v>0</v>
      </c>
      <c r="BE44" s="44">
        <v>0</v>
      </c>
      <c r="BF44" s="44">
        <v>7.6317313548200011E-2</v>
      </c>
      <c r="BG44" s="44">
        <v>0.66852774193539999</v>
      </c>
      <c r="BH44" s="44">
        <v>0</v>
      </c>
      <c r="BI44" s="44">
        <v>0</v>
      </c>
      <c r="BJ44" s="44">
        <v>0.22284258064499998</v>
      </c>
      <c r="BK44" s="52">
        <f t="shared" si="2"/>
        <v>23.783585105222102</v>
      </c>
    </row>
    <row r="45" spans="1:63">
      <c r="A45" s="31"/>
      <c r="B45" s="38" t="s">
        <v>166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0.16396014870960002</v>
      </c>
      <c r="I45" s="44">
        <v>20.126944785483701</v>
      </c>
      <c r="J45" s="44">
        <v>0</v>
      </c>
      <c r="K45" s="44">
        <v>0</v>
      </c>
      <c r="L45" s="44">
        <v>0.7361476064514999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1.11537516129E-2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0.78246051832250008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2.6387896808996008</v>
      </c>
      <c r="AW45" s="44">
        <v>6.3834213570641998</v>
      </c>
      <c r="AX45" s="44">
        <v>0</v>
      </c>
      <c r="AY45" s="44">
        <v>0</v>
      </c>
      <c r="AZ45" s="44">
        <v>19.240196570416305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8.3754923225499989E-2</v>
      </c>
      <c r="BG45" s="44">
        <v>0.2769673387096</v>
      </c>
      <c r="BH45" s="44">
        <v>0</v>
      </c>
      <c r="BI45" s="44">
        <v>0</v>
      </c>
      <c r="BJ45" s="44">
        <v>0.72011508064509999</v>
      </c>
      <c r="BK45" s="52">
        <f t="shared" si="2"/>
        <v>51.163911761540511</v>
      </c>
    </row>
    <row r="46" spans="1:63">
      <c r="A46" s="31"/>
      <c r="B46" s="38" t="s">
        <v>171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0.21970832258040002</v>
      </c>
      <c r="I46" s="44">
        <v>6.0419788709599999E-2</v>
      </c>
      <c r="J46" s="44">
        <v>0</v>
      </c>
      <c r="K46" s="44">
        <v>0</v>
      </c>
      <c r="L46" s="44">
        <v>0.39547498064499997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2.74635403225E-2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8.3500191106774011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0.76377129157939982</v>
      </c>
      <c r="AW46" s="44">
        <v>9.6666882838707995</v>
      </c>
      <c r="AX46" s="44">
        <v>0</v>
      </c>
      <c r="AY46" s="44">
        <v>0</v>
      </c>
      <c r="AZ46" s="44">
        <v>22.108722140643806</v>
      </c>
      <c r="BA46" s="44">
        <v>0</v>
      </c>
      <c r="BB46" s="44">
        <v>0</v>
      </c>
      <c r="BC46" s="44">
        <v>0</v>
      </c>
      <c r="BD46" s="44">
        <v>0</v>
      </c>
      <c r="BE46" s="44">
        <v>0</v>
      </c>
      <c r="BF46" s="44">
        <v>1.7496268387E-2</v>
      </c>
      <c r="BG46" s="44">
        <v>0</v>
      </c>
      <c r="BH46" s="44">
        <v>0</v>
      </c>
      <c r="BI46" s="44">
        <v>0</v>
      </c>
      <c r="BJ46" s="44">
        <v>6.0143422580599994E-2</v>
      </c>
      <c r="BK46" s="52">
        <f t="shared" si="2"/>
        <v>41.669907149996504</v>
      </c>
    </row>
    <row r="47" spans="1:63">
      <c r="A47" s="31"/>
      <c r="B47" s="38" t="s">
        <v>172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0.13691054903209998</v>
      </c>
      <c r="I47" s="44">
        <v>0</v>
      </c>
      <c r="J47" s="44">
        <v>0.8160270967740999</v>
      </c>
      <c r="K47" s="44">
        <v>0</v>
      </c>
      <c r="L47" s="44">
        <v>0.10880361290319999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0.88130926451609992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44">
        <v>0.92245600777289993</v>
      </c>
      <c r="AW47" s="44">
        <v>7.5793087096771004</v>
      </c>
      <c r="AX47" s="44">
        <v>0</v>
      </c>
      <c r="AY47" s="44">
        <v>0</v>
      </c>
      <c r="AZ47" s="44">
        <v>21.806608065159793</v>
      </c>
      <c r="BA47" s="44">
        <v>0</v>
      </c>
      <c r="BB47" s="44">
        <v>0</v>
      </c>
      <c r="BC47" s="44">
        <v>0</v>
      </c>
      <c r="BD47" s="44">
        <v>0</v>
      </c>
      <c r="BE47" s="44">
        <v>0</v>
      </c>
      <c r="BF47" s="44">
        <v>1.082758387E-3</v>
      </c>
      <c r="BG47" s="44">
        <v>0</v>
      </c>
      <c r="BH47" s="44">
        <v>0</v>
      </c>
      <c r="BI47" s="44">
        <v>0</v>
      </c>
      <c r="BJ47" s="44">
        <v>1.0827583870967001</v>
      </c>
      <c r="BK47" s="52">
        <f t="shared" si="2"/>
        <v>33.335264451318992</v>
      </c>
    </row>
    <row r="48" spans="1:63">
      <c r="A48" s="31"/>
      <c r="B48" s="38" t="s">
        <v>173</v>
      </c>
      <c r="C48" s="44">
        <v>0</v>
      </c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139.85953000000001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4">
        <v>0</v>
      </c>
      <c r="AA48" s="44">
        <v>0</v>
      </c>
      <c r="AB48" s="44">
        <v>0</v>
      </c>
      <c r="AC48" s="44">
        <v>11.031646852645101</v>
      </c>
      <c r="AD48" s="44">
        <v>0</v>
      </c>
      <c r="AE48" s="44">
        <v>0</v>
      </c>
      <c r="AF48" s="44">
        <v>0</v>
      </c>
      <c r="AG48" s="44">
        <v>0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8.7960699289899996E-2</v>
      </c>
      <c r="AW48" s="44">
        <v>2.1336761290321999</v>
      </c>
      <c r="AX48" s="44">
        <v>0</v>
      </c>
      <c r="AY48" s="44">
        <v>0</v>
      </c>
      <c r="AZ48" s="44">
        <v>5.33419032258E-2</v>
      </c>
      <c r="BA48" s="44">
        <v>0</v>
      </c>
      <c r="BB48" s="44">
        <v>0</v>
      </c>
      <c r="BC48" s="44">
        <v>0</v>
      </c>
      <c r="BD48" s="44">
        <v>0</v>
      </c>
      <c r="BE48" s="44">
        <v>0</v>
      </c>
      <c r="BF48" s="44">
        <v>2.6670951611999999E-3</v>
      </c>
      <c r="BG48" s="44">
        <v>45.874036774193499</v>
      </c>
      <c r="BH48" s="44">
        <v>0</v>
      </c>
      <c r="BI48" s="44">
        <v>0</v>
      </c>
      <c r="BJ48" s="44">
        <v>0</v>
      </c>
      <c r="BK48" s="52">
        <f t="shared" si="2"/>
        <v>199.04285945354775</v>
      </c>
    </row>
    <row r="49" spans="1:63">
      <c r="A49" s="31"/>
      <c r="B49" s="38" t="s">
        <v>174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2.8016645806000001E-3</v>
      </c>
      <c r="I49" s="44">
        <v>150.45976451612887</v>
      </c>
      <c r="J49" s="44">
        <v>0</v>
      </c>
      <c r="K49" s="44">
        <v>0</v>
      </c>
      <c r="L49" s="44">
        <v>0.21790724516109999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10.376535483870899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0</v>
      </c>
      <c r="Z49" s="44">
        <v>0</v>
      </c>
      <c r="AA49" s="44">
        <v>0</v>
      </c>
      <c r="AB49" s="44">
        <v>0</v>
      </c>
      <c r="AC49" s="44">
        <v>0</v>
      </c>
      <c r="AD49" s="44">
        <v>0</v>
      </c>
      <c r="AE49" s="44">
        <v>0</v>
      </c>
      <c r="AF49" s="44">
        <v>0</v>
      </c>
      <c r="AG49" s="44">
        <v>0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3.6310556451099998E-2</v>
      </c>
      <c r="AW49" s="44">
        <v>0</v>
      </c>
      <c r="AX49" s="44">
        <v>0</v>
      </c>
      <c r="AY49" s="44">
        <v>0</v>
      </c>
      <c r="AZ49" s="44">
        <v>8.2994993548300006E-2</v>
      </c>
      <c r="BA49" s="44">
        <v>0</v>
      </c>
      <c r="BB49" s="44">
        <v>0</v>
      </c>
      <c r="BC49" s="44">
        <v>0</v>
      </c>
      <c r="BD49" s="44">
        <v>0</v>
      </c>
      <c r="BE49" s="44">
        <v>0</v>
      </c>
      <c r="BF49" s="44">
        <v>0</v>
      </c>
      <c r="BG49" s="44">
        <v>47.722121290322498</v>
      </c>
      <c r="BH49" s="44">
        <v>0</v>
      </c>
      <c r="BI49" s="44">
        <v>0</v>
      </c>
      <c r="BJ49" s="44">
        <v>0</v>
      </c>
      <c r="BK49" s="52">
        <f t="shared" si="2"/>
        <v>208.89843575006336</v>
      </c>
    </row>
    <row r="50" spans="1:63">
      <c r="A50" s="31"/>
      <c r="B50" s="38" t="s">
        <v>175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1.5543164516099999E-2</v>
      </c>
      <c r="I50" s="44">
        <v>8.2896877419353991</v>
      </c>
      <c r="J50" s="44">
        <v>0</v>
      </c>
      <c r="K50" s="44">
        <v>0</v>
      </c>
      <c r="L50" s="44">
        <v>0.24869063225800003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4">
        <v>0</v>
      </c>
      <c r="X50" s="44">
        <v>0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0</v>
      </c>
      <c r="AI50" s="44">
        <v>0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0</v>
      </c>
      <c r="AP50" s="44">
        <v>0</v>
      </c>
      <c r="AQ50" s="44">
        <v>0</v>
      </c>
      <c r="AR50" s="44">
        <v>0</v>
      </c>
      <c r="AS50" s="44">
        <v>0</v>
      </c>
      <c r="AT50" s="44">
        <v>0</v>
      </c>
      <c r="AU50" s="44">
        <v>0</v>
      </c>
      <c r="AV50" s="44">
        <v>0.10970767483840002</v>
      </c>
      <c r="AW50" s="44">
        <v>2.0699561290321999</v>
      </c>
      <c r="AX50" s="44">
        <v>0</v>
      </c>
      <c r="AY50" s="44">
        <v>0</v>
      </c>
      <c r="AZ50" s="44">
        <v>10.877619458064101</v>
      </c>
      <c r="BA50" s="44">
        <v>0</v>
      </c>
      <c r="BB50" s="44">
        <v>0</v>
      </c>
      <c r="BC50" s="44">
        <v>0</v>
      </c>
      <c r="BD50" s="44">
        <v>0</v>
      </c>
      <c r="BE50" s="44">
        <v>0</v>
      </c>
      <c r="BF50" s="44">
        <v>0</v>
      </c>
      <c r="BG50" s="44">
        <v>0</v>
      </c>
      <c r="BH50" s="44">
        <v>0</v>
      </c>
      <c r="BI50" s="44">
        <v>0</v>
      </c>
      <c r="BJ50" s="44">
        <v>0</v>
      </c>
      <c r="BK50" s="52">
        <f t="shared" si="2"/>
        <v>21.611204800644202</v>
      </c>
    </row>
    <row r="51" spans="1:63">
      <c r="A51" s="31"/>
      <c r="B51" s="38" t="s">
        <v>176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4.6575449999999999E-3</v>
      </c>
      <c r="I51" s="44">
        <v>274.27764999999999</v>
      </c>
      <c r="J51" s="44">
        <v>0</v>
      </c>
      <c r="K51" s="44">
        <v>0</v>
      </c>
      <c r="L51" s="44">
        <v>3.1050299999999999E-3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10.350099999999999</v>
      </c>
      <c r="T51" s="44">
        <v>0</v>
      </c>
      <c r="U51" s="44">
        <v>0</v>
      </c>
      <c r="V51" s="44">
        <v>0</v>
      </c>
      <c r="W51" s="44">
        <v>0</v>
      </c>
      <c r="X51" s="44">
        <v>0</v>
      </c>
      <c r="Y51" s="44">
        <v>0</v>
      </c>
      <c r="Z51" s="44">
        <v>0</v>
      </c>
      <c r="AA51" s="44">
        <v>0</v>
      </c>
      <c r="AB51" s="44">
        <v>0</v>
      </c>
      <c r="AC51" s="44">
        <v>0</v>
      </c>
      <c r="AD51" s="44">
        <v>0</v>
      </c>
      <c r="AE51" s="44">
        <v>0</v>
      </c>
      <c r="AF51" s="44">
        <v>0</v>
      </c>
      <c r="AG51" s="44">
        <v>0</v>
      </c>
      <c r="AH51" s="44">
        <v>0</v>
      </c>
      <c r="AI51" s="44">
        <v>0</v>
      </c>
      <c r="AJ51" s="44">
        <v>0</v>
      </c>
      <c r="AK51" s="44">
        <v>0</v>
      </c>
      <c r="AL51" s="44">
        <v>0</v>
      </c>
      <c r="AM51" s="44">
        <v>0</v>
      </c>
      <c r="AN51" s="44">
        <v>0</v>
      </c>
      <c r="AO51" s="44">
        <v>0</v>
      </c>
      <c r="AP51" s="44">
        <v>0</v>
      </c>
      <c r="AQ51" s="44">
        <v>0</v>
      </c>
      <c r="AR51" s="44">
        <v>0</v>
      </c>
      <c r="AS51" s="44">
        <v>0</v>
      </c>
      <c r="AT51" s="44">
        <v>0</v>
      </c>
      <c r="AU51" s="44">
        <v>0</v>
      </c>
      <c r="AV51" s="44">
        <v>0</v>
      </c>
      <c r="AW51" s="44">
        <v>0</v>
      </c>
      <c r="AX51" s="44">
        <v>0</v>
      </c>
      <c r="AY51" s="44">
        <v>0</v>
      </c>
      <c r="AZ51" s="44">
        <v>5.1740274193499997E-2</v>
      </c>
      <c r="BA51" s="44">
        <v>0</v>
      </c>
      <c r="BB51" s="44">
        <v>0</v>
      </c>
      <c r="BC51" s="44">
        <v>0</v>
      </c>
      <c r="BD51" s="44">
        <v>0</v>
      </c>
      <c r="BE51" s="44">
        <v>0</v>
      </c>
      <c r="BF51" s="44">
        <v>0</v>
      </c>
      <c r="BG51" s="44">
        <v>67.262356451612902</v>
      </c>
      <c r="BH51" s="44">
        <v>0</v>
      </c>
      <c r="BI51" s="44">
        <v>0</v>
      </c>
      <c r="BJ51" s="44">
        <v>0</v>
      </c>
      <c r="BK51" s="52">
        <f t="shared" ref="BK51:BK81" si="3">SUM(C51:BJ51)</f>
        <v>351.94960930080634</v>
      </c>
    </row>
    <row r="52" spans="1:63">
      <c r="A52" s="31"/>
      <c r="B52" s="38" t="s">
        <v>189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1.5256006449999998E-3</v>
      </c>
      <c r="I52" s="44">
        <v>177.98674193548351</v>
      </c>
      <c r="J52" s="44">
        <v>0</v>
      </c>
      <c r="K52" s="44">
        <v>0</v>
      </c>
      <c r="L52" s="44">
        <v>0.35800761806450004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5.1662239870699997E-2</v>
      </c>
      <c r="AW52" s="44">
        <v>0</v>
      </c>
      <c r="AX52" s="44">
        <v>0</v>
      </c>
      <c r="AY52" s="44">
        <v>0</v>
      </c>
      <c r="AZ52" s="44">
        <v>0</v>
      </c>
      <c r="BA52" s="44">
        <v>0</v>
      </c>
      <c r="BB52" s="44">
        <v>0</v>
      </c>
      <c r="BC52" s="44">
        <v>0</v>
      </c>
      <c r="BD52" s="44">
        <v>0</v>
      </c>
      <c r="BE52" s="44">
        <v>0</v>
      </c>
      <c r="BF52" s="44">
        <v>0</v>
      </c>
      <c r="BG52" s="44">
        <v>46.7807683870967</v>
      </c>
      <c r="BH52" s="44">
        <v>0</v>
      </c>
      <c r="BI52" s="44">
        <v>0</v>
      </c>
      <c r="BJ52" s="44">
        <v>0</v>
      </c>
      <c r="BK52" s="52">
        <f t="shared" si="3"/>
        <v>225.17870578116043</v>
      </c>
    </row>
    <row r="53" spans="1:63">
      <c r="A53" s="31"/>
      <c r="B53" s="38" t="s">
        <v>125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4">
        <v>0</v>
      </c>
      <c r="Y53" s="44">
        <v>0</v>
      </c>
      <c r="Z53" s="44">
        <v>0</v>
      </c>
      <c r="AA53" s="44">
        <v>0</v>
      </c>
      <c r="AB53" s="44">
        <v>0</v>
      </c>
      <c r="AC53" s="44">
        <v>0</v>
      </c>
      <c r="AD53" s="44">
        <v>0</v>
      </c>
      <c r="AE53" s="44">
        <v>0</v>
      </c>
      <c r="AF53" s="44">
        <v>0.16140304838700001</v>
      </c>
      <c r="AG53" s="44">
        <v>0</v>
      </c>
      <c r="AH53" s="44">
        <v>0</v>
      </c>
      <c r="AI53" s="44">
        <v>0</v>
      </c>
      <c r="AJ53" s="44">
        <v>0</v>
      </c>
      <c r="AK53" s="44">
        <v>0</v>
      </c>
      <c r="AL53" s="44">
        <v>2.1302593548300001E-2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  <c r="AS53" s="44">
        <v>0</v>
      </c>
      <c r="AT53" s="44">
        <v>0</v>
      </c>
      <c r="AU53" s="44">
        <v>0</v>
      </c>
      <c r="AV53" s="44">
        <v>21.345160868828575</v>
      </c>
      <c r="AW53" s="44">
        <v>3.9079529552572998</v>
      </c>
      <c r="AX53" s="44">
        <v>0</v>
      </c>
      <c r="AY53" s="44">
        <v>0</v>
      </c>
      <c r="AZ53" s="44">
        <v>49.973670411089024</v>
      </c>
      <c r="BA53" s="44">
        <v>0</v>
      </c>
      <c r="BB53" s="44">
        <v>0</v>
      </c>
      <c r="BC53" s="44">
        <v>0</v>
      </c>
      <c r="BD53" s="44">
        <v>0</v>
      </c>
      <c r="BE53" s="44">
        <v>0</v>
      </c>
      <c r="BF53" s="44">
        <v>4.5893329865756005</v>
      </c>
      <c r="BG53" s="44">
        <v>6.1872961645099998E-2</v>
      </c>
      <c r="BH53" s="44">
        <v>0</v>
      </c>
      <c r="BI53" s="44">
        <v>0</v>
      </c>
      <c r="BJ53" s="44">
        <v>7.0406976908042989</v>
      </c>
      <c r="BK53" s="52">
        <f t="shared" si="3"/>
        <v>87.10139351613519</v>
      </c>
    </row>
    <row r="54" spans="1:63">
      <c r="A54" s="31"/>
      <c r="B54" s="38" t="s">
        <v>126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2.6359635773899999E-2</v>
      </c>
      <c r="I54" s="44">
        <v>0</v>
      </c>
      <c r="J54" s="44">
        <v>0</v>
      </c>
      <c r="K54" s="44">
        <v>0</v>
      </c>
      <c r="L54" s="44">
        <v>2.6726470967700002E-2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1.3363235483799999E-2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4">
        <v>0</v>
      </c>
      <c r="Y54" s="44">
        <v>0</v>
      </c>
      <c r="Z54" s="44">
        <v>0</v>
      </c>
      <c r="AA54" s="44">
        <v>0</v>
      </c>
      <c r="AB54" s="44">
        <v>0</v>
      </c>
      <c r="AC54" s="44">
        <v>0</v>
      </c>
      <c r="AD54" s="44">
        <v>0</v>
      </c>
      <c r="AE54" s="44">
        <v>0</v>
      </c>
      <c r="AF54" s="44">
        <v>0</v>
      </c>
      <c r="AG54" s="44">
        <v>0</v>
      </c>
      <c r="AH54" s="44">
        <v>0</v>
      </c>
      <c r="AI54" s="44">
        <v>0</v>
      </c>
      <c r="AJ54" s="44">
        <v>0</v>
      </c>
      <c r="AK54" s="44">
        <v>0</v>
      </c>
      <c r="AL54" s="44">
        <v>0</v>
      </c>
      <c r="AM54" s="44">
        <v>0</v>
      </c>
      <c r="AN54" s="44">
        <v>0</v>
      </c>
      <c r="AO54" s="44">
        <v>0</v>
      </c>
      <c r="AP54" s="44">
        <v>0</v>
      </c>
      <c r="AQ54" s="44">
        <v>0</v>
      </c>
      <c r="AR54" s="44">
        <v>0</v>
      </c>
      <c r="AS54" s="44">
        <v>0</v>
      </c>
      <c r="AT54" s="44">
        <v>0</v>
      </c>
      <c r="AU54" s="44">
        <v>0</v>
      </c>
      <c r="AV54" s="44">
        <v>9.8800816535077072</v>
      </c>
      <c r="AW54" s="44">
        <v>4.5469726776767008</v>
      </c>
      <c r="AX54" s="44">
        <v>0</v>
      </c>
      <c r="AY54" s="44">
        <v>0</v>
      </c>
      <c r="AZ54" s="44">
        <v>43.249442498056908</v>
      </c>
      <c r="BA54" s="44">
        <v>0</v>
      </c>
      <c r="BB54" s="44">
        <v>0</v>
      </c>
      <c r="BC54" s="44">
        <v>0</v>
      </c>
      <c r="BD54" s="44">
        <v>0</v>
      </c>
      <c r="BE54" s="44">
        <v>0</v>
      </c>
      <c r="BF54" s="44">
        <v>1.0882655472560003</v>
      </c>
      <c r="BG54" s="44">
        <v>0.19721429032250001</v>
      </c>
      <c r="BH54" s="44">
        <v>0</v>
      </c>
      <c r="BI54" s="44">
        <v>0</v>
      </c>
      <c r="BJ54" s="44">
        <v>2.3987946232894997</v>
      </c>
      <c r="BK54" s="52">
        <f t="shared" si="3"/>
        <v>61.427220632334709</v>
      </c>
    </row>
    <row r="55" spans="1:63">
      <c r="A55" s="31"/>
      <c r="B55" s="38" t="s">
        <v>127</v>
      </c>
      <c r="C55" s="44">
        <v>0</v>
      </c>
      <c r="D55" s="44">
        <v>0</v>
      </c>
      <c r="E55" s="44">
        <v>0</v>
      </c>
      <c r="F55" s="44">
        <v>0</v>
      </c>
      <c r="G55" s="44">
        <v>0</v>
      </c>
      <c r="H55" s="44">
        <v>7.0675654128900006E-2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4.8906724709499999E-2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0</v>
      </c>
      <c r="Z55" s="44">
        <v>0</v>
      </c>
      <c r="AA55" s="44">
        <v>0</v>
      </c>
      <c r="AB55" s="44">
        <v>0</v>
      </c>
      <c r="AC55" s="44">
        <v>0</v>
      </c>
      <c r="AD55" s="44">
        <v>0</v>
      </c>
      <c r="AE55" s="44">
        <v>0</v>
      </c>
      <c r="AF55" s="44">
        <v>0.75573512903209994</v>
      </c>
      <c r="AG55" s="44">
        <v>0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7.5565226529291012</v>
      </c>
      <c r="AW55" s="44">
        <v>9.6937699845480996</v>
      </c>
      <c r="AX55" s="44">
        <v>0</v>
      </c>
      <c r="AY55" s="44">
        <v>0</v>
      </c>
      <c r="AZ55" s="44">
        <v>31.121600288640387</v>
      </c>
      <c r="BA55" s="44">
        <v>0</v>
      </c>
      <c r="BB55" s="44">
        <v>0</v>
      </c>
      <c r="BC55" s="44">
        <v>0</v>
      </c>
      <c r="BD55" s="44">
        <v>0</v>
      </c>
      <c r="BE55" s="44">
        <v>0</v>
      </c>
      <c r="BF55" s="44">
        <v>1.3204799955463995</v>
      </c>
      <c r="BG55" s="44">
        <v>0</v>
      </c>
      <c r="BH55" s="44">
        <v>0</v>
      </c>
      <c r="BI55" s="44">
        <v>0</v>
      </c>
      <c r="BJ55" s="44">
        <v>1.0260012903220002</v>
      </c>
      <c r="BK55" s="52">
        <f t="shared" si="3"/>
        <v>51.593691719856487</v>
      </c>
    </row>
    <row r="56" spans="1:63">
      <c r="A56" s="31"/>
      <c r="B56" s="38" t="s">
        <v>128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4.0215143225699995E-2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7.8731965116733997</v>
      </c>
      <c r="AW56" s="44">
        <v>1.1117544361611</v>
      </c>
      <c r="AX56" s="44">
        <v>0</v>
      </c>
      <c r="AY56" s="44">
        <v>0</v>
      </c>
      <c r="AZ56" s="44">
        <v>15.425199342093592</v>
      </c>
      <c r="BA56" s="44">
        <v>0</v>
      </c>
      <c r="BB56" s="44">
        <v>0</v>
      </c>
      <c r="BC56" s="44">
        <v>0</v>
      </c>
      <c r="BD56" s="44">
        <v>0</v>
      </c>
      <c r="BE56" s="44">
        <v>0</v>
      </c>
      <c r="BF56" s="44">
        <v>1.4902481590623997</v>
      </c>
      <c r="BG56" s="44">
        <v>0</v>
      </c>
      <c r="BH56" s="44">
        <v>0</v>
      </c>
      <c r="BI56" s="44">
        <v>0</v>
      </c>
      <c r="BJ56" s="44">
        <v>2.1992322028059004</v>
      </c>
      <c r="BK56" s="52">
        <f t="shared" si="3"/>
        <v>28.13984579502209</v>
      </c>
    </row>
    <row r="57" spans="1:63">
      <c r="A57" s="31"/>
      <c r="B57" s="38" t="s">
        <v>129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6.5482947096699995E-2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7.5032543547000003E-3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0.1325139677419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6.8799290078311017</v>
      </c>
      <c r="AW57" s="44">
        <v>6.5478830610638017</v>
      </c>
      <c r="AX57" s="44">
        <v>0</v>
      </c>
      <c r="AY57" s="44">
        <v>0</v>
      </c>
      <c r="AZ57" s="44">
        <v>36.861099702769017</v>
      </c>
      <c r="BA57" s="44">
        <v>0</v>
      </c>
      <c r="BB57" s="44">
        <v>0</v>
      </c>
      <c r="BC57" s="44">
        <v>0</v>
      </c>
      <c r="BD57" s="44">
        <v>0</v>
      </c>
      <c r="BE57" s="44">
        <v>0</v>
      </c>
      <c r="BF57" s="44">
        <v>1.1650675437720999</v>
      </c>
      <c r="BG57" s="44">
        <v>0</v>
      </c>
      <c r="BH57" s="44">
        <v>0</v>
      </c>
      <c r="BI57" s="44">
        <v>0</v>
      </c>
      <c r="BJ57" s="44">
        <v>0.80278014838659995</v>
      </c>
      <c r="BK57" s="52">
        <f t="shared" si="3"/>
        <v>52.462259633015918</v>
      </c>
    </row>
    <row r="58" spans="1:63">
      <c r="A58" s="31"/>
      <c r="B58" s="38" t="s">
        <v>130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1.20921741934E-2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3.6276522580599997E-2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5.8740000000000001E-2</v>
      </c>
      <c r="AG58" s="44">
        <v>0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3.8947487161282002</v>
      </c>
      <c r="AW58" s="44">
        <v>1.4791906800000001</v>
      </c>
      <c r="AX58" s="44">
        <v>0</v>
      </c>
      <c r="AY58" s="44">
        <v>0</v>
      </c>
      <c r="AZ58" s="44">
        <v>20.527322196966914</v>
      </c>
      <c r="BA58" s="44">
        <v>0</v>
      </c>
      <c r="BB58" s="44">
        <v>0</v>
      </c>
      <c r="BC58" s="44">
        <v>0</v>
      </c>
      <c r="BD58" s="44">
        <v>0</v>
      </c>
      <c r="BE58" s="44">
        <v>0</v>
      </c>
      <c r="BF58" s="44">
        <v>0.71302511696760007</v>
      </c>
      <c r="BG58" s="44">
        <v>0</v>
      </c>
      <c r="BH58" s="44">
        <v>0</v>
      </c>
      <c r="BI58" s="44">
        <v>0</v>
      </c>
      <c r="BJ58" s="44">
        <v>2.4009986774189001</v>
      </c>
      <c r="BK58" s="52">
        <f t="shared" si="3"/>
        <v>29.122394084255614</v>
      </c>
    </row>
    <row r="59" spans="1:63">
      <c r="A59" s="31"/>
      <c r="B59" s="38" t="s">
        <v>131</v>
      </c>
      <c r="C59" s="44">
        <v>0</v>
      </c>
      <c r="D59" s="44">
        <v>0</v>
      </c>
      <c r="E59" s="44">
        <v>0</v>
      </c>
      <c r="F59" s="44">
        <v>0</v>
      </c>
      <c r="G59" s="44">
        <v>0</v>
      </c>
      <c r="H59" s="44">
        <v>1.1819851611999999E-3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44">
        <v>0</v>
      </c>
      <c r="AF59" s="44">
        <v>0</v>
      </c>
      <c r="AG59" s="44">
        <v>0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2.4414838325444999</v>
      </c>
      <c r="AW59" s="44">
        <v>7.5882609054837014</v>
      </c>
      <c r="AX59" s="44">
        <v>0</v>
      </c>
      <c r="AY59" s="44">
        <v>0</v>
      </c>
      <c r="AZ59" s="44">
        <v>19.761412786610894</v>
      </c>
      <c r="BA59" s="44">
        <v>0</v>
      </c>
      <c r="BB59" s="44">
        <v>0</v>
      </c>
      <c r="BC59" s="44">
        <v>0</v>
      </c>
      <c r="BD59" s="44">
        <v>0</v>
      </c>
      <c r="BE59" s="44">
        <v>0</v>
      </c>
      <c r="BF59" s="44">
        <v>0.35929612354689999</v>
      </c>
      <c r="BG59" s="44">
        <v>0</v>
      </c>
      <c r="BH59" s="44">
        <v>0</v>
      </c>
      <c r="BI59" s="44">
        <v>0</v>
      </c>
      <c r="BJ59" s="44">
        <v>1.3025808870964002</v>
      </c>
      <c r="BK59" s="52">
        <f t="shared" si="3"/>
        <v>31.454216520443595</v>
      </c>
    </row>
    <row r="60" spans="1:63">
      <c r="A60" s="31"/>
      <c r="B60" s="38" t="s">
        <v>156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2.9167193548000001E-3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5.8334387089999996E-4</v>
      </c>
      <c r="S60" s="44">
        <v>0</v>
      </c>
      <c r="T60" s="44">
        <v>0</v>
      </c>
      <c r="U60" s="44">
        <v>0</v>
      </c>
      <c r="V60" s="44">
        <v>0</v>
      </c>
      <c r="W60" s="44">
        <v>0</v>
      </c>
      <c r="X60" s="44">
        <v>0</v>
      </c>
      <c r="Y60" s="44">
        <v>0</v>
      </c>
      <c r="Z60" s="44">
        <v>0</v>
      </c>
      <c r="AA60" s="44">
        <v>0</v>
      </c>
      <c r="AB60" s="44">
        <v>4.9403565129000002E-2</v>
      </c>
      <c r="AC60" s="44">
        <v>0</v>
      </c>
      <c r="AD60" s="44">
        <v>0</v>
      </c>
      <c r="AE60" s="44">
        <v>0</v>
      </c>
      <c r="AF60" s="44">
        <v>0.42271163225799996</v>
      </c>
      <c r="AG60" s="44">
        <v>0</v>
      </c>
      <c r="AH60" s="44">
        <v>0</v>
      </c>
      <c r="AI60" s="44">
        <v>0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  <c r="AS60" s="44">
        <v>0</v>
      </c>
      <c r="AT60" s="44">
        <v>0</v>
      </c>
      <c r="AU60" s="44">
        <v>0</v>
      </c>
      <c r="AV60" s="44">
        <v>4.1314552287696014</v>
      </c>
      <c r="AW60" s="44">
        <v>1.5551218211610998</v>
      </c>
      <c r="AX60" s="44">
        <v>0</v>
      </c>
      <c r="AY60" s="44">
        <v>0</v>
      </c>
      <c r="AZ60" s="44">
        <v>36.526287946480096</v>
      </c>
      <c r="BA60" s="44">
        <v>0</v>
      </c>
      <c r="BB60" s="44">
        <v>0</v>
      </c>
      <c r="BC60" s="44">
        <v>0</v>
      </c>
      <c r="BD60" s="44">
        <v>0</v>
      </c>
      <c r="BE60" s="44">
        <v>0</v>
      </c>
      <c r="BF60" s="44">
        <v>0.2368109008705</v>
      </c>
      <c r="BG60" s="44">
        <v>0</v>
      </c>
      <c r="BH60" s="44">
        <v>0</v>
      </c>
      <c r="BI60" s="44">
        <v>0</v>
      </c>
      <c r="BJ60" s="44">
        <v>0.73117687741909998</v>
      </c>
      <c r="BK60" s="52">
        <f t="shared" si="3"/>
        <v>43.656468035313104</v>
      </c>
    </row>
    <row r="61" spans="1:63">
      <c r="A61" s="31"/>
      <c r="B61" s="38" t="s">
        <v>132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0</v>
      </c>
      <c r="Y61" s="44">
        <v>0</v>
      </c>
      <c r="Z61" s="44">
        <v>0</v>
      </c>
      <c r="AA61" s="44">
        <v>0</v>
      </c>
      <c r="AB61" s="44">
        <v>2.6840523387E-2</v>
      </c>
      <c r="AC61" s="44">
        <v>0</v>
      </c>
      <c r="AD61" s="44">
        <v>0</v>
      </c>
      <c r="AE61" s="44">
        <v>0</v>
      </c>
      <c r="AF61" s="44">
        <v>0.87423419032239991</v>
      </c>
      <c r="AG61" s="44">
        <v>0</v>
      </c>
      <c r="AH61" s="44">
        <v>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  <c r="AS61" s="44">
        <v>0</v>
      </c>
      <c r="AT61" s="44">
        <v>0</v>
      </c>
      <c r="AU61" s="44">
        <v>0</v>
      </c>
      <c r="AV61" s="44">
        <v>2.3957145103519992</v>
      </c>
      <c r="AW61" s="44">
        <v>0.29139605932240004</v>
      </c>
      <c r="AX61" s="44">
        <v>0</v>
      </c>
      <c r="AY61" s="44">
        <v>0</v>
      </c>
      <c r="AZ61" s="44">
        <v>9.7091277326108987</v>
      </c>
      <c r="BA61" s="44">
        <v>0</v>
      </c>
      <c r="BB61" s="44">
        <v>0</v>
      </c>
      <c r="BC61" s="44">
        <v>0</v>
      </c>
      <c r="BD61" s="44">
        <v>0</v>
      </c>
      <c r="BE61" s="44">
        <v>0</v>
      </c>
      <c r="BF61" s="44">
        <v>0.54355297106410005</v>
      </c>
      <c r="BG61" s="44">
        <v>0</v>
      </c>
      <c r="BH61" s="44">
        <v>0</v>
      </c>
      <c r="BI61" s="44">
        <v>0</v>
      </c>
      <c r="BJ61" s="44">
        <v>1.2332708522578002</v>
      </c>
      <c r="BK61" s="52">
        <f t="shared" si="3"/>
        <v>15.074136839316598</v>
      </c>
    </row>
    <row r="62" spans="1:63">
      <c r="A62" s="31"/>
      <c r="B62" s="38" t="s">
        <v>133</v>
      </c>
      <c r="C62" s="44">
        <v>0</v>
      </c>
      <c r="D62" s="44">
        <v>0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0</v>
      </c>
      <c r="Y62" s="44">
        <v>0</v>
      </c>
      <c r="Z62" s="44">
        <v>0</v>
      </c>
      <c r="AA62" s="44">
        <v>0</v>
      </c>
      <c r="AB62" s="44">
        <v>3.2434379032000001E-3</v>
      </c>
      <c r="AC62" s="44">
        <v>0</v>
      </c>
      <c r="AD62" s="44">
        <v>0</v>
      </c>
      <c r="AE62" s="44">
        <v>0</v>
      </c>
      <c r="AF62" s="44">
        <v>1.7782540322579998</v>
      </c>
      <c r="AG62" s="44">
        <v>0</v>
      </c>
      <c r="AH62" s="44">
        <v>0</v>
      </c>
      <c r="AI62" s="44">
        <v>0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  <c r="AS62" s="44">
        <v>0</v>
      </c>
      <c r="AT62" s="44">
        <v>0</v>
      </c>
      <c r="AU62" s="44">
        <v>0</v>
      </c>
      <c r="AV62" s="44">
        <v>1.6027100067397</v>
      </c>
      <c r="AW62" s="44">
        <v>9.0816261289999988E-3</v>
      </c>
      <c r="AX62" s="44">
        <v>0</v>
      </c>
      <c r="AY62" s="44">
        <v>0</v>
      </c>
      <c r="AZ62" s="44">
        <v>5.0223158990634005</v>
      </c>
      <c r="BA62" s="44">
        <v>0</v>
      </c>
      <c r="BB62" s="44">
        <v>0</v>
      </c>
      <c r="BC62" s="44">
        <v>0</v>
      </c>
      <c r="BD62" s="44">
        <v>0</v>
      </c>
      <c r="BE62" s="44">
        <v>0</v>
      </c>
      <c r="BF62" s="44">
        <v>0.17102880725780001</v>
      </c>
      <c r="BG62" s="44">
        <v>0</v>
      </c>
      <c r="BH62" s="44">
        <v>0</v>
      </c>
      <c r="BI62" s="44">
        <v>0</v>
      </c>
      <c r="BJ62" s="44">
        <v>0.15648635483860002</v>
      </c>
      <c r="BK62" s="52">
        <f t="shared" si="3"/>
        <v>8.7431201641897012</v>
      </c>
    </row>
    <row r="63" spans="1:63">
      <c r="A63" s="31"/>
      <c r="B63" s="38" t="s">
        <v>134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0</v>
      </c>
      <c r="Y63" s="44">
        <v>0</v>
      </c>
      <c r="Z63" s="44">
        <v>0</v>
      </c>
      <c r="AA63" s="44">
        <v>0</v>
      </c>
      <c r="AB63" s="44">
        <v>1.267298387E-3</v>
      </c>
      <c r="AC63" s="44">
        <v>1.0138387096699999E-2</v>
      </c>
      <c r="AD63" s="44">
        <v>0</v>
      </c>
      <c r="AE63" s="44">
        <v>0</v>
      </c>
      <c r="AF63" s="44">
        <v>1.2807737313221002</v>
      </c>
      <c r="AG63" s="44">
        <v>0</v>
      </c>
      <c r="AH63" s="44">
        <v>0</v>
      </c>
      <c r="AI63" s="44">
        <v>0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  <c r="AU63" s="44">
        <v>0</v>
      </c>
      <c r="AV63" s="44">
        <v>2.1934129276642982</v>
      </c>
      <c r="AW63" s="44">
        <v>1.0345292907404</v>
      </c>
      <c r="AX63" s="44">
        <v>0</v>
      </c>
      <c r="AY63" s="44">
        <v>0</v>
      </c>
      <c r="AZ63" s="44">
        <v>8.2665039304414982</v>
      </c>
      <c r="BA63" s="44">
        <v>0</v>
      </c>
      <c r="BB63" s="44">
        <v>0</v>
      </c>
      <c r="BC63" s="44">
        <v>0</v>
      </c>
      <c r="BD63" s="44">
        <v>0</v>
      </c>
      <c r="BE63" s="44">
        <v>0</v>
      </c>
      <c r="BF63" s="44">
        <v>0.16223231109410005</v>
      </c>
      <c r="BG63" s="44">
        <v>0.20276774193539998</v>
      </c>
      <c r="BH63" s="44">
        <v>0</v>
      </c>
      <c r="BI63" s="44">
        <v>0</v>
      </c>
      <c r="BJ63" s="44">
        <v>0.88814733380500011</v>
      </c>
      <c r="BK63" s="52">
        <f t="shared" si="3"/>
        <v>14.039772952486494</v>
      </c>
    </row>
    <row r="64" spans="1:63">
      <c r="A64" s="31"/>
      <c r="B64" s="38" t="s">
        <v>135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0</v>
      </c>
      <c r="Y64" s="44">
        <v>0</v>
      </c>
      <c r="Z64" s="44">
        <v>0</v>
      </c>
      <c r="AA64" s="44">
        <v>0</v>
      </c>
      <c r="AB64" s="44">
        <v>5.5784379806399997E-2</v>
      </c>
      <c r="AC64" s="44">
        <v>0</v>
      </c>
      <c r="AD64" s="44">
        <v>0</v>
      </c>
      <c r="AE64" s="44">
        <v>0</v>
      </c>
      <c r="AF64" s="44">
        <v>0.5270917580643999</v>
      </c>
      <c r="AG64" s="44">
        <v>0</v>
      </c>
      <c r="AH64" s="44">
        <v>0</v>
      </c>
      <c r="AI64" s="44">
        <v>0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  <c r="AS64" s="44">
        <v>0</v>
      </c>
      <c r="AT64" s="44">
        <v>0</v>
      </c>
      <c r="AU64" s="44">
        <v>0</v>
      </c>
      <c r="AV64" s="44">
        <v>11.944580815119386</v>
      </c>
      <c r="AW64" s="44">
        <v>5.033663284515101</v>
      </c>
      <c r="AX64" s="44">
        <v>0</v>
      </c>
      <c r="AY64" s="44">
        <v>0</v>
      </c>
      <c r="AZ64" s="44">
        <v>57.803658135863898</v>
      </c>
      <c r="BA64" s="44">
        <v>0</v>
      </c>
      <c r="BB64" s="44">
        <v>0</v>
      </c>
      <c r="BC64" s="44">
        <v>0</v>
      </c>
      <c r="BD64" s="44">
        <v>0</v>
      </c>
      <c r="BE64" s="44">
        <v>0</v>
      </c>
      <c r="BF64" s="44">
        <v>1.1945000453855004</v>
      </c>
      <c r="BG64" s="44">
        <v>0.16885436129030001</v>
      </c>
      <c r="BH64" s="44">
        <v>0</v>
      </c>
      <c r="BI64" s="44">
        <v>0</v>
      </c>
      <c r="BJ64" s="44">
        <v>2.7157507380959003</v>
      </c>
      <c r="BK64" s="52">
        <f t="shared" si="3"/>
        <v>79.443883518140879</v>
      </c>
    </row>
    <row r="65" spans="1:63">
      <c r="A65" s="31"/>
      <c r="B65" s="38" t="s">
        <v>136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0</v>
      </c>
      <c r="Z65" s="44">
        <v>0</v>
      </c>
      <c r="AA65" s="44">
        <v>0</v>
      </c>
      <c r="AB65" s="44">
        <v>0</v>
      </c>
      <c r="AC65" s="44">
        <v>0</v>
      </c>
      <c r="AD65" s="44">
        <v>0</v>
      </c>
      <c r="AE65" s="44">
        <v>0</v>
      </c>
      <c r="AF65" s="44">
        <v>7.3280064516100002E-2</v>
      </c>
      <c r="AG65" s="44">
        <v>0</v>
      </c>
      <c r="AH65" s="44">
        <v>0</v>
      </c>
      <c r="AI65" s="44">
        <v>0</v>
      </c>
      <c r="AJ65" s="44">
        <v>0</v>
      </c>
      <c r="AK65" s="44">
        <v>0</v>
      </c>
      <c r="AL65" s="44">
        <v>4.0601158064300001E-2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28.572816446210123</v>
      </c>
      <c r="AW65" s="44">
        <v>10.377809968837099</v>
      </c>
      <c r="AX65" s="44">
        <v>0</v>
      </c>
      <c r="AY65" s="44">
        <v>0</v>
      </c>
      <c r="AZ65" s="44">
        <v>111.12985102134229</v>
      </c>
      <c r="BA65" s="44">
        <v>0</v>
      </c>
      <c r="BB65" s="44">
        <v>0</v>
      </c>
      <c r="BC65" s="44">
        <v>0</v>
      </c>
      <c r="BD65" s="44">
        <v>0</v>
      </c>
      <c r="BE65" s="44">
        <v>0</v>
      </c>
      <c r="BF65" s="44">
        <v>3.8783598686726015</v>
      </c>
      <c r="BG65" s="44">
        <v>1.0875659770965</v>
      </c>
      <c r="BH65" s="44">
        <v>0</v>
      </c>
      <c r="BI65" s="44">
        <v>0</v>
      </c>
      <c r="BJ65" s="44">
        <v>5.3611574291599</v>
      </c>
      <c r="BK65" s="52">
        <f t="shared" si="3"/>
        <v>160.5214419338989</v>
      </c>
    </row>
    <row r="66" spans="1:63">
      <c r="A66" s="31"/>
      <c r="B66" s="38" t="s">
        <v>137</v>
      </c>
      <c r="C66" s="44">
        <v>0</v>
      </c>
      <c r="D66" s="44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0</v>
      </c>
      <c r="Z66" s="44">
        <v>0</v>
      </c>
      <c r="AA66" s="44">
        <v>0</v>
      </c>
      <c r="AB66" s="44">
        <v>9.6639809677300001E-2</v>
      </c>
      <c r="AC66" s="44">
        <v>0.12786164516119999</v>
      </c>
      <c r="AD66" s="44">
        <v>0</v>
      </c>
      <c r="AE66" s="44">
        <v>0</v>
      </c>
      <c r="AF66" s="44">
        <v>0.31753080322569999</v>
      </c>
      <c r="AG66" s="44">
        <v>0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21.675386390918394</v>
      </c>
      <c r="AW66" s="44">
        <v>11.856781035031199</v>
      </c>
      <c r="AX66" s="44">
        <v>0</v>
      </c>
      <c r="AY66" s="44">
        <v>0</v>
      </c>
      <c r="AZ66" s="44">
        <v>116.69017495898692</v>
      </c>
      <c r="BA66" s="44">
        <v>0</v>
      </c>
      <c r="BB66" s="44">
        <v>0</v>
      </c>
      <c r="BC66" s="44">
        <v>0</v>
      </c>
      <c r="BD66" s="44">
        <v>0</v>
      </c>
      <c r="BE66" s="44">
        <v>0</v>
      </c>
      <c r="BF66" s="44">
        <v>5.0302352258655967</v>
      </c>
      <c r="BG66" s="44">
        <v>0.59921952029000003</v>
      </c>
      <c r="BH66" s="44">
        <v>0</v>
      </c>
      <c r="BI66" s="44">
        <v>0</v>
      </c>
      <c r="BJ66" s="44">
        <v>8.0180503114169994</v>
      </c>
      <c r="BK66" s="52">
        <f t="shared" si="3"/>
        <v>164.41187970057331</v>
      </c>
    </row>
    <row r="67" spans="1:63">
      <c r="A67" s="31"/>
      <c r="B67" s="38" t="s">
        <v>162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2.5596733064499999E-2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1.0807509516000001E-2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0</v>
      </c>
      <c r="Z67" s="44">
        <v>0</v>
      </c>
      <c r="AA67" s="44">
        <v>0</v>
      </c>
      <c r="AB67" s="44">
        <v>0</v>
      </c>
      <c r="AC67" s="44">
        <v>0</v>
      </c>
      <c r="AD67" s="44">
        <v>0</v>
      </c>
      <c r="AE67" s="44">
        <v>0</v>
      </c>
      <c r="AF67" s="44">
        <v>0</v>
      </c>
      <c r="AG67" s="44">
        <v>0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  <c r="AU67" s="44">
        <v>0</v>
      </c>
      <c r="AV67" s="44">
        <v>5.7950595239313998</v>
      </c>
      <c r="AW67" s="44">
        <v>3.1673897158057001</v>
      </c>
      <c r="AX67" s="44">
        <v>0</v>
      </c>
      <c r="AY67" s="44">
        <v>0</v>
      </c>
      <c r="AZ67" s="44">
        <v>50.322813075188193</v>
      </c>
      <c r="BA67" s="44">
        <v>0</v>
      </c>
      <c r="BB67" s="44">
        <v>0</v>
      </c>
      <c r="BC67" s="44">
        <v>0</v>
      </c>
      <c r="BD67" s="44">
        <v>0</v>
      </c>
      <c r="BE67" s="44">
        <v>0</v>
      </c>
      <c r="BF67" s="44">
        <v>0.69691954370879983</v>
      </c>
      <c r="BG67" s="44">
        <v>0.1675268225805</v>
      </c>
      <c r="BH67" s="44">
        <v>0</v>
      </c>
      <c r="BI67" s="44">
        <v>0</v>
      </c>
      <c r="BJ67" s="44">
        <v>3.5449264829349003</v>
      </c>
      <c r="BK67" s="52">
        <f t="shared" si="3"/>
        <v>63.731039406729991</v>
      </c>
    </row>
    <row r="68" spans="1:63">
      <c r="A68" s="31"/>
      <c r="B68" s="38" t="s">
        <v>168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4.1389806451400002E-2</v>
      </c>
      <c r="I68" s="44">
        <v>0</v>
      </c>
      <c r="J68" s="44">
        <v>0</v>
      </c>
      <c r="K68" s="44">
        <v>0</v>
      </c>
      <c r="L68" s="44">
        <v>0.21740322580639998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1.0870161290300001E-2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0</v>
      </c>
      <c r="Z68" s="44">
        <v>0</v>
      </c>
      <c r="AA68" s="44">
        <v>0</v>
      </c>
      <c r="AB68" s="44">
        <v>0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44">
        <v>4.2567027447359997</v>
      </c>
      <c r="AW68" s="44">
        <v>16.973842695225297</v>
      </c>
      <c r="AX68" s="44">
        <v>0</v>
      </c>
      <c r="AY68" s="44">
        <v>0</v>
      </c>
      <c r="AZ68" s="44">
        <v>56.137161677899023</v>
      </c>
      <c r="BA68" s="44">
        <v>0</v>
      </c>
      <c r="BB68" s="44">
        <v>0</v>
      </c>
      <c r="BC68" s="44">
        <v>0</v>
      </c>
      <c r="BD68" s="44">
        <v>0</v>
      </c>
      <c r="BE68" s="44">
        <v>0</v>
      </c>
      <c r="BF68" s="44">
        <v>0.61626405444989996</v>
      </c>
      <c r="BG68" s="44">
        <v>0</v>
      </c>
      <c r="BH68" s="44">
        <v>0</v>
      </c>
      <c r="BI68" s="44">
        <v>0</v>
      </c>
      <c r="BJ68" s="44">
        <v>1.9918079999993998</v>
      </c>
      <c r="BK68" s="52">
        <f t="shared" si="3"/>
        <v>80.245442365857713</v>
      </c>
    </row>
    <row r="69" spans="1:63">
      <c r="A69" s="31"/>
      <c r="B69" s="38" t="s">
        <v>167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1.2137686451399999E-2</v>
      </c>
      <c r="I69" s="44">
        <v>0</v>
      </c>
      <c r="J69" s="44">
        <v>0</v>
      </c>
      <c r="K69" s="44">
        <v>0</v>
      </c>
      <c r="L69" s="44">
        <v>0.1659221129032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0</v>
      </c>
      <c r="Z69" s="44">
        <v>0</v>
      </c>
      <c r="AA69" s="44">
        <v>0</v>
      </c>
      <c r="AB69" s="44">
        <v>0</v>
      </c>
      <c r="AC69" s="44">
        <v>0</v>
      </c>
      <c r="AD69" s="44">
        <v>0</v>
      </c>
      <c r="AE69" s="44">
        <v>0</v>
      </c>
      <c r="AF69" s="44">
        <v>0</v>
      </c>
      <c r="AG69" s="44">
        <v>0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44">
        <v>8.0809415483499999E-2</v>
      </c>
      <c r="AW69" s="44">
        <v>8.7683716129029996</v>
      </c>
      <c r="AX69" s="44">
        <v>0</v>
      </c>
      <c r="AY69" s="44">
        <v>0</v>
      </c>
      <c r="AZ69" s="44">
        <v>15.927747034837999</v>
      </c>
      <c r="BA69" s="44">
        <v>0</v>
      </c>
      <c r="BB69" s="44">
        <v>0</v>
      </c>
      <c r="BC69" s="44">
        <v>0</v>
      </c>
      <c r="BD69" s="44">
        <v>0</v>
      </c>
      <c r="BE69" s="44">
        <v>0</v>
      </c>
      <c r="BF69" s="44">
        <v>6.4666740645000003E-3</v>
      </c>
      <c r="BG69" s="44">
        <v>0</v>
      </c>
      <c r="BH69" s="44">
        <v>0</v>
      </c>
      <c r="BI69" s="44">
        <v>0</v>
      </c>
      <c r="BJ69" s="44">
        <v>0</v>
      </c>
      <c r="BK69" s="52">
        <f t="shared" si="3"/>
        <v>24.9614545366436</v>
      </c>
    </row>
    <row r="70" spans="1:63">
      <c r="A70" s="31"/>
      <c r="B70" s="38" t="s">
        <v>159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4.8209340290100003E-2</v>
      </c>
      <c r="I70" s="44">
        <v>0</v>
      </c>
      <c r="J70" s="44">
        <v>0</v>
      </c>
      <c r="K70" s="44">
        <v>0</v>
      </c>
      <c r="L70" s="44">
        <v>0.1133606129032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1.133606129E-3</v>
      </c>
      <c r="S70" s="44">
        <v>0</v>
      </c>
      <c r="T70" s="44">
        <v>0</v>
      </c>
      <c r="U70" s="44">
        <v>0</v>
      </c>
      <c r="V70" s="44">
        <v>0</v>
      </c>
      <c r="W70" s="44">
        <v>0</v>
      </c>
      <c r="X70" s="44">
        <v>0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0.11129367741930001</v>
      </c>
      <c r="AG70" s="44">
        <v>0</v>
      </c>
      <c r="AH70" s="44">
        <v>0</v>
      </c>
      <c r="AI70" s="44">
        <v>0</v>
      </c>
      <c r="AJ70" s="44">
        <v>0</v>
      </c>
      <c r="AK70" s="44">
        <v>0</v>
      </c>
      <c r="AL70" s="44">
        <v>0</v>
      </c>
      <c r="AM70" s="44">
        <v>0</v>
      </c>
      <c r="AN70" s="44">
        <v>0</v>
      </c>
      <c r="AO70" s="44">
        <v>0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  <c r="AU70" s="44">
        <v>0</v>
      </c>
      <c r="AV70" s="44">
        <v>4.0119149977698996</v>
      </c>
      <c r="AW70" s="44">
        <v>0.71715377870950003</v>
      </c>
      <c r="AX70" s="44">
        <v>0</v>
      </c>
      <c r="AY70" s="44">
        <v>0</v>
      </c>
      <c r="AZ70" s="44">
        <v>22.656915620126195</v>
      </c>
      <c r="BA70" s="44">
        <v>0</v>
      </c>
      <c r="BB70" s="44">
        <v>0</v>
      </c>
      <c r="BC70" s="44">
        <v>0</v>
      </c>
      <c r="BD70" s="44">
        <v>0</v>
      </c>
      <c r="BE70" s="44">
        <v>0</v>
      </c>
      <c r="BF70" s="44">
        <v>0.4522451200635999</v>
      </c>
      <c r="BG70" s="44">
        <v>0.27823419354829998</v>
      </c>
      <c r="BH70" s="44">
        <v>0</v>
      </c>
      <c r="BI70" s="44">
        <v>0</v>
      </c>
      <c r="BJ70" s="44">
        <v>0.94897847419309989</v>
      </c>
      <c r="BK70" s="52">
        <f t="shared" si="3"/>
        <v>29.339439421152196</v>
      </c>
    </row>
    <row r="71" spans="1:63">
      <c r="A71" s="31"/>
      <c r="B71" s="38" t="s">
        <v>169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3.34737401612E-2</v>
      </c>
      <c r="I71" s="44">
        <v>5.4874983870967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44">
        <v>0</v>
      </c>
      <c r="X71" s="44">
        <v>0</v>
      </c>
      <c r="Y71" s="44">
        <v>0</v>
      </c>
      <c r="Z71" s="44">
        <v>0</v>
      </c>
      <c r="AA71" s="44">
        <v>0</v>
      </c>
      <c r="AB71" s="44">
        <v>0</v>
      </c>
      <c r="AC71" s="44">
        <v>8.7301935483869997</v>
      </c>
      <c r="AD71" s="44">
        <v>0</v>
      </c>
      <c r="AE71" s="44">
        <v>0</v>
      </c>
      <c r="AF71" s="44">
        <v>0.67131013722580002</v>
      </c>
      <c r="AG71" s="44">
        <v>0</v>
      </c>
      <c r="AH71" s="44">
        <v>0</v>
      </c>
      <c r="AI71" s="44">
        <v>0</v>
      </c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  <c r="AS71" s="44">
        <v>0</v>
      </c>
      <c r="AT71" s="44">
        <v>0</v>
      </c>
      <c r="AU71" s="44">
        <v>0</v>
      </c>
      <c r="AV71" s="44">
        <v>1.0645537013530002</v>
      </c>
      <c r="AW71" s="44">
        <v>9.465892666032099</v>
      </c>
      <c r="AX71" s="44">
        <v>0</v>
      </c>
      <c r="AY71" s="44">
        <v>0</v>
      </c>
      <c r="AZ71" s="44">
        <v>9.5745345936441968</v>
      </c>
      <c r="BA71" s="44">
        <v>0</v>
      </c>
      <c r="BB71" s="44">
        <v>0</v>
      </c>
      <c r="BC71" s="44">
        <v>0</v>
      </c>
      <c r="BD71" s="44">
        <v>0</v>
      </c>
      <c r="BE71" s="44">
        <v>0</v>
      </c>
      <c r="BF71" s="44">
        <v>0.17363219225740001</v>
      </c>
      <c r="BG71" s="44">
        <v>0</v>
      </c>
      <c r="BH71" s="44">
        <v>0</v>
      </c>
      <c r="BI71" s="44">
        <v>0</v>
      </c>
      <c r="BJ71" s="44">
        <v>0</v>
      </c>
      <c r="BK71" s="52">
        <f t="shared" si="3"/>
        <v>35.201088966157393</v>
      </c>
    </row>
    <row r="72" spans="1:63">
      <c r="A72" s="31"/>
      <c r="B72" s="38" t="s">
        <v>177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5.45983548387E-2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44">
        <v>0</v>
      </c>
      <c r="V72" s="44">
        <v>0</v>
      </c>
      <c r="W72" s="44">
        <v>0</v>
      </c>
      <c r="X72" s="44">
        <v>0</v>
      </c>
      <c r="Y72" s="44">
        <v>0</v>
      </c>
      <c r="Z72" s="44">
        <v>0</v>
      </c>
      <c r="AA72" s="44">
        <v>0</v>
      </c>
      <c r="AB72" s="44">
        <v>0</v>
      </c>
      <c r="AC72" s="44">
        <v>0</v>
      </c>
      <c r="AD72" s="44">
        <v>0</v>
      </c>
      <c r="AE72" s="44">
        <v>0</v>
      </c>
      <c r="AF72" s="44">
        <v>0</v>
      </c>
      <c r="AG72" s="44">
        <v>0</v>
      </c>
      <c r="AH72" s="44">
        <v>0</v>
      </c>
      <c r="AI72" s="44">
        <v>0</v>
      </c>
      <c r="AJ72" s="44">
        <v>0</v>
      </c>
      <c r="AK72" s="44">
        <v>0</v>
      </c>
      <c r="AL72" s="44">
        <v>0</v>
      </c>
      <c r="AM72" s="44">
        <v>0</v>
      </c>
      <c r="AN72" s="44">
        <v>0</v>
      </c>
      <c r="AO72" s="44">
        <v>0</v>
      </c>
      <c r="AP72" s="44">
        <v>0</v>
      </c>
      <c r="AQ72" s="44">
        <v>0</v>
      </c>
      <c r="AR72" s="44">
        <v>0</v>
      </c>
      <c r="AS72" s="44">
        <v>0</v>
      </c>
      <c r="AT72" s="44">
        <v>0</v>
      </c>
      <c r="AU72" s="44">
        <v>0</v>
      </c>
      <c r="AV72" s="44">
        <v>2.6209168632224</v>
      </c>
      <c r="AW72" s="44">
        <v>1.9668657884836001</v>
      </c>
      <c r="AX72" s="44">
        <v>0</v>
      </c>
      <c r="AY72" s="44">
        <v>0</v>
      </c>
      <c r="AZ72" s="44">
        <v>31.113053798061404</v>
      </c>
      <c r="BA72" s="44">
        <v>0</v>
      </c>
      <c r="BB72" s="44">
        <v>0</v>
      </c>
      <c r="BC72" s="44">
        <v>0</v>
      </c>
      <c r="BD72" s="44">
        <v>0</v>
      </c>
      <c r="BE72" s="44">
        <v>0</v>
      </c>
      <c r="BF72" s="44">
        <v>0.44485704935420001</v>
      </c>
      <c r="BG72" s="44">
        <v>0</v>
      </c>
      <c r="BH72" s="44">
        <v>0</v>
      </c>
      <c r="BI72" s="44">
        <v>0</v>
      </c>
      <c r="BJ72" s="44">
        <v>0.9721150653224</v>
      </c>
      <c r="BK72" s="52">
        <f t="shared" si="3"/>
        <v>37.1724069192827</v>
      </c>
    </row>
    <row r="73" spans="1:63">
      <c r="A73" s="31"/>
      <c r="B73" s="38" t="s">
        <v>178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2.44245051612E-2</v>
      </c>
      <c r="I73" s="44">
        <v>6.2360438709676007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44">
        <v>0</v>
      </c>
      <c r="V73" s="44">
        <v>0</v>
      </c>
      <c r="W73" s="44">
        <v>0</v>
      </c>
      <c r="X73" s="44">
        <v>0</v>
      </c>
      <c r="Y73" s="44">
        <v>0</v>
      </c>
      <c r="Z73" s="44">
        <v>0</v>
      </c>
      <c r="AA73" s="44">
        <v>0</v>
      </c>
      <c r="AB73" s="44">
        <v>0</v>
      </c>
      <c r="AC73" s="44">
        <v>0.3791301588064</v>
      </c>
      <c r="AD73" s="44">
        <v>0</v>
      </c>
      <c r="AE73" s="44">
        <v>0</v>
      </c>
      <c r="AF73" s="44">
        <v>0.6370061727095</v>
      </c>
      <c r="AG73" s="44">
        <v>0</v>
      </c>
      <c r="AH73" s="44">
        <v>0</v>
      </c>
      <c r="AI73" s="44">
        <v>0</v>
      </c>
      <c r="AJ73" s="44">
        <v>0</v>
      </c>
      <c r="AK73" s="44">
        <v>0</v>
      </c>
      <c r="AL73" s="44">
        <v>0</v>
      </c>
      <c r="AM73" s="44">
        <v>0</v>
      </c>
      <c r="AN73" s="44">
        <v>0</v>
      </c>
      <c r="AO73" s="44">
        <v>0</v>
      </c>
      <c r="AP73" s="44">
        <v>0</v>
      </c>
      <c r="AQ73" s="44">
        <v>0</v>
      </c>
      <c r="AR73" s="44">
        <v>0</v>
      </c>
      <c r="AS73" s="44">
        <v>0</v>
      </c>
      <c r="AT73" s="44">
        <v>0</v>
      </c>
      <c r="AU73" s="44">
        <v>0</v>
      </c>
      <c r="AV73" s="44">
        <v>5.6954523635441001</v>
      </c>
      <c r="AW73" s="44">
        <v>3.3942211836448006</v>
      </c>
      <c r="AX73" s="44">
        <v>0</v>
      </c>
      <c r="AY73" s="44">
        <v>0</v>
      </c>
      <c r="AZ73" s="44">
        <v>39.386584971737385</v>
      </c>
      <c r="BA73" s="44">
        <v>0</v>
      </c>
      <c r="BB73" s="44">
        <v>0</v>
      </c>
      <c r="BC73" s="44">
        <v>0</v>
      </c>
      <c r="BD73" s="44">
        <v>0</v>
      </c>
      <c r="BE73" s="44">
        <v>0</v>
      </c>
      <c r="BF73" s="44">
        <v>0.79601619851519989</v>
      </c>
      <c r="BG73" s="44">
        <v>0</v>
      </c>
      <c r="BH73" s="44">
        <v>0</v>
      </c>
      <c r="BI73" s="44">
        <v>0</v>
      </c>
      <c r="BJ73" s="44">
        <v>1.8639724954512003</v>
      </c>
      <c r="BK73" s="52">
        <f t="shared" si="3"/>
        <v>58.412851920537385</v>
      </c>
    </row>
    <row r="74" spans="1:63">
      <c r="A74" s="31"/>
      <c r="B74" s="38" t="s">
        <v>179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1.9839075645000002E-2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2.0305331580600001E-2</v>
      </c>
      <c r="S74" s="44">
        <v>0</v>
      </c>
      <c r="T74" s="44">
        <v>0</v>
      </c>
      <c r="U74" s="44">
        <v>0</v>
      </c>
      <c r="V74" s="44">
        <v>0</v>
      </c>
      <c r="W74" s="44">
        <v>0</v>
      </c>
      <c r="X74" s="44">
        <v>0</v>
      </c>
      <c r="Y74" s="44">
        <v>0</v>
      </c>
      <c r="Z74" s="44">
        <v>0</v>
      </c>
      <c r="AA74" s="44">
        <v>0</v>
      </c>
      <c r="AB74" s="44">
        <v>0</v>
      </c>
      <c r="AC74" s="44">
        <v>0</v>
      </c>
      <c r="AD74" s="44">
        <v>0</v>
      </c>
      <c r="AE74" s="44">
        <v>0</v>
      </c>
      <c r="AF74" s="44">
        <v>0</v>
      </c>
      <c r="AG74" s="44">
        <v>0</v>
      </c>
      <c r="AH74" s="44">
        <v>0</v>
      </c>
      <c r="AI74" s="44">
        <v>0</v>
      </c>
      <c r="AJ74" s="44">
        <v>0</v>
      </c>
      <c r="AK74" s="44">
        <v>0</v>
      </c>
      <c r="AL74" s="44">
        <v>0</v>
      </c>
      <c r="AM74" s="44">
        <v>0</v>
      </c>
      <c r="AN74" s="44">
        <v>0</v>
      </c>
      <c r="AO74" s="44">
        <v>0</v>
      </c>
      <c r="AP74" s="44">
        <v>0</v>
      </c>
      <c r="AQ74" s="44">
        <v>0</v>
      </c>
      <c r="AR74" s="44">
        <v>0</v>
      </c>
      <c r="AS74" s="44">
        <v>0</v>
      </c>
      <c r="AT74" s="44">
        <v>0</v>
      </c>
      <c r="AU74" s="44">
        <v>0</v>
      </c>
      <c r="AV74" s="44">
        <v>4.5258795751228984</v>
      </c>
      <c r="AW74" s="44">
        <v>1.2959645303222997</v>
      </c>
      <c r="AX74" s="44">
        <v>0</v>
      </c>
      <c r="AY74" s="44">
        <v>0</v>
      </c>
      <c r="AZ74" s="44">
        <v>36.264196112448097</v>
      </c>
      <c r="BA74" s="44">
        <v>0</v>
      </c>
      <c r="BB74" s="44">
        <v>0</v>
      </c>
      <c r="BC74" s="44">
        <v>0</v>
      </c>
      <c r="BD74" s="44">
        <v>0</v>
      </c>
      <c r="BE74" s="44">
        <v>0</v>
      </c>
      <c r="BF74" s="44">
        <v>0.45493443096700004</v>
      </c>
      <c r="BG74" s="44">
        <v>0</v>
      </c>
      <c r="BH74" s="44">
        <v>0</v>
      </c>
      <c r="BI74" s="44">
        <v>0</v>
      </c>
      <c r="BJ74" s="44">
        <v>1.3368687225802003</v>
      </c>
      <c r="BK74" s="52">
        <f t="shared" si="3"/>
        <v>43.917987778666095</v>
      </c>
    </row>
    <row r="75" spans="1:63">
      <c r="A75" s="31"/>
      <c r="B75" s="38" t="s">
        <v>180</v>
      </c>
      <c r="C75" s="44">
        <v>0</v>
      </c>
      <c r="D75" s="44">
        <v>0</v>
      </c>
      <c r="E75" s="44">
        <v>0</v>
      </c>
      <c r="F75" s="44">
        <v>0</v>
      </c>
      <c r="G75" s="44">
        <v>0</v>
      </c>
      <c r="H75" s="44">
        <v>8.70034824836E-2</v>
      </c>
      <c r="I75" s="44">
        <v>1.0128461290321999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8.1027690322000006E-3</v>
      </c>
      <c r="S75" s="44">
        <v>0</v>
      </c>
      <c r="T75" s="44">
        <v>0</v>
      </c>
      <c r="U75" s="44">
        <v>0</v>
      </c>
      <c r="V75" s="44">
        <v>0</v>
      </c>
      <c r="W75" s="44">
        <v>0</v>
      </c>
      <c r="X75" s="44">
        <v>0</v>
      </c>
      <c r="Y75" s="44">
        <v>0</v>
      </c>
      <c r="Z75" s="44">
        <v>0</v>
      </c>
      <c r="AA75" s="44">
        <v>0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0</v>
      </c>
      <c r="AL75" s="44">
        <v>0</v>
      </c>
      <c r="AM75" s="44">
        <v>0</v>
      </c>
      <c r="AN75" s="44">
        <v>0</v>
      </c>
      <c r="AO75" s="44">
        <v>0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  <c r="AU75" s="44">
        <v>0</v>
      </c>
      <c r="AV75" s="44">
        <v>3.0442048284831023</v>
      </c>
      <c r="AW75" s="44">
        <v>0.91450450000000005</v>
      </c>
      <c r="AX75" s="44">
        <v>0</v>
      </c>
      <c r="AY75" s="44">
        <v>0</v>
      </c>
      <c r="AZ75" s="44">
        <v>15.617161831515901</v>
      </c>
      <c r="BA75" s="44">
        <v>0</v>
      </c>
      <c r="BB75" s="44">
        <v>0</v>
      </c>
      <c r="BC75" s="44">
        <v>0</v>
      </c>
      <c r="BD75" s="44">
        <v>0</v>
      </c>
      <c r="BE75" s="44">
        <v>0</v>
      </c>
      <c r="BF75" s="44">
        <v>0.52859365041930007</v>
      </c>
      <c r="BG75" s="44">
        <v>0</v>
      </c>
      <c r="BH75" s="44">
        <v>0</v>
      </c>
      <c r="BI75" s="44">
        <v>0</v>
      </c>
      <c r="BJ75" s="44">
        <v>0.70620977680639996</v>
      </c>
      <c r="BK75" s="52">
        <f t="shared" si="3"/>
        <v>21.918626967772703</v>
      </c>
    </row>
    <row r="76" spans="1:63">
      <c r="A76" s="31"/>
      <c r="B76" s="38" t="s">
        <v>181</v>
      </c>
      <c r="C76" s="44">
        <v>0</v>
      </c>
      <c r="D76" s="44">
        <v>0</v>
      </c>
      <c r="E76" s="44">
        <v>0</v>
      </c>
      <c r="F76" s="44">
        <v>0</v>
      </c>
      <c r="G76" s="44">
        <v>0</v>
      </c>
      <c r="H76" s="44">
        <v>4.2897287612600005E-2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44">
        <v>0</v>
      </c>
      <c r="AC76" s="44">
        <v>0</v>
      </c>
      <c r="AD76" s="44">
        <v>0</v>
      </c>
      <c r="AE76" s="44">
        <v>0</v>
      </c>
      <c r="AF76" s="44">
        <v>0.19705393548379999</v>
      </c>
      <c r="AG76" s="44">
        <v>0</v>
      </c>
      <c r="AH76" s="44">
        <v>0</v>
      </c>
      <c r="AI76" s="44">
        <v>0</v>
      </c>
      <c r="AJ76" s="44">
        <v>0</v>
      </c>
      <c r="AK76" s="44">
        <v>0</v>
      </c>
      <c r="AL76" s="44">
        <v>0</v>
      </c>
      <c r="AM76" s="44">
        <v>0</v>
      </c>
      <c r="AN76" s="44">
        <v>0</v>
      </c>
      <c r="AO76" s="44">
        <v>0</v>
      </c>
      <c r="AP76" s="44">
        <v>0</v>
      </c>
      <c r="AQ76" s="44">
        <v>0</v>
      </c>
      <c r="AR76" s="44">
        <v>0</v>
      </c>
      <c r="AS76" s="44">
        <v>0</v>
      </c>
      <c r="AT76" s="44">
        <v>0</v>
      </c>
      <c r="AU76" s="44">
        <v>0</v>
      </c>
      <c r="AV76" s="44">
        <v>5.0084980618650006</v>
      </c>
      <c r="AW76" s="44">
        <v>2.2628249907093001</v>
      </c>
      <c r="AX76" s="44">
        <v>0</v>
      </c>
      <c r="AY76" s="44">
        <v>0</v>
      </c>
      <c r="AZ76" s="44">
        <v>59.975820877446196</v>
      </c>
      <c r="BA76" s="44">
        <v>0</v>
      </c>
      <c r="BB76" s="44">
        <v>0</v>
      </c>
      <c r="BC76" s="44">
        <v>0</v>
      </c>
      <c r="BD76" s="44">
        <v>0</v>
      </c>
      <c r="BE76" s="44">
        <v>0</v>
      </c>
      <c r="BF76" s="44">
        <v>0.73968648538520021</v>
      </c>
      <c r="BG76" s="44">
        <v>0</v>
      </c>
      <c r="BH76" s="44">
        <v>0</v>
      </c>
      <c r="BI76" s="44">
        <v>0</v>
      </c>
      <c r="BJ76" s="44">
        <v>1.8104221788382002</v>
      </c>
      <c r="BK76" s="52">
        <f t="shared" si="3"/>
        <v>70.037203817340298</v>
      </c>
    </row>
    <row r="77" spans="1:63">
      <c r="A77" s="31"/>
      <c r="B77" s="38" t="s">
        <v>182</v>
      </c>
      <c r="C77" s="44">
        <v>0</v>
      </c>
      <c r="D77" s="44">
        <v>0</v>
      </c>
      <c r="E77" s="44">
        <v>0</v>
      </c>
      <c r="F77" s="44">
        <v>0</v>
      </c>
      <c r="G77" s="44">
        <v>0</v>
      </c>
      <c r="H77" s="44">
        <v>3.7947941612799997E-2</v>
      </c>
      <c r="I77" s="44">
        <v>0</v>
      </c>
      <c r="J77" s="44">
        <v>0</v>
      </c>
      <c r="K77" s="44">
        <v>0</v>
      </c>
      <c r="L77" s="44">
        <v>0.17881229032250001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44">
        <v>0</v>
      </c>
      <c r="V77" s="44">
        <v>0</v>
      </c>
      <c r="W77" s="44">
        <v>0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0</v>
      </c>
      <c r="AD77" s="44">
        <v>0</v>
      </c>
      <c r="AE77" s="44">
        <v>0</v>
      </c>
      <c r="AF77" s="44">
        <v>0</v>
      </c>
      <c r="AG77" s="44">
        <v>0</v>
      </c>
      <c r="AH77" s="44">
        <v>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4">
        <v>0</v>
      </c>
      <c r="AP77" s="44">
        <v>0</v>
      </c>
      <c r="AQ77" s="44">
        <v>0</v>
      </c>
      <c r="AR77" s="44">
        <v>0</v>
      </c>
      <c r="AS77" s="44">
        <v>0</v>
      </c>
      <c r="AT77" s="44">
        <v>0</v>
      </c>
      <c r="AU77" s="44">
        <v>0</v>
      </c>
      <c r="AV77" s="44">
        <v>2.9369423755441013</v>
      </c>
      <c r="AW77" s="44">
        <v>4.7585270645158007</v>
      </c>
      <c r="AX77" s="44">
        <v>0</v>
      </c>
      <c r="AY77" s="44">
        <v>0</v>
      </c>
      <c r="AZ77" s="44">
        <v>18.366640471674604</v>
      </c>
      <c r="BA77" s="44">
        <v>0</v>
      </c>
      <c r="BB77" s="44">
        <v>0</v>
      </c>
      <c r="BC77" s="44">
        <v>0</v>
      </c>
      <c r="BD77" s="44">
        <v>0</v>
      </c>
      <c r="BE77" s="44">
        <v>0</v>
      </c>
      <c r="BF77" s="44">
        <v>0.2058685804507</v>
      </c>
      <c r="BG77" s="44">
        <v>0</v>
      </c>
      <c r="BH77" s="44">
        <v>0</v>
      </c>
      <c r="BI77" s="44">
        <v>0</v>
      </c>
      <c r="BJ77" s="44">
        <v>1.6716483677416001</v>
      </c>
      <c r="BK77" s="52">
        <f t="shared" si="3"/>
        <v>28.156387091862108</v>
      </c>
    </row>
    <row r="78" spans="1:63">
      <c r="A78" s="31"/>
      <c r="B78" s="38" t="s">
        <v>188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0.1375321488704</v>
      </c>
      <c r="I78" s="44">
        <v>0</v>
      </c>
      <c r="J78" s="44">
        <v>0</v>
      </c>
      <c r="K78" s="44">
        <v>0</v>
      </c>
      <c r="L78" s="44">
        <v>6.1125425806400006E-2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2.2412656128800001E-2</v>
      </c>
      <c r="S78" s="44">
        <v>0</v>
      </c>
      <c r="T78" s="44">
        <v>0</v>
      </c>
      <c r="U78" s="44">
        <v>0</v>
      </c>
      <c r="V78" s="44">
        <v>0</v>
      </c>
      <c r="W78" s="44">
        <v>0</v>
      </c>
      <c r="X78" s="44">
        <v>0</v>
      </c>
      <c r="Y78" s="44">
        <v>0</v>
      </c>
      <c r="Z78" s="44">
        <v>0</v>
      </c>
      <c r="AA78" s="44">
        <v>0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0</v>
      </c>
      <c r="AR78" s="44">
        <v>0</v>
      </c>
      <c r="AS78" s="44">
        <v>0</v>
      </c>
      <c r="AT78" s="44">
        <v>0</v>
      </c>
      <c r="AU78" s="44">
        <v>0</v>
      </c>
      <c r="AV78" s="44">
        <v>7.6179196535398006</v>
      </c>
      <c r="AW78" s="44">
        <v>3.5760170548381001</v>
      </c>
      <c r="AX78" s="44">
        <v>0</v>
      </c>
      <c r="AY78" s="44">
        <v>0</v>
      </c>
      <c r="AZ78" s="44">
        <v>47.036701935736026</v>
      </c>
      <c r="BA78" s="44">
        <v>0</v>
      </c>
      <c r="BB78" s="44">
        <v>0</v>
      </c>
      <c r="BC78" s="44">
        <v>0</v>
      </c>
      <c r="BD78" s="44">
        <v>0</v>
      </c>
      <c r="BE78" s="44">
        <v>0</v>
      </c>
      <c r="BF78" s="44">
        <v>2.1499464393839998</v>
      </c>
      <c r="BG78" s="44">
        <v>0.26413376609669997</v>
      </c>
      <c r="BH78" s="44">
        <v>0</v>
      </c>
      <c r="BI78" s="44">
        <v>0</v>
      </c>
      <c r="BJ78" s="44">
        <v>2.2060240480636</v>
      </c>
      <c r="BK78" s="52">
        <f t="shared" si="3"/>
        <v>63.071813128463823</v>
      </c>
    </row>
    <row r="79" spans="1:63">
      <c r="A79" s="31"/>
      <c r="B79" s="38" t="s">
        <v>191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0.16472215632239998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3.5025979032100002E-2</v>
      </c>
      <c r="S79" s="44">
        <v>0</v>
      </c>
      <c r="T79" s="44">
        <v>0</v>
      </c>
      <c r="U79" s="44">
        <v>0</v>
      </c>
      <c r="V79" s="44">
        <v>0</v>
      </c>
      <c r="W79" s="44">
        <v>0</v>
      </c>
      <c r="X79" s="44">
        <v>0</v>
      </c>
      <c r="Y79" s="44">
        <v>0</v>
      </c>
      <c r="Z79" s="44">
        <v>0</v>
      </c>
      <c r="AA79" s="44">
        <v>0</v>
      </c>
      <c r="AB79" s="44">
        <v>0</v>
      </c>
      <c r="AC79" s="44">
        <v>0</v>
      </c>
      <c r="AD79" s="44">
        <v>0</v>
      </c>
      <c r="AE79" s="44">
        <v>0</v>
      </c>
      <c r="AF79" s="44">
        <v>0</v>
      </c>
      <c r="AG79" s="44">
        <v>0</v>
      </c>
      <c r="AH79" s="44">
        <v>0</v>
      </c>
      <c r="AI79" s="44">
        <v>0</v>
      </c>
      <c r="AJ79" s="44">
        <v>0</v>
      </c>
      <c r="AK79" s="44">
        <v>0</v>
      </c>
      <c r="AL79" s="44">
        <v>0</v>
      </c>
      <c r="AM79" s="44">
        <v>0</v>
      </c>
      <c r="AN79" s="44">
        <v>0</v>
      </c>
      <c r="AO79" s="44">
        <v>0</v>
      </c>
      <c r="AP79" s="44">
        <v>0</v>
      </c>
      <c r="AQ79" s="44">
        <v>0</v>
      </c>
      <c r="AR79" s="44">
        <v>0</v>
      </c>
      <c r="AS79" s="44">
        <v>0</v>
      </c>
      <c r="AT79" s="44">
        <v>0</v>
      </c>
      <c r="AU79" s="44">
        <v>0</v>
      </c>
      <c r="AV79" s="44">
        <v>11.584378961345708</v>
      </c>
      <c r="AW79" s="44">
        <v>2.9467474504831994</v>
      </c>
      <c r="AX79" s="44">
        <v>0</v>
      </c>
      <c r="AY79" s="44">
        <v>0</v>
      </c>
      <c r="AZ79" s="44">
        <v>47.999859265316594</v>
      </c>
      <c r="BA79" s="44">
        <v>0</v>
      </c>
      <c r="BB79" s="44">
        <v>0</v>
      </c>
      <c r="BC79" s="44">
        <v>0</v>
      </c>
      <c r="BD79" s="44">
        <v>0</v>
      </c>
      <c r="BE79" s="44">
        <v>0</v>
      </c>
      <c r="BF79" s="44">
        <v>6.0760743542533069</v>
      </c>
      <c r="BG79" s="44">
        <v>1.8482735322579003</v>
      </c>
      <c r="BH79" s="44">
        <v>0</v>
      </c>
      <c r="BI79" s="44">
        <v>0</v>
      </c>
      <c r="BJ79" s="44">
        <v>4.5982048282238992</v>
      </c>
      <c r="BK79" s="52">
        <f t="shared" si="3"/>
        <v>75.253286527235119</v>
      </c>
    </row>
    <row r="80" spans="1:63">
      <c r="A80" s="31"/>
      <c r="B80" s="38" t="s">
        <v>193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0.12353838299970001</v>
      </c>
      <c r="I80" s="44">
        <v>0.14102716129030002</v>
      </c>
      <c r="J80" s="44">
        <v>0</v>
      </c>
      <c r="K80" s="44">
        <v>0</v>
      </c>
      <c r="L80" s="44">
        <v>0.14102716129030002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3.3548597902899997E-2</v>
      </c>
      <c r="S80" s="44">
        <v>0</v>
      </c>
      <c r="T80" s="44">
        <v>0</v>
      </c>
      <c r="U80" s="44">
        <v>0</v>
      </c>
      <c r="V80" s="44">
        <v>0</v>
      </c>
      <c r="W80" s="44">
        <v>0</v>
      </c>
      <c r="X80" s="44">
        <v>0</v>
      </c>
      <c r="Y80" s="44">
        <v>0</v>
      </c>
      <c r="Z80" s="44">
        <v>0</v>
      </c>
      <c r="AA80" s="44">
        <v>0</v>
      </c>
      <c r="AB80" s="44">
        <v>0</v>
      </c>
      <c r="AC80" s="44">
        <v>0</v>
      </c>
      <c r="AD80" s="44">
        <v>0</v>
      </c>
      <c r="AE80" s="44">
        <v>0</v>
      </c>
      <c r="AF80" s="44">
        <v>0</v>
      </c>
      <c r="AG80" s="44">
        <v>0</v>
      </c>
      <c r="AH80" s="44">
        <v>0</v>
      </c>
      <c r="AI80" s="44">
        <v>0</v>
      </c>
      <c r="AJ80" s="44">
        <v>0</v>
      </c>
      <c r="AK80" s="44">
        <v>0</v>
      </c>
      <c r="AL80" s="44">
        <v>0</v>
      </c>
      <c r="AM80" s="44">
        <v>0</v>
      </c>
      <c r="AN80" s="44">
        <v>0</v>
      </c>
      <c r="AO80" s="44">
        <v>0</v>
      </c>
      <c r="AP80" s="44">
        <v>0</v>
      </c>
      <c r="AQ80" s="44">
        <v>0</v>
      </c>
      <c r="AR80" s="44">
        <v>0</v>
      </c>
      <c r="AS80" s="44">
        <v>0</v>
      </c>
      <c r="AT80" s="44">
        <v>0</v>
      </c>
      <c r="AU80" s="44">
        <v>0</v>
      </c>
      <c r="AV80" s="44">
        <v>5.8695113567341028</v>
      </c>
      <c r="AW80" s="44">
        <v>0.75893792806430005</v>
      </c>
      <c r="AX80" s="44">
        <v>0</v>
      </c>
      <c r="AY80" s="44">
        <v>0</v>
      </c>
      <c r="AZ80" s="44">
        <v>29.307749578413198</v>
      </c>
      <c r="BA80" s="44">
        <v>0</v>
      </c>
      <c r="BB80" s="44">
        <v>0</v>
      </c>
      <c r="BC80" s="44">
        <v>0</v>
      </c>
      <c r="BD80" s="44">
        <v>0</v>
      </c>
      <c r="BE80" s="44">
        <v>0</v>
      </c>
      <c r="BF80" s="44">
        <v>2.7048017761903003</v>
      </c>
      <c r="BG80" s="44">
        <v>3.87572758063E-2</v>
      </c>
      <c r="BH80" s="44">
        <v>0</v>
      </c>
      <c r="BI80" s="44">
        <v>0</v>
      </c>
      <c r="BJ80" s="44">
        <v>2.3978943325791002</v>
      </c>
      <c r="BK80" s="52">
        <f t="shared" si="3"/>
        <v>41.516793551270496</v>
      </c>
    </row>
    <row r="81" spans="1:63">
      <c r="A81" s="31"/>
      <c r="B81" s="38" t="s">
        <v>160</v>
      </c>
      <c r="C81" s="55">
        <v>0</v>
      </c>
      <c r="D81" s="55">
        <v>0</v>
      </c>
      <c r="E81" s="55">
        <v>0</v>
      </c>
      <c r="F81" s="55">
        <v>0</v>
      </c>
      <c r="G81" s="55">
        <v>0</v>
      </c>
      <c r="H81" s="55">
        <v>5.0386464509999992E-4</v>
      </c>
      <c r="I81" s="55">
        <v>34.411103311419197</v>
      </c>
      <c r="J81" s="55">
        <v>0</v>
      </c>
      <c r="K81" s="55">
        <v>0</v>
      </c>
      <c r="L81" s="55">
        <v>2.7047265160999997E-3</v>
      </c>
      <c r="M81" s="55">
        <v>0</v>
      </c>
      <c r="N81" s="55">
        <v>0</v>
      </c>
      <c r="O81" s="55">
        <v>0</v>
      </c>
      <c r="P81" s="55">
        <v>0</v>
      </c>
      <c r="Q81" s="55">
        <v>0</v>
      </c>
      <c r="R81" s="55">
        <v>0</v>
      </c>
      <c r="S81" s="55">
        <v>0</v>
      </c>
      <c r="T81" s="55">
        <v>0</v>
      </c>
      <c r="U81" s="55">
        <v>0</v>
      </c>
      <c r="V81" s="55">
        <v>0</v>
      </c>
      <c r="W81" s="55">
        <v>0</v>
      </c>
      <c r="X81" s="55">
        <v>0</v>
      </c>
      <c r="Y81" s="55">
        <v>0</v>
      </c>
      <c r="Z81" s="55">
        <v>0</v>
      </c>
      <c r="AA81" s="55">
        <v>0</v>
      </c>
      <c r="AB81" s="55">
        <v>0</v>
      </c>
      <c r="AC81" s="55">
        <v>0</v>
      </c>
      <c r="AD81" s="55">
        <v>0</v>
      </c>
      <c r="AE81" s="55">
        <v>0</v>
      </c>
      <c r="AF81" s="55">
        <v>0</v>
      </c>
      <c r="AG81" s="55">
        <v>0</v>
      </c>
      <c r="AH81" s="55">
        <v>0</v>
      </c>
      <c r="AI81" s="55">
        <v>0</v>
      </c>
      <c r="AJ81" s="55">
        <v>0</v>
      </c>
      <c r="AK81" s="55">
        <v>0</v>
      </c>
      <c r="AL81" s="55">
        <v>0</v>
      </c>
      <c r="AM81" s="55">
        <v>0</v>
      </c>
      <c r="AN81" s="55">
        <v>0</v>
      </c>
      <c r="AO81" s="55">
        <v>0</v>
      </c>
      <c r="AP81" s="55">
        <v>0</v>
      </c>
      <c r="AQ81" s="55">
        <v>0</v>
      </c>
      <c r="AR81" s="55">
        <v>0</v>
      </c>
      <c r="AS81" s="55">
        <v>0</v>
      </c>
      <c r="AT81" s="55">
        <v>0</v>
      </c>
      <c r="AU81" s="55">
        <v>0</v>
      </c>
      <c r="AV81" s="55">
        <v>4.2196927741800005E-2</v>
      </c>
      <c r="AW81" s="55">
        <v>0</v>
      </c>
      <c r="AX81" s="55">
        <v>0</v>
      </c>
      <c r="AY81" s="55">
        <v>0</v>
      </c>
      <c r="AZ81" s="55">
        <v>4.1568836253225001</v>
      </c>
      <c r="BA81" s="55">
        <v>0</v>
      </c>
      <c r="BB81" s="55">
        <v>0</v>
      </c>
      <c r="BC81" s="55">
        <v>0</v>
      </c>
      <c r="BD81" s="55">
        <v>0</v>
      </c>
      <c r="BE81" s="55">
        <v>0</v>
      </c>
      <c r="BF81" s="55">
        <v>0</v>
      </c>
      <c r="BG81" s="55">
        <v>11.0839051138064</v>
      </c>
      <c r="BH81" s="55">
        <v>0</v>
      </c>
      <c r="BI81" s="55">
        <v>0</v>
      </c>
      <c r="BJ81" s="55">
        <v>0</v>
      </c>
      <c r="BK81" s="52">
        <f t="shared" si="3"/>
        <v>49.697297569451095</v>
      </c>
    </row>
    <row r="82" spans="1:63">
      <c r="A82" s="31"/>
      <c r="B82" s="38" t="s">
        <v>95</v>
      </c>
      <c r="C82" s="50">
        <f>SUM(C19:C81)</f>
        <v>0</v>
      </c>
      <c r="D82" s="50">
        <f t="shared" ref="D82:BJ82" si="4">SUM(D19:D81)</f>
        <v>0</v>
      </c>
      <c r="E82" s="50">
        <f t="shared" si="4"/>
        <v>0</v>
      </c>
      <c r="F82" s="50">
        <f t="shared" si="4"/>
        <v>0</v>
      </c>
      <c r="G82" s="50">
        <f t="shared" si="4"/>
        <v>0</v>
      </c>
      <c r="H82" s="50">
        <f t="shared" si="4"/>
        <v>2.9871982558954007</v>
      </c>
      <c r="I82" s="50">
        <f t="shared" si="4"/>
        <v>1461.3828451099316</v>
      </c>
      <c r="J82" s="50">
        <f t="shared" si="4"/>
        <v>0.8160270967740999</v>
      </c>
      <c r="K82" s="50">
        <f t="shared" si="4"/>
        <v>0</v>
      </c>
      <c r="L82" s="50">
        <f t="shared" si="4"/>
        <v>32.336566910513604</v>
      </c>
      <c r="M82" s="50">
        <f t="shared" si="4"/>
        <v>0</v>
      </c>
      <c r="N82" s="50">
        <f t="shared" si="4"/>
        <v>0</v>
      </c>
      <c r="O82" s="50">
        <f t="shared" si="4"/>
        <v>0</v>
      </c>
      <c r="P82" s="50">
        <f t="shared" si="4"/>
        <v>0</v>
      </c>
      <c r="Q82" s="50">
        <f t="shared" si="4"/>
        <v>0</v>
      </c>
      <c r="R82" s="50">
        <f t="shared" si="4"/>
        <v>0.32805000835300002</v>
      </c>
      <c r="S82" s="50">
        <f t="shared" si="4"/>
        <v>117.23265647670929</v>
      </c>
      <c r="T82" s="50">
        <f t="shared" si="4"/>
        <v>0</v>
      </c>
      <c r="U82" s="50">
        <f t="shared" si="4"/>
        <v>0</v>
      </c>
      <c r="V82" s="50">
        <f t="shared" si="4"/>
        <v>1.0614700064514999</v>
      </c>
      <c r="W82" s="50">
        <f t="shared" si="4"/>
        <v>0</v>
      </c>
      <c r="X82" s="50">
        <f t="shared" si="4"/>
        <v>0</v>
      </c>
      <c r="Y82" s="50">
        <f t="shared" si="4"/>
        <v>0</v>
      </c>
      <c r="Z82" s="50">
        <f t="shared" si="4"/>
        <v>0</v>
      </c>
      <c r="AA82" s="50">
        <f t="shared" si="4"/>
        <v>0</v>
      </c>
      <c r="AB82" s="50">
        <f t="shared" si="4"/>
        <v>0.2571647239673</v>
      </c>
      <c r="AC82" s="50">
        <f t="shared" si="4"/>
        <v>21.4141053179026</v>
      </c>
      <c r="AD82" s="50">
        <f t="shared" si="4"/>
        <v>0</v>
      </c>
      <c r="AE82" s="50">
        <f t="shared" si="4"/>
        <v>0</v>
      </c>
      <c r="AF82" s="50">
        <f t="shared" si="4"/>
        <v>28.884148972158908</v>
      </c>
      <c r="AG82" s="50">
        <f t="shared" si="4"/>
        <v>0</v>
      </c>
      <c r="AH82" s="50">
        <f t="shared" si="4"/>
        <v>0</v>
      </c>
      <c r="AI82" s="50">
        <f t="shared" si="4"/>
        <v>0</v>
      </c>
      <c r="AJ82" s="50">
        <f t="shared" si="4"/>
        <v>0</v>
      </c>
      <c r="AK82" s="50">
        <f t="shared" si="4"/>
        <v>0</v>
      </c>
      <c r="AL82" s="50">
        <f t="shared" si="4"/>
        <v>6.1903751612600005E-2</v>
      </c>
      <c r="AM82" s="50">
        <f t="shared" si="4"/>
        <v>0</v>
      </c>
      <c r="AN82" s="50">
        <f t="shared" si="4"/>
        <v>0</v>
      </c>
      <c r="AO82" s="50">
        <f t="shared" si="4"/>
        <v>0</v>
      </c>
      <c r="AP82" s="50">
        <f t="shared" si="4"/>
        <v>0.12062161290319999</v>
      </c>
      <c r="AQ82" s="50">
        <f t="shared" si="4"/>
        <v>0</v>
      </c>
      <c r="AR82" s="50">
        <f t="shared" si="4"/>
        <v>0</v>
      </c>
      <c r="AS82" s="50">
        <f t="shared" si="4"/>
        <v>0</v>
      </c>
      <c r="AT82" s="50">
        <f t="shared" si="4"/>
        <v>0</v>
      </c>
      <c r="AU82" s="50">
        <f t="shared" si="4"/>
        <v>0</v>
      </c>
      <c r="AV82" s="50">
        <f t="shared" si="4"/>
        <v>235.68419343788315</v>
      </c>
      <c r="AW82" s="50">
        <f t="shared" si="4"/>
        <v>417.25685854304373</v>
      </c>
      <c r="AX82" s="50">
        <f t="shared" si="4"/>
        <v>0</v>
      </c>
      <c r="AY82" s="50">
        <f t="shared" si="4"/>
        <v>0</v>
      </c>
      <c r="AZ82" s="50">
        <f t="shared" si="4"/>
        <v>1637.8828828010808</v>
      </c>
      <c r="BA82" s="50">
        <f t="shared" si="4"/>
        <v>0</v>
      </c>
      <c r="BB82" s="50">
        <f t="shared" si="4"/>
        <v>0</v>
      </c>
      <c r="BC82" s="50">
        <f t="shared" si="4"/>
        <v>0</v>
      </c>
      <c r="BD82" s="50">
        <f t="shared" si="4"/>
        <v>0</v>
      </c>
      <c r="BE82" s="50">
        <f t="shared" si="4"/>
        <v>0</v>
      </c>
      <c r="BF82" s="50">
        <f t="shared" si="4"/>
        <v>40.735091678653504</v>
      </c>
      <c r="BG82" s="50">
        <f t="shared" si="4"/>
        <v>234.83126561312685</v>
      </c>
      <c r="BH82" s="50">
        <f t="shared" si="4"/>
        <v>0</v>
      </c>
      <c r="BI82" s="50">
        <f t="shared" si="4"/>
        <v>0</v>
      </c>
      <c r="BJ82" s="50">
        <f t="shared" si="4"/>
        <v>77.189983743784779</v>
      </c>
      <c r="BK82" s="46">
        <f>SUM(BK19:BK81)</f>
        <v>4310.4630340607455</v>
      </c>
    </row>
    <row r="83" spans="1:63">
      <c r="A83" s="31" t="s">
        <v>82</v>
      </c>
      <c r="B83" s="37" t="s">
        <v>15</v>
      </c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9"/>
    </row>
    <row r="84" spans="1:63">
      <c r="A84" s="31"/>
      <c r="B84" s="38" t="s">
        <v>39</v>
      </c>
      <c r="C84" s="50"/>
      <c r="D84" s="44"/>
      <c r="E84" s="44"/>
      <c r="F84" s="44"/>
      <c r="G84" s="51"/>
      <c r="H84" s="50"/>
      <c r="I84" s="44"/>
      <c r="J84" s="44"/>
      <c r="K84" s="44"/>
      <c r="L84" s="51"/>
      <c r="M84" s="50"/>
      <c r="N84" s="44"/>
      <c r="O84" s="44"/>
      <c r="P84" s="44"/>
      <c r="Q84" s="51"/>
      <c r="R84" s="50"/>
      <c r="S84" s="44"/>
      <c r="T84" s="44"/>
      <c r="U84" s="44"/>
      <c r="V84" s="51"/>
      <c r="W84" s="50"/>
      <c r="X84" s="44"/>
      <c r="Y84" s="44"/>
      <c r="Z84" s="44"/>
      <c r="AA84" s="51"/>
      <c r="AB84" s="50"/>
      <c r="AC84" s="44"/>
      <c r="AD84" s="44"/>
      <c r="AE84" s="44"/>
      <c r="AF84" s="51"/>
      <c r="AG84" s="50"/>
      <c r="AH84" s="44"/>
      <c r="AI84" s="44"/>
      <c r="AJ84" s="44"/>
      <c r="AK84" s="51"/>
      <c r="AL84" s="50"/>
      <c r="AM84" s="44"/>
      <c r="AN84" s="44"/>
      <c r="AO84" s="44"/>
      <c r="AP84" s="51"/>
      <c r="AQ84" s="50"/>
      <c r="AR84" s="44"/>
      <c r="AS84" s="44"/>
      <c r="AT84" s="44"/>
      <c r="AU84" s="51"/>
      <c r="AV84" s="50"/>
      <c r="AW84" s="44"/>
      <c r="AX84" s="44"/>
      <c r="AY84" s="44"/>
      <c r="AZ84" s="51"/>
      <c r="BA84" s="50"/>
      <c r="BB84" s="44"/>
      <c r="BC84" s="44"/>
      <c r="BD84" s="44"/>
      <c r="BE84" s="51"/>
      <c r="BF84" s="50"/>
      <c r="BG84" s="44"/>
      <c r="BH84" s="44"/>
      <c r="BI84" s="44"/>
      <c r="BJ84" s="51"/>
      <c r="BK84" s="52"/>
    </row>
    <row r="85" spans="1:63">
      <c r="A85" s="31"/>
      <c r="B85" s="38" t="s">
        <v>94</v>
      </c>
      <c r="C85" s="50"/>
      <c r="D85" s="44"/>
      <c r="E85" s="44"/>
      <c r="F85" s="44"/>
      <c r="G85" s="51"/>
      <c r="H85" s="50"/>
      <c r="I85" s="44"/>
      <c r="J85" s="44"/>
      <c r="K85" s="44"/>
      <c r="L85" s="51"/>
      <c r="M85" s="50"/>
      <c r="N85" s="44"/>
      <c r="O85" s="44"/>
      <c r="P85" s="44"/>
      <c r="Q85" s="51"/>
      <c r="R85" s="50"/>
      <c r="S85" s="44"/>
      <c r="T85" s="44"/>
      <c r="U85" s="44"/>
      <c r="V85" s="51"/>
      <c r="W85" s="50"/>
      <c r="X85" s="44"/>
      <c r="Y85" s="44"/>
      <c r="Z85" s="44"/>
      <c r="AA85" s="51"/>
      <c r="AB85" s="50"/>
      <c r="AC85" s="44"/>
      <c r="AD85" s="44"/>
      <c r="AE85" s="44"/>
      <c r="AF85" s="51"/>
      <c r="AG85" s="50"/>
      <c r="AH85" s="44"/>
      <c r="AI85" s="44"/>
      <c r="AJ85" s="44"/>
      <c r="AK85" s="51"/>
      <c r="AL85" s="50"/>
      <c r="AM85" s="44"/>
      <c r="AN85" s="44"/>
      <c r="AO85" s="44"/>
      <c r="AP85" s="51"/>
      <c r="AQ85" s="50"/>
      <c r="AR85" s="44"/>
      <c r="AS85" s="44"/>
      <c r="AT85" s="44"/>
      <c r="AU85" s="51"/>
      <c r="AV85" s="50"/>
      <c r="AW85" s="44"/>
      <c r="AX85" s="44"/>
      <c r="AY85" s="44"/>
      <c r="AZ85" s="51"/>
      <c r="BA85" s="50"/>
      <c r="BB85" s="44"/>
      <c r="BC85" s="44"/>
      <c r="BD85" s="44"/>
      <c r="BE85" s="51"/>
      <c r="BF85" s="50"/>
      <c r="BG85" s="44"/>
      <c r="BH85" s="44"/>
      <c r="BI85" s="44"/>
      <c r="BJ85" s="51"/>
      <c r="BK85" s="52"/>
    </row>
    <row r="86" spans="1:63">
      <c r="A86" s="31" t="s">
        <v>84</v>
      </c>
      <c r="B86" s="37" t="s">
        <v>99</v>
      </c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9"/>
    </row>
    <row r="87" spans="1:63">
      <c r="A87" s="31"/>
      <c r="B87" s="38" t="s">
        <v>39</v>
      </c>
      <c r="C87" s="50"/>
      <c r="D87" s="44"/>
      <c r="E87" s="44"/>
      <c r="F87" s="44"/>
      <c r="G87" s="51"/>
      <c r="H87" s="50"/>
      <c r="I87" s="44"/>
      <c r="J87" s="44"/>
      <c r="K87" s="44"/>
      <c r="L87" s="51"/>
      <c r="M87" s="50"/>
      <c r="N87" s="44"/>
      <c r="O87" s="44"/>
      <c r="P87" s="44"/>
      <c r="Q87" s="51"/>
      <c r="R87" s="50"/>
      <c r="S87" s="44"/>
      <c r="T87" s="44"/>
      <c r="U87" s="44"/>
      <c r="V87" s="51"/>
      <c r="W87" s="50"/>
      <c r="X87" s="44"/>
      <c r="Y87" s="44"/>
      <c r="Z87" s="44"/>
      <c r="AA87" s="51"/>
      <c r="AB87" s="50"/>
      <c r="AC87" s="44"/>
      <c r="AD87" s="44"/>
      <c r="AE87" s="44"/>
      <c r="AF87" s="51"/>
      <c r="AG87" s="50"/>
      <c r="AH87" s="44"/>
      <c r="AI87" s="44"/>
      <c r="AJ87" s="44"/>
      <c r="AK87" s="51"/>
      <c r="AL87" s="50"/>
      <c r="AM87" s="44"/>
      <c r="AN87" s="44"/>
      <c r="AO87" s="44"/>
      <c r="AP87" s="51"/>
      <c r="AQ87" s="50"/>
      <c r="AR87" s="44"/>
      <c r="AS87" s="44"/>
      <c r="AT87" s="44"/>
      <c r="AU87" s="51"/>
      <c r="AV87" s="50"/>
      <c r="AW87" s="44"/>
      <c r="AX87" s="44"/>
      <c r="AY87" s="44"/>
      <c r="AZ87" s="51"/>
      <c r="BA87" s="50"/>
      <c r="BB87" s="44"/>
      <c r="BC87" s="44"/>
      <c r="BD87" s="44"/>
      <c r="BE87" s="51"/>
      <c r="BF87" s="50"/>
      <c r="BG87" s="44"/>
      <c r="BH87" s="44"/>
      <c r="BI87" s="44"/>
      <c r="BJ87" s="51"/>
      <c r="BK87" s="52"/>
    </row>
    <row r="88" spans="1:63">
      <c r="A88" s="31"/>
      <c r="B88" s="38" t="s">
        <v>93</v>
      </c>
      <c r="C88" s="50"/>
      <c r="D88" s="44"/>
      <c r="E88" s="44"/>
      <c r="F88" s="44"/>
      <c r="G88" s="51"/>
      <c r="H88" s="50"/>
      <c r="I88" s="44"/>
      <c r="J88" s="44"/>
      <c r="K88" s="44"/>
      <c r="L88" s="51"/>
      <c r="M88" s="50"/>
      <c r="N88" s="44"/>
      <c r="O88" s="44"/>
      <c r="P88" s="44"/>
      <c r="Q88" s="51"/>
      <c r="R88" s="50"/>
      <c r="S88" s="44"/>
      <c r="T88" s="44"/>
      <c r="U88" s="44"/>
      <c r="V88" s="51"/>
      <c r="W88" s="50"/>
      <c r="X88" s="44"/>
      <c r="Y88" s="44"/>
      <c r="Z88" s="44"/>
      <c r="AA88" s="51"/>
      <c r="AB88" s="50"/>
      <c r="AC88" s="44"/>
      <c r="AD88" s="44"/>
      <c r="AE88" s="44"/>
      <c r="AF88" s="51"/>
      <c r="AG88" s="50"/>
      <c r="AH88" s="44"/>
      <c r="AI88" s="44"/>
      <c r="AJ88" s="44"/>
      <c r="AK88" s="51"/>
      <c r="AL88" s="50"/>
      <c r="AM88" s="44"/>
      <c r="AN88" s="44"/>
      <c r="AO88" s="44"/>
      <c r="AP88" s="51"/>
      <c r="AQ88" s="50"/>
      <c r="AR88" s="44"/>
      <c r="AS88" s="44"/>
      <c r="AT88" s="44"/>
      <c r="AU88" s="51"/>
      <c r="AV88" s="50"/>
      <c r="AW88" s="44"/>
      <c r="AX88" s="44"/>
      <c r="AY88" s="44"/>
      <c r="AZ88" s="51"/>
      <c r="BA88" s="50"/>
      <c r="BB88" s="44"/>
      <c r="BC88" s="44"/>
      <c r="BD88" s="44"/>
      <c r="BE88" s="51"/>
      <c r="BF88" s="50"/>
      <c r="BG88" s="44"/>
      <c r="BH88" s="44"/>
      <c r="BI88" s="44"/>
      <c r="BJ88" s="51"/>
      <c r="BK88" s="52"/>
    </row>
    <row r="89" spans="1:63">
      <c r="A89" s="31" t="s">
        <v>85</v>
      </c>
      <c r="B89" s="37" t="s">
        <v>16</v>
      </c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9"/>
    </row>
    <row r="90" spans="1:63">
      <c r="A90" s="31"/>
      <c r="B90" s="38" t="s">
        <v>39</v>
      </c>
      <c r="C90" s="50"/>
      <c r="D90" s="44"/>
      <c r="E90" s="44"/>
      <c r="F90" s="44"/>
      <c r="G90" s="51"/>
      <c r="H90" s="50"/>
      <c r="I90" s="44"/>
      <c r="J90" s="44"/>
      <c r="K90" s="44"/>
      <c r="L90" s="51"/>
      <c r="M90" s="50"/>
      <c r="N90" s="44"/>
      <c r="O90" s="44"/>
      <c r="P90" s="44"/>
      <c r="Q90" s="51"/>
      <c r="R90" s="50"/>
      <c r="S90" s="44"/>
      <c r="T90" s="44"/>
      <c r="U90" s="44"/>
      <c r="V90" s="51"/>
      <c r="W90" s="50"/>
      <c r="X90" s="44"/>
      <c r="Y90" s="44"/>
      <c r="Z90" s="44"/>
      <c r="AA90" s="51"/>
      <c r="AB90" s="50"/>
      <c r="AC90" s="44"/>
      <c r="AD90" s="44"/>
      <c r="AE90" s="44"/>
      <c r="AF90" s="51"/>
      <c r="AG90" s="50"/>
      <c r="AH90" s="44"/>
      <c r="AI90" s="44"/>
      <c r="AJ90" s="44"/>
      <c r="AK90" s="51"/>
      <c r="AL90" s="50"/>
      <c r="AM90" s="44"/>
      <c r="AN90" s="44"/>
      <c r="AO90" s="44"/>
      <c r="AP90" s="51"/>
      <c r="AQ90" s="50"/>
      <c r="AR90" s="44"/>
      <c r="AS90" s="44"/>
      <c r="AT90" s="44"/>
      <c r="AU90" s="51"/>
      <c r="AV90" s="50"/>
      <c r="AW90" s="44"/>
      <c r="AX90" s="44"/>
      <c r="AY90" s="44"/>
      <c r="AZ90" s="51"/>
      <c r="BA90" s="50"/>
      <c r="BB90" s="44"/>
      <c r="BC90" s="44"/>
      <c r="BD90" s="44"/>
      <c r="BE90" s="51"/>
      <c r="BF90" s="50"/>
      <c r="BG90" s="44"/>
      <c r="BH90" s="44"/>
      <c r="BI90" s="44"/>
      <c r="BJ90" s="51"/>
      <c r="BK90" s="52"/>
    </row>
    <row r="91" spans="1:63">
      <c r="A91" s="31"/>
      <c r="B91" s="38" t="s">
        <v>140</v>
      </c>
      <c r="C91" s="44">
        <v>0</v>
      </c>
      <c r="D91" s="44">
        <v>0</v>
      </c>
      <c r="E91" s="44">
        <v>0</v>
      </c>
      <c r="F91" s="44">
        <v>0</v>
      </c>
      <c r="G91" s="44">
        <v>0</v>
      </c>
      <c r="H91" s="44">
        <v>1.6738832806300001E-2</v>
      </c>
      <c r="I91" s="44">
        <v>0.5098512136451</v>
      </c>
      <c r="J91" s="44">
        <v>0</v>
      </c>
      <c r="K91" s="44">
        <v>0</v>
      </c>
      <c r="L91" s="44">
        <v>1.4596084645099998E-2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44">
        <v>0</v>
      </c>
      <c r="V91" s="44">
        <v>0</v>
      </c>
      <c r="W91" s="44">
        <v>0</v>
      </c>
      <c r="X91" s="44">
        <v>0</v>
      </c>
      <c r="Y91" s="44">
        <v>0</v>
      </c>
      <c r="Z91" s="44">
        <v>0</v>
      </c>
      <c r="AA91" s="44">
        <v>0</v>
      </c>
      <c r="AB91" s="44">
        <v>0</v>
      </c>
      <c r="AC91" s="44">
        <v>0</v>
      </c>
      <c r="AD91" s="44">
        <v>0</v>
      </c>
      <c r="AE91" s="44">
        <v>0</v>
      </c>
      <c r="AF91" s="44">
        <v>0</v>
      </c>
      <c r="AG91" s="44">
        <v>0</v>
      </c>
      <c r="AH91" s="44">
        <v>0</v>
      </c>
      <c r="AI91" s="44">
        <v>0</v>
      </c>
      <c r="AJ91" s="44">
        <v>0</v>
      </c>
      <c r="AK91" s="44">
        <v>0</v>
      </c>
      <c r="AL91" s="44">
        <v>0</v>
      </c>
      <c r="AM91" s="44">
        <v>0.30594380241930003</v>
      </c>
      <c r="AN91" s="44">
        <v>0</v>
      </c>
      <c r="AO91" s="44">
        <v>0</v>
      </c>
      <c r="AP91" s="44">
        <v>0</v>
      </c>
      <c r="AQ91" s="44">
        <v>0</v>
      </c>
      <c r="AR91" s="44">
        <v>0</v>
      </c>
      <c r="AS91" s="44">
        <v>0</v>
      </c>
      <c r="AT91" s="44">
        <v>0</v>
      </c>
      <c r="AU91" s="44">
        <v>0</v>
      </c>
      <c r="AV91" s="44">
        <v>2.1161889077058</v>
      </c>
      <c r="AW91" s="44">
        <v>7.3043757388058994</v>
      </c>
      <c r="AX91" s="44">
        <v>1.4423219274515999</v>
      </c>
      <c r="AY91" s="44">
        <v>0</v>
      </c>
      <c r="AZ91" s="44">
        <v>12.626215257127596</v>
      </c>
      <c r="BA91" s="44">
        <v>0</v>
      </c>
      <c r="BB91" s="44">
        <v>0</v>
      </c>
      <c r="BC91" s="44">
        <v>0</v>
      </c>
      <c r="BD91" s="44">
        <v>0</v>
      </c>
      <c r="BE91" s="44">
        <v>0</v>
      </c>
      <c r="BF91" s="44">
        <v>0.19028796332180001</v>
      </c>
      <c r="BG91" s="44">
        <v>0.19289834858059998</v>
      </c>
      <c r="BH91" s="44">
        <v>0</v>
      </c>
      <c r="BI91" s="44">
        <v>0</v>
      </c>
      <c r="BJ91" s="44">
        <v>0.2244417167095</v>
      </c>
      <c r="BK91" s="52">
        <f>SUM(C91:BJ91)</f>
        <v>24.943859793218593</v>
      </c>
    </row>
    <row r="92" spans="1:63">
      <c r="A92" s="31"/>
      <c r="B92" s="38" t="s">
        <v>141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  <c r="H92" s="44">
        <v>6.5391673677300005E-2</v>
      </c>
      <c r="I92" s="44">
        <v>1.5397864709998998</v>
      </c>
      <c r="J92" s="44">
        <v>0</v>
      </c>
      <c r="K92" s="44">
        <v>0</v>
      </c>
      <c r="L92" s="44">
        <v>90.183935898419207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1.0756497612699999E-2</v>
      </c>
      <c r="S92" s="44">
        <v>0</v>
      </c>
      <c r="T92" s="44">
        <v>0</v>
      </c>
      <c r="U92" s="44">
        <v>0</v>
      </c>
      <c r="V92" s="44">
        <v>0</v>
      </c>
      <c r="W92" s="44">
        <v>0</v>
      </c>
      <c r="X92" s="44">
        <v>0</v>
      </c>
      <c r="Y92" s="44">
        <v>0</v>
      </c>
      <c r="Z92" s="44">
        <v>0</v>
      </c>
      <c r="AA92" s="44">
        <v>0</v>
      </c>
      <c r="AB92" s="44">
        <v>1.01971129032E-2</v>
      </c>
      <c r="AC92" s="44">
        <v>0</v>
      </c>
      <c r="AD92" s="44">
        <v>0</v>
      </c>
      <c r="AE92" s="44">
        <v>0</v>
      </c>
      <c r="AF92" s="44">
        <v>0.2039422580645</v>
      </c>
      <c r="AG92" s="44">
        <v>0</v>
      </c>
      <c r="AH92" s="44">
        <v>0</v>
      </c>
      <c r="AI92" s="44">
        <v>0</v>
      </c>
      <c r="AJ92" s="44">
        <v>0</v>
      </c>
      <c r="AK92" s="44">
        <v>0</v>
      </c>
      <c r="AL92" s="44">
        <v>0</v>
      </c>
      <c r="AM92" s="44">
        <v>0</v>
      </c>
      <c r="AN92" s="44">
        <v>0</v>
      </c>
      <c r="AO92" s="44">
        <v>0</v>
      </c>
      <c r="AP92" s="44">
        <v>0</v>
      </c>
      <c r="AQ92" s="44">
        <v>0</v>
      </c>
      <c r="AR92" s="44">
        <v>0</v>
      </c>
      <c r="AS92" s="44">
        <v>0</v>
      </c>
      <c r="AT92" s="44">
        <v>0</v>
      </c>
      <c r="AU92" s="44">
        <v>0</v>
      </c>
      <c r="AV92" s="44">
        <v>0.27663648364410004</v>
      </c>
      <c r="AW92" s="44">
        <v>0.25895982738700002</v>
      </c>
      <c r="AX92" s="44">
        <v>0</v>
      </c>
      <c r="AY92" s="44">
        <v>0</v>
      </c>
      <c r="AZ92" s="44">
        <v>2.3483025026445996</v>
      </c>
      <c r="BA92" s="44">
        <v>0</v>
      </c>
      <c r="BB92" s="44">
        <v>0</v>
      </c>
      <c r="BC92" s="44">
        <v>0</v>
      </c>
      <c r="BD92" s="44">
        <v>0</v>
      </c>
      <c r="BE92" s="44">
        <v>0</v>
      </c>
      <c r="BF92" s="44">
        <v>5.5742320318000003E-3</v>
      </c>
      <c r="BG92" s="44">
        <v>0</v>
      </c>
      <c r="BH92" s="44">
        <v>0</v>
      </c>
      <c r="BI92" s="44">
        <v>0</v>
      </c>
      <c r="BJ92" s="44">
        <v>0</v>
      </c>
      <c r="BK92" s="52">
        <f t="shared" ref="BK92:BK101" si="5">SUM(C92:BJ92)</f>
        <v>94.903482957384313</v>
      </c>
    </row>
    <row r="93" spans="1:63">
      <c r="A93" s="31"/>
      <c r="B93" s="38" t="s">
        <v>194</v>
      </c>
      <c r="C93" s="44">
        <v>0</v>
      </c>
      <c r="D93" s="44">
        <v>0</v>
      </c>
      <c r="E93" s="44">
        <v>0</v>
      </c>
      <c r="F93" s="44">
        <v>0</v>
      </c>
      <c r="G93" s="44">
        <v>0</v>
      </c>
      <c r="H93" s="44">
        <v>0.1301179725803</v>
      </c>
      <c r="I93" s="44">
        <v>5.7326696601611999</v>
      </c>
      <c r="J93" s="44">
        <v>0</v>
      </c>
      <c r="K93" s="44">
        <v>0</v>
      </c>
      <c r="L93" s="44">
        <v>0.62347241345140003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2.07438700967E-2</v>
      </c>
      <c r="S93" s="44">
        <v>0</v>
      </c>
      <c r="T93" s="44">
        <v>0</v>
      </c>
      <c r="U93" s="44">
        <v>0</v>
      </c>
      <c r="V93" s="44">
        <v>0</v>
      </c>
      <c r="W93" s="44">
        <v>0</v>
      </c>
      <c r="X93" s="44">
        <v>0</v>
      </c>
      <c r="Y93" s="44">
        <v>0</v>
      </c>
      <c r="Z93" s="44">
        <v>0</v>
      </c>
      <c r="AA93" s="44">
        <v>0</v>
      </c>
      <c r="AB93" s="44">
        <v>9.3860990320000001E-4</v>
      </c>
      <c r="AC93" s="44">
        <v>0.39255886458060002</v>
      </c>
      <c r="AD93" s="44">
        <v>0</v>
      </c>
      <c r="AE93" s="44">
        <v>0</v>
      </c>
      <c r="AF93" s="44">
        <v>0.11183154822569999</v>
      </c>
      <c r="AG93" s="44">
        <v>0</v>
      </c>
      <c r="AH93" s="44">
        <v>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4">
        <v>0</v>
      </c>
      <c r="AP93" s="44">
        <v>0</v>
      </c>
      <c r="AQ93" s="44">
        <v>0</v>
      </c>
      <c r="AR93" s="44">
        <v>0</v>
      </c>
      <c r="AS93" s="44">
        <v>0</v>
      </c>
      <c r="AT93" s="44">
        <v>0</v>
      </c>
      <c r="AU93" s="44">
        <v>0</v>
      </c>
      <c r="AV93" s="44">
        <v>0.83793288479970007</v>
      </c>
      <c r="AW93" s="44">
        <v>9.3026915529019973</v>
      </c>
      <c r="AX93" s="44">
        <v>0</v>
      </c>
      <c r="AY93" s="44">
        <v>0</v>
      </c>
      <c r="AZ93" s="44">
        <v>5.2157760110301004</v>
      </c>
      <c r="BA93" s="44">
        <v>0</v>
      </c>
      <c r="BB93" s="44">
        <v>0</v>
      </c>
      <c r="BC93" s="44">
        <v>0</v>
      </c>
      <c r="BD93" s="44">
        <v>0</v>
      </c>
      <c r="BE93" s="44">
        <v>0</v>
      </c>
      <c r="BF93" s="44">
        <v>7.0246297386199988E-2</v>
      </c>
      <c r="BG93" s="44">
        <v>0</v>
      </c>
      <c r="BH93" s="44">
        <v>0</v>
      </c>
      <c r="BI93" s="44">
        <v>0</v>
      </c>
      <c r="BJ93" s="44">
        <v>3.8175377032200003E-2</v>
      </c>
      <c r="BK93" s="52">
        <f t="shared" si="5"/>
        <v>22.477155062149297</v>
      </c>
    </row>
    <row r="94" spans="1:63">
      <c r="A94" s="31"/>
      <c r="B94" s="38" t="s">
        <v>142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2.7888497062579001</v>
      </c>
      <c r="I94" s="44">
        <v>196.03229092719323</v>
      </c>
      <c r="J94" s="44">
        <v>0</v>
      </c>
      <c r="K94" s="44">
        <v>0</v>
      </c>
      <c r="L94" s="44">
        <v>304.72808998061191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1.48486425483E-2</v>
      </c>
      <c r="S94" s="44">
        <v>0</v>
      </c>
      <c r="T94" s="44">
        <v>0</v>
      </c>
      <c r="U94" s="44">
        <v>0</v>
      </c>
      <c r="V94" s="44">
        <v>0</v>
      </c>
      <c r="W94" s="44">
        <v>0</v>
      </c>
      <c r="X94" s="44">
        <v>0</v>
      </c>
      <c r="Y94" s="44">
        <v>0</v>
      </c>
      <c r="Z94" s="44">
        <v>0</v>
      </c>
      <c r="AA94" s="44">
        <v>0</v>
      </c>
      <c r="AB94" s="44">
        <v>0</v>
      </c>
      <c r="AC94" s="44">
        <v>0</v>
      </c>
      <c r="AD94" s="44">
        <v>0</v>
      </c>
      <c r="AE94" s="44">
        <v>0</v>
      </c>
      <c r="AF94" s="44">
        <v>49.979472334386998</v>
      </c>
      <c r="AG94" s="44">
        <v>0</v>
      </c>
      <c r="AH94" s="44">
        <v>0</v>
      </c>
      <c r="AI94" s="44">
        <v>0</v>
      </c>
      <c r="AJ94" s="44">
        <v>0</v>
      </c>
      <c r="AK94" s="44">
        <v>0</v>
      </c>
      <c r="AL94" s="44">
        <v>0</v>
      </c>
      <c r="AM94" s="44">
        <v>0</v>
      </c>
      <c r="AN94" s="44">
        <v>0</v>
      </c>
      <c r="AO94" s="44">
        <v>0</v>
      </c>
      <c r="AP94" s="44">
        <v>0</v>
      </c>
      <c r="AQ94" s="44">
        <v>0</v>
      </c>
      <c r="AR94" s="44">
        <v>0</v>
      </c>
      <c r="AS94" s="44">
        <v>0</v>
      </c>
      <c r="AT94" s="44">
        <v>0</v>
      </c>
      <c r="AU94" s="44">
        <v>0</v>
      </c>
      <c r="AV94" s="44">
        <v>0.12916481903150001</v>
      </c>
      <c r="AW94" s="44">
        <v>185.3572609696121</v>
      </c>
      <c r="AX94" s="44">
        <v>0</v>
      </c>
      <c r="AY94" s="44">
        <v>0</v>
      </c>
      <c r="AZ94" s="44">
        <v>1.7488846554510999</v>
      </c>
      <c r="BA94" s="44">
        <v>0</v>
      </c>
      <c r="BB94" s="44">
        <v>0</v>
      </c>
      <c r="BC94" s="44">
        <v>0</v>
      </c>
      <c r="BD94" s="44">
        <v>0</v>
      </c>
      <c r="BE94" s="44">
        <v>0</v>
      </c>
      <c r="BF94" s="44">
        <v>6.9955452902E-3</v>
      </c>
      <c r="BG94" s="44">
        <v>0</v>
      </c>
      <c r="BH94" s="44">
        <v>0</v>
      </c>
      <c r="BI94" s="44">
        <v>0</v>
      </c>
      <c r="BJ94" s="44">
        <v>9.268623547999999E-4</v>
      </c>
      <c r="BK94" s="52">
        <f t="shared" si="5"/>
        <v>740.78678444273817</v>
      </c>
    </row>
    <row r="95" spans="1:63">
      <c r="A95" s="31"/>
      <c r="B95" s="38" t="s">
        <v>143</v>
      </c>
      <c r="C95" s="44">
        <v>0</v>
      </c>
      <c r="D95" s="44">
        <v>0</v>
      </c>
      <c r="E95" s="44">
        <v>0</v>
      </c>
      <c r="F95" s="44">
        <v>0</v>
      </c>
      <c r="G95" s="44">
        <v>0</v>
      </c>
      <c r="H95" s="44">
        <v>4.2278662064099998E-2</v>
      </c>
      <c r="I95" s="44">
        <v>394.287589316354</v>
      </c>
      <c r="J95" s="44">
        <v>5.1178784421612002</v>
      </c>
      <c r="K95" s="44">
        <v>0</v>
      </c>
      <c r="L95" s="44">
        <v>33.649067681935186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1.03114078385E-2</v>
      </c>
      <c r="S95" s="44">
        <v>113.01318523516029</v>
      </c>
      <c r="T95" s="44">
        <v>0</v>
      </c>
      <c r="U95" s="44">
        <v>0</v>
      </c>
      <c r="V95" s="44">
        <v>0</v>
      </c>
      <c r="W95" s="44">
        <v>0</v>
      </c>
      <c r="X95" s="44">
        <v>0</v>
      </c>
      <c r="Y95" s="44">
        <v>0</v>
      </c>
      <c r="Z95" s="44">
        <v>0</v>
      </c>
      <c r="AA95" s="44">
        <v>0</v>
      </c>
      <c r="AB95" s="44">
        <v>6.0639659773999995E-2</v>
      </c>
      <c r="AC95" s="44">
        <v>0.85119081174190003</v>
      </c>
      <c r="AD95" s="44">
        <v>0</v>
      </c>
      <c r="AE95" s="44">
        <v>0</v>
      </c>
      <c r="AF95" s="44">
        <v>22.2791852187095</v>
      </c>
      <c r="AG95" s="44">
        <v>0</v>
      </c>
      <c r="AH95" s="44">
        <v>0</v>
      </c>
      <c r="AI95" s="44">
        <v>0</v>
      </c>
      <c r="AJ95" s="44">
        <v>0</v>
      </c>
      <c r="AK95" s="44">
        <v>0</v>
      </c>
      <c r="AL95" s="44">
        <v>0</v>
      </c>
      <c r="AM95" s="44">
        <v>0</v>
      </c>
      <c r="AN95" s="44">
        <v>0</v>
      </c>
      <c r="AO95" s="44">
        <v>0</v>
      </c>
      <c r="AP95" s="44">
        <v>0.24696124322580001</v>
      </c>
      <c r="AQ95" s="44">
        <v>0</v>
      </c>
      <c r="AR95" s="44">
        <v>0</v>
      </c>
      <c r="AS95" s="44">
        <v>0</v>
      </c>
      <c r="AT95" s="44">
        <v>0</v>
      </c>
      <c r="AU95" s="44">
        <v>0</v>
      </c>
      <c r="AV95" s="44">
        <v>4.6160772169585984</v>
      </c>
      <c r="AW95" s="44">
        <v>199.78524852661045</v>
      </c>
      <c r="AX95" s="44">
        <v>0</v>
      </c>
      <c r="AY95" s="44">
        <v>0</v>
      </c>
      <c r="AZ95" s="44">
        <v>193.13739190218885</v>
      </c>
      <c r="BA95" s="44">
        <v>0</v>
      </c>
      <c r="BB95" s="44">
        <v>0</v>
      </c>
      <c r="BC95" s="44">
        <v>0</v>
      </c>
      <c r="BD95" s="44">
        <v>0</v>
      </c>
      <c r="BE95" s="44">
        <v>0</v>
      </c>
      <c r="BF95" s="44">
        <v>1.0818017115143004</v>
      </c>
      <c r="BG95" s="44">
        <v>1.4821691421934999</v>
      </c>
      <c r="BH95" s="44">
        <v>0</v>
      </c>
      <c r="BI95" s="44">
        <v>0</v>
      </c>
      <c r="BJ95" s="44">
        <v>3.2846789224834998</v>
      </c>
      <c r="BK95" s="52">
        <f t="shared" si="5"/>
        <v>972.94565510091365</v>
      </c>
    </row>
    <row r="96" spans="1:63">
      <c r="A96" s="31"/>
      <c r="B96" s="38" t="s">
        <v>144</v>
      </c>
      <c r="C96" s="44">
        <v>0</v>
      </c>
      <c r="D96" s="44">
        <v>0</v>
      </c>
      <c r="E96" s="44">
        <v>0</v>
      </c>
      <c r="F96" s="44">
        <v>0</v>
      </c>
      <c r="G96" s="44">
        <v>0</v>
      </c>
      <c r="H96" s="44">
        <v>0.54840408261239992</v>
      </c>
      <c r="I96" s="44">
        <v>506.75531814341804</v>
      </c>
      <c r="J96" s="44">
        <v>0</v>
      </c>
      <c r="K96" s="44">
        <v>0</v>
      </c>
      <c r="L96" s="44">
        <v>48.5181459140315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2.0938465160999998E-2</v>
      </c>
      <c r="S96" s="44">
        <v>192.554163404516</v>
      </c>
      <c r="T96" s="44">
        <v>0</v>
      </c>
      <c r="U96" s="44">
        <v>0</v>
      </c>
      <c r="V96" s="44">
        <v>0</v>
      </c>
      <c r="W96" s="44">
        <v>0</v>
      </c>
      <c r="X96" s="44">
        <v>0</v>
      </c>
      <c r="Y96" s="44">
        <v>0</v>
      </c>
      <c r="Z96" s="44">
        <v>0</v>
      </c>
      <c r="AA96" s="44">
        <v>0</v>
      </c>
      <c r="AB96" s="44">
        <v>3.3208730763223997</v>
      </c>
      <c r="AC96" s="44">
        <v>4.4742531585804999</v>
      </c>
      <c r="AD96" s="44">
        <v>0</v>
      </c>
      <c r="AE96" s="44">
        <v>0</v>
      </c>
      <c r="AF96" s="44">
        <v>47.073206488321702</v>
      </c>
      <c r="AG96" s="44">
        <v>0</v>
      </c>
      <c r="AH96" s="44">
        <v>0</v>
      </c>
      <c r="AI96" s="44">
        <v>0</v>
      </c>
      <c r="AJ96" s="44">
        <v>0</v>
      </c>
      <c r="AK96" s="44">
        <v>0</v>
      </c>
      <c r="AL96" s="44">
        <v>3.5950079161200001E-2</v>
      </c>
      <c r="AM96" s="44">
        <v>2.5898972902258</v>
      </c>
      <c r="AN96" s="44">
        <v>0</v>
      </c>
      <c r="AO96" s="44">
        <v>0</v>
      </c>
      <c r="AP96" s="44">
        <v>8.5741586709599998E-2</v>
      </c>
      <c r="AQ96" s="44">
        <v>0</v>
      </c>
      <c r="AR96" s="44">
        <v>0</v>
      </c>
      <c r="AS96" s="44">
        <v>0</v>
      </c>
      <c r="AT96" s="44">
        <v>0</v>
      </c>
      <c r="AU96" s="44">
        <v>0</v>
      </c>
      <c r="AV96" s="44">
        <v>15.3941640840504</v>
      </c>
      <c r="AW96" s="44">
        <v>462.44210374683166</v>
      </c>
      <c r="AX96" s="44">
        <v>0</v>
      </c>
      <c r="AY96" s="44">
        <v>0</v>
      </c>
      <c r="AZ96" s="44">
        <v>619.88074349023941</v>
      </c>
      <c r="BA96" s="44">
        <v>0</v>
      </c>
      <c r="BB96" s="44">
        <v>0</v>
      </c>
      <c r="BC96" s="44">
        <v>0</v>
      </c>
      <c r="BD96" s="44">
        <v>0</v>
      </c>
      <c r="BE96" s="44">
        <v>0</v>
      </c>
      <c r="BF96" s="44">
        <v>1.3780023376751001</v>
      </c>
      <c r="BG96" s="44">
        <v>149.98415965696708</v>
      </c>
      <c r="BH96" s="44">
        <v>0</v>
      </c>
      <c r="BI96" s="44">
        <v>0</v>
      </c>
      <c r="BJ96" s="44">
        <v>12.319035676384804</v>
      </c>
      <c r="BK96" s="52">
        <f t="shared" si="5"/>
        <v>2067.3751006812086</v>
      </c>
    </row>
    <row r="97" spans="1:63">
      <c r="A97" s="31"/>
      <c r="B97" s="38" t="s">
        <v>145</v>
      </c>
      <c r="C97" s="44">
        <v>0</v>
      </c>
      <c r="D97" s="44">
        <v>0</v>
      </c>
      <c r="E97" s="44">
        <v>0</v>
      </c>
      <c r="F97" s="44">
        <v>0</v>
      </c>
      <c r="G97" s="44">
        <v>0</v>
      </c>
      <c r="H97" s="44">
        <v>0.56162908187039995</v>
      </c>
      <c r="I97" s="44">
        <v>302.91098218103173</v>
      </c>
      <c r="J97" s="44">
        <v>0</v>
      </c>
      <c r="K97" s="44">
        <v>0</v>
      </c>
      <c r="L97" s="44">
        <v>13.7091148486446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3.2067669353999999E-3</v>
      </c>
      <c r="S97" s="44">
        <v>0</v>
      </c>
      <c r="T97" s="44">
        <v>0</v>
      </c>
      <c r="U97" s="44">
        <v>0</v>
      </c>
      <c r="V97" s="44">
        <v>9.7893693224999998E-3</v>
      </c>
      <c r="W97" s="44">
        <v>0</v>
      </c>
      <c r="X97" s="44">
        <v>0</v>
      </c>
      <c r="Y97" s="44">
        <v>0</v>
      </c>
      <c r="Z97" s="44">
        <v>0</v>
      </c>
      <c r="AA97" s="44">
        <v>0</v>
      </c>
      <c r="AB97" s="44">
        <v>0</v>
      </c>
      <c r="AC97" s="44">
        <v>23.671772215419303</v>
      </c>
      <c r="AD97" s="44">
        <v>0</v>
      </c>
      <c r="AE97" s="44">
        <v>0</v>
      </c>
      <c r="AF97" s="44">
        <v>36.694564097935306</v>
      </c>
      <c r="AG97" s="44">
        <v>0</v>
      </c>
      <c r="AH97" s="44">
        <v>0</v>
      </c>
      <c r="AI97" s="44">
        <v>0</v>
      </c>
      <c r="AJ97" s="44">
        <v>0</v>
      </c>
      <c r="AK97" s="44">
        <v>0</v>
      </c>
      <c r="AL97" s="44">
        <v>0</v>
      </c>
      <c r="AM97" s="44">
        <v>0</v>
      </c>
      <c r="AN97" s="44">
        <v>0</v>
      </c>
      <c r="AO97" s="44">
        <v>0</v>
      </c>
      <c r="AP97" s="44">
        <v>0</v>
      </c>
      <c r="AQ97" s="44">
        <v>0</v>
      </c>
      <c r="AR97" s="44">
        <v>0</v>
      </c>
      <c r="AS97" s="44">
        <v>0</v>
      </c>
      <c r="AT97" s="44">
        <v>0</v>
      </c>
      <c r="AU97" s="44">
        <v>0</v>
      </c>
      <c r="AV97" s="44">
        <v>0.38511819145050002</v>
      </c>
      <c r="AW97" s="44">
        <v>238.29678813928845</v>
      </c>
      <c r="AX97" s="44">
        <v>0</v>
      </c>
      <c r="AY97" s="44">
        <v>0</v>
      </c>
      <c r="AZ97" s="44">
        <v>30.036051882545998</v>
      </c>
      <c r="BA97" s="44">
        <v>0</v>
      </c>
      <c r="BB97" s="44">
        <v>0</v>
      </c>
      <c r="BC97" s="44">
        <v>0</v>
      </c>
      <c r="BD97" s="44">
        <v>0</v>
      </c>
      <c r="BE97" s="44">
        <v>0</v>
      </c>
      <c r="BF97" s="44">
        <v>4.1728884289999997E-2</v>
      </c>
      <c r="BG97" s="44">
        <v>129.3289520416445</v>
      </c>
      <c r="BH97" s="44">
        <v>0</v>
      </c>
      <c r="BI97" s="44">
        <v>0</v>
      </c>
      <c r="BJ97" s="44">
        <v>0</v>
      </c>
      <c r="BK97" s="52">
        <f t="shared" si="5"/>
        <v>775.64969770037874</v>
      </c>
    </row>
    <row r="98" spans="1:63">
      <c r="A98" s="31"/>
      <c r="B98" s="38" t="s">
        <v>146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2.6998759937725003</v>
      </c>
      <c r="I98" s="44">
        <v>1781.6694624537054</v>
      </c>
      <c r="J98" s="44">
        <v>79.576640829999903</v>
      </c>
      <c r="K98" s="44">
        <v>0</v>
      </c>
      <c r="L98" s="44">
        <v>258.97565476915975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0.62711350809610011</v>
      </c>
      <c r="S98" s="44">
        <v>301.7900783467739</v>
      </c>
      <c r="T98" s="44">
        <v>0</v>
      </c>
      <c r="U98" s="44">
        <v>10.996542184387</v>
      </c>
      <c r="V98" s="44">
        <v>4.5377471683224</v>
      </c>
      <c r="W98" s="44">
        <v>0</v>
      </c>
      <c r="X98" s="44">
        <v>0</v>
      </c>
      <c r="Y98" s="44">
        <v>0</v>
      </c>
      <c r="Z98" s="44">
        <v>0</v>
      </c>
      <c r="AA98" s="44">
        <v>0</v>
      </c>
      <c r="AB98" s="44">
        <v>0.14044320016090001</v>
      </c>
      <c r="AC98" s="44">
        <v>87.642889551418691</v>
      </c>
      <c r="AD98" s="44">
        <v>0</v>
      </c>
      <c r="AE98" s="44">
        <v>0</v>
      </c>
      <c r="AF98" s="44">
        <v>32.871604640289611</v>
      </c>
      <c r="AG98" s="44">
        <v>0</v>
      </c>
      <c r="AH98" s="44">
        <v>0</v>
      </c>
      <c r="AI98" s="44">
        <v>0</v>
      </c>
      <c r="AJ98" s="44">
        <v>0</v>
      </c>
      <c r="AK98" s="44">
        <v>0</v>
      </c>
      <c r="AL98" s="44">
        <v>2.3239136032100004E-2</v>
      </c>
      <c r="AM98" s="44">
        <v>0</v>
      </c>
      <c r="AN98" s="44">
        <v>0</v>
      </c>
      <c r="AO98" s="44">
        <v>0</v>
      </c>
      <c r="AP98" s="44">
        <v>8.7061000032200006E-2</v>
      </c>
      <c r="AQ98" s="44">
        <v>0</v>
      </c>
      <c r="AR98" s="44">
        <v>0</v>
      </c>
      <c r="AS98" s="44">
        <v>0</v>
      </c>
      <c r="AT98" s="44">
        <v>0</v>
      </c>
      <c r="AU98" s="44">
        <v>0</v>
      </c>
      <c r="AV98" s="44">
        <v>8.1955611795003964</v>
      </c>
      <c r="AW98" s="44">
        <v>550.69872163576792</v>
      </c>
      <c r="AX98" s="44">
        <v>4.0721041432580005</v>
      </c>
      <c r="AY98" s="44">
        <v>0</v>
      </c>
      <c r="AZ98" s="44">
        <v>144.75490524685938</v>
      </c>
      <c r="BA98" s="44">
        <v>0</v>
      </c>
      <c r="BB98" s="44">
        <v>0</v>
      </c>
      <c r="BC98" s="44">
        <v>0</v>
      </c>
      <c r="BD98" s="44">
        <v>0</v>
      </c>
      <c r="BE98" s="44">
        <v>0</v>
      </c>
      <c r="BF98" s="44">
        <v>2.1883701496081001</v>
      </c>
      <c r="BG98" s="44">
        <v>0.72152680903190003</v>
      </c>
      <c r="BH98" s="44">
        <v>10.3665242492579</v>
      </c>
      <c r="BI98" s="44">
        <v>0</v>
      </c>
      <c r="BJ98" s="44">
        <v>6.9998674814509005</v>
      </c>
      <c r="BK98" s="52">
        <f t="shared" si="5"/>
        <v>3289.6359336768851</v>
      </c>
    </row>
    <row r="99" spans="1:63">
      <c r="A99" s="31"/>
      <c r="B99" s="38" t="s">
        <v>138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0.13423908903180001</v>
      </c>
      <c r="I99" s="44">
        <v>752.27918885551401</v>
      </c>
      <c r="J99" s="44">
        <v>29.209356327999998</v>
      </c>
      <c r="K99" s="44">
        <v>0</v>
      </c>
      <c r="L99" s="44">
        <v>3.4197161857739999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7.0838851290000006E-3</v>
      </c>
      <c r="S99" s="44">
        <v>153.71009162857999</v>
      </c>
      <c r="T99" s="44">
        <v>0</v>
      </c>
      <c r="U99" s="44">
        <v>0</v>
      </c>
      <c r="V99" s="44">
        <v>1.04148156451E-2</v>
      </c>
      <c r="W99" s="44">
        <v>0</v>
      </c>
      <c r="X99" s="44">
        <v>0</v>
      </c>
      <c r="Y99" s="44">
        <v>0</v>
      </c>
      <c r="Z99" s="44">
        <v>0</v>
      </c>
      <c r="AA99" s="44">
        <v>0</v>
      </c>
      <c r="AB99" s="44">
        <v>2.907548064E-4</v>
      </c>
      <c r="AC99" s="44">
        <v>24.400283955290199</v>
      </c>
      <c r="AD99" s="44">
        <v>0</v>
      </c>
      <c r="AE99" s="44">
        <v>0</v>
      </c>
      <c r="AF99" s="44">
        <v>13.865411878548098</v>
      </c>
      <c r="AG99" s="44">
        <v>0</v>
      </c>
      <c r="AH99" s="44">
        <v>0</v>
      </c>
      <c r="AI99" s="44">
        <v>0</v>
      </c>
      <c r="AJ99" s="44">
        <v>0</v>
      </c>
      <c r="AK99" s="44">
        <v>0</v>
      </c>
      <c r="AL99" s="44">
        <v>0</v>
      </c>
      <c r="AM99" s="44">
        <v>0</v>
      </c>
      <c r="AN99" s="44">
        <v>0</v>
      </c>
      <c r="AO99" s="44">
        <v>0</v>
      </c>
      <c r="AP99" s="44">
        <v>0</v>
      </c>
      <c r="AQ99" s="44">
        <v>0</v>
      </c>
      <c r="AR99" s="44">
        <v>0</v>
      </c>
      <c r="AS99" s="44">
        <v>0</v>
      </c>
      <c r="AT99" s="44">
        <v>0</v>
      </c>
      <c r="AU99" s="44">
        <v>0</v>
      </c>
      <c r="AV99" s="44">
        <v>0.63731208861130018</v>
      </c>
      <c r="AW99" s="44">
        <v>157.75123725493475</v>
      </c>
      <c r="AX99" s="44">
        <v>0</v>
      </c>
      <c r="AY99" s="44">
        <v>0</v>
      </c>
      <c r="AZ99" s="44">
        <v>67.857077344191879</v>
      </c>
      <c r="BA99" s="44">
        <v>0</v>
      </c>
      <c r="BB99" s="44">
        <v>0</v>
      </c>
      <c r="BC99" s="44">
        <v>0</v>
      </c>
      <c r="BD99" s="44">
        <v>0</v>
      </c>
      <c r="BE99" s="44">
        <v>0</v>
      </c>
      <c r="BF99" s="44">
        <v>9.5067355515700003E-2</v>
      </c>
      <c r="BG99" s="44">
        <v>0</v>
      </c>
      <c r="BH99" s="44">
        <v>0</v>
      </c>
      <c r="BI99" s="44">
        <v>0</v>
      </c>
      <c r="BJ99" s="44">
        <v>0.61403371748379998</v>
      </c>
      <c r="BK99" s="52">
        <f t="shared" si="5"/>
        <v>1203.990805137056</v>
      </c>
    </row>
    <row r="100" spans="1:63">
      <c r="A100" s="31"/>
      <c r="B100" s="38" t="s">
        <v>139</v>
      </c>
      <c r="C100" s="44">
        <v>0</v>
      </c>
      <c r="D100" s="44">
        <v>1.2543014068064</v>
      </c>
      <c r="E100" s="44">
        <v>0</v>
      </c>
      <c r="F100" s="44">
        <v>0</v>
      </c>
      <c r="G100" s="44">
        <v>0</v>
      </c>
      <c r="H100" s="44">
        <v>1.0821823856121</v>
      </c>
      <c r="I100" s="44">
        <v>242.86085675990267</v>
      </c>
      <c r="J100" s="44">
        <v>41.085146047258</v>
      </c>
      <c r="K100" s="44">
        <v>0</v>
      </c>
      <c r="L100" s="44">
        <v>6.6425979959347998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0.15519129393499997</v>
      </c>
      <c r="S100" s="44">
        <v>4.0864597741799999E-2</v>
      </c>
      <c r="T100" s="44">
        <v>0</v>
      </c>
      <c r="U100" s="44">
        <v>5.3272990945805994</v>
      </c>
      <c r="V100" s="44">
        <v>0.13568885829010002</v>
      </c>
      <c r="W100" s="44">
        <v>0</v>
      </c>
      <c r="X100" s="44">
        <v>0</v>
      </c>
      <c r="Y100" s="44">
        <v>0</v>
      </c>
      <c r="Z100" s="44">
        <v>0</v>
      </c>
      <c r="AA100" s="44">
        <v>0</v>
      </c>
      <c r="AB100" s="44">
        <v>6.8950489675999992E-3</v>
      </c>
      <c r="AC100" s="44">
        <v>11.246783434935301</v>
      </c>
      <c r="AD100" s="44">
        <v>0</v>
      </c>
      <c r="AE100" s="44">
        <v>0</v>
      </c>
      <c r="AF100" s="44">
        <v>3.5399117532901001</v>
      </c>
      <c r="AG100" s="44">
        <v>0</v>
      </c>
      <c r="AH100" s="44">
        <v>0</v>
      </c>
      <c r="AI100" s="44">
        <v>0</v>
      </c>
      <c r="AJ100" s="44">
        <v>0</v>
      </c>
      <c r="AK100" s="44">
        <v>0</v>
      </c>
      <c r="AL100" s="44">
        <v>5.4289835161000005E-3</v>
      </c>
      <c r="AM100" s="44">
        <v>0.18497415525799998</v>
      </c>
      <c r="AN100" s="44">
        <v>0</v>
      </c>
      <c r="AO100" s="44">
        <v>0</v>
      </c>
      <c r="AP100" s="44">
        <v>0.41345715580640002</v>
      </c>
      <c r="AQ100" s="44">
        <v>0</v>
      </c>
      <c r="AR100" s="44">
        <v>0</v>
      </c>
      <c r="AS100" s="44">
        <v>0</v>
      </c>
      <c r="AT100" s="44">
        <v>0</v>
      </c>
      <c r="AU100" s="44">
        <v>0</v>
      </c>
      <c r="AV100" s="44">
        <v>6.1087653478595971</v>
      </c>
      <c r="AW100" s="44">
        <v>684.71928879809059</v>
      </c>
      <c r="AX100" s="44">
        <v>0</v>
      </c>
      <c r="AY100" s="44">
        <v>0</v>
      </c>
      <c r="AZ100" s="44">
        <v>136.29863613731186</v>
      </c>
      <c r="BA100" s="44">
        <v>0</v>
      </c>
      <c r="BB100" s="44">
        <v>0</v>
      </c>
      <c r="BC100" s="44">
        <v>0</v>
      </c>
      <c r="BD100" s="44">
        <v>0</v>
      </c>
      <c r="BE100" s="44">
        <v>0</v>
      </c>
      <c r="BF100" s="44">
        <v>0.56834815460999999</v>
      </c>
      <c r="BG100" s="44">
        <v>0.61057364551579996</v>
      </c>
      <c r="BH100" s="44">
        <v>6.0440499318386003</v>
      </c>
      <c r="BI100" s="44">
        <v>0</v>
      </c>
      <c r="BJ100" s="44">
        <v>2.2757413900638999</v>
      </c>
      <c r="BK100" s="52">
        <f t="shared" si="5"/>
        <v>1150.6069823771254</v>
      </c>
    </row>
    <row r="101" spans="1:63">
      <c r="A101" s="31"/>
      <c r="B101" s="38" t="s">
        <v>170</v>
      </c>
      <c r="C101" s="44">
        <v>0</v>
      </c>
      <c r="D101" s="44">
        <v>0</v>
      </c>
      <c r="E101" s="44">
        <v>0</v>
      </c>
      <c r="F101" s="44">
        <v>0</v>
      </c>
      <c r="G101" s="44">
        <v>0</v>
      </c>
      <c r="H101" s="44">
        <v>0.134012058032</v>
      </c>
      <c r="I101" s="44">
        <v>0.278023548387</v>
      </c>
      <c r="J101" s="44">
        <v>0</v>
      </c>
      <c r="K101" s="44">
        <v>0</v>
      </c>
      <c r="L101" s="44">
        <v>3.0971932337418004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0.152897087032</v>
      </c>
      <c r="S101" s="44">
        <v>0</v>
      </c>
      <c r="T101" s="44">
        <v>0</v>
      </c>
      <c r="U101" s="44">
        <v>0</v>
      </c>
      <c r="V101" s="44">
        <v>0</v>
      </c>
      <c r="W101" s="44">
        <v>0</v>
      </c>
      <c r="X101" s="44">
        <v>0</v>
      </c>
      <c r="Y101" s="44">
        <v>0</v>
      </c>
      <c r="Z101" s="44">
        <v>0</v>
      </c>
      <c r="AA101" s="44">
        <v>0</v>
      </c>
      <c r="AB101" s="44">
        <v>5.0926505903200005E-2</v>
      </c>
      <c r="AC101" s="44">
        <v>1.0036738997095001</v>
      </c>
      <c r="AD101" s="44">
        <v>0</v>
      </c>
      <c r="AE101" s="44">
        <v>0</v>
      </c>
      <c r="AF101" s="44">
        <v>31.268661509805895</v>
      </c>
      <c r="AG101" s="44">
        <v>0</v>
      </c>
      <c r="AH101" s="44">
        <v>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4">
        <v>0</v>
      </c>
      <c r="AP101" s="44">
        <v>0</v>
      </c>
      <c r="AQ101" s="44">
        <v>0</v>
      </c>
      <c r="AR101" s="44">
        <v>0</v>
      </c>
      <c r="AS101" s="44">
        <v>0</v>
      </c>
      <c r="AT101" s="44">
        <v>0</v>
      </c>
      <c r="AU101" s="44">
        <v>0</v>
      </c>
      <c r="AV101" s="44">
        <v>3.6505782812842003</v>
      </c>
      <c r="AW101" s="44">
        <v>39.786684843288604</v>
      </c>
      <c r="AX101" s="44">
        <v>0</v>
      </c>
      <c r="AY101" s="44">
        <v>0</v>
      </c>
      <c r="AZ101" s="44">
        <v>73.05292727657536</v>
      </c>
      <c r="BA101" s="44">
        <v>0</v>
      </c>
      <c r="BB101" s="44">
        <v>0</v>
      </c>
      <c r="BC101" s="44">
        <v>0</v>
      </c>
      <c r="BD101" s="44">
        <v>0</v>
      </c>
      <c r="BE101" s="44">
        <v>0</v>
      </c>
      <c r="BF101" s="44">
        <v>0.40303985425719996</v>
      </c>
      <c r="BG101" s="44">
        <v>2.0165644297416003</v>
      </c>
      <c r="BH101" s="44">
        <v>0</v>
      </c>
      <c r="BI101" s="44">
        <v>0</v>
      </c>
      <c r="BJ101" s="44">
        <v>1.7367854888061001</v>
      </c>
      <c r="BK101" s="52">
        <f t="shared" si="5"/>
        <v>156.63196801656449</v>
      </c>
    </row>
    <row r="102" spans="1:63" s="60" customFormat="1">
      <c r="A102" s="31"/>
      <c r="B102" s="56" t="s">
        <v>92</v>
      </c>
      <c r="C102" s="57">
        <f>SUM(C91:C101)</f>
        <v>0</v>
      </c>
      <c r="D102" s="58">
        <f t="shared" ref="D102:AH102" si="6">SUM(D91:D101)</f>
        <v>1.2543014068064</v>
      </c>
      <c r="E102" s="58">
        <f t="shared" si="6"/>
        <v>0</v>
      </c>
      <c r="F102" s="58">
        <f t="shared" si="6"/>
        <v>0</v>
      </c>
      <c r="G102" s="59">
        <f t="shared" si="6"/>
        <v>0</v>
      </c>
      <c r="H102" s="57">
        <f t="shared" si="6"/>
        <v>8.2037195383171007</v>
      </c>
      <c r="I102" s="58">
        <f t="shared" si="6"/>
        <v>4184.8560195303126</v>
      </c>
      <c r="J102" s="58">
        <f t="shared" si="6"/>
        <v>154.98902164741909</v>
      </c>
      <c r="K102" s="58">
        <f t="shared" si="6"/>
        <v>0</v>
      </c>
      <c r="L102" s="59">
        <f t="shared" si="6"/>
        <v>763.56158500634922</v>
      </c>
      <c r="M102" s="57">
        <f t="shared" si="6"/>
        <v>0</v>
      </c>
      <c r="N102" s="58">
        <f t="shared" si="6"/>
        <v>0</v>
      </c>
      <c r="O102" s="58">
        <f t="shared" si="6"/>
        <v>0</v>
      </c>
      <c r="P102" s="58">
        <f t="shared" si="6"/>
        <v>0</v>
      </c>
      <c r="Q102" s="59">
        <f t="shared" si="6"/>
        <v>0</v>
      </c>
      <c r="R102" s="57">
        <f t="shared" si="6"/>
        <v>1.0230914243847002</v>
      </c>
      <c r="S102" s="58">
        <f t="shared" si="6"/>
        <v>761.10838321277208</v>
      </c>
      <c r="T102" s="58">
        <f t="shared" si="6"/>
        <v>0</v>
      </c>
      <c r="U102" s="58">
        <f t="shared" si="6"/>
        <v>16.323841278967599</v>
      </c>
      <c r="V102" s="59">
        <f t="shared" si="6"/>
        <v>4.6936402115801004</v>
      </c>
      <c r="W102" s="57">
        <f t="shared" si="6"/>
        <v>0</v>
      </c>
      <c r="X102" s="58">
        <f t="shared" si="6"/>
        <v>0</v>
      </c>
      <c r="Y102" s="58">
        <f t="shared" si="6"/>
        <v>0</v>
      </c>
      <c r="Z102" s="58">
        <f t="shared" si="6"/>
        <v>0</v>
      </c>
      <c r="AA102" s="59">
        <f t="shared" si="6"/>
        <v>0</v>
      </c>
      <c r="AB102" s="57">
        <f t="shared" si="6"/>
        <v>3.5912039687408996</v>
      </c>
      <c r="AC102" s="58">
        <f t="shared" si="6"/>
        <v>153.68340589167599</v>
      </c>
      <c r="AD102" s="58">
        <f t="shared" si="6"/>
        <v>0</v>
      </c>
      <c r="AE102" s="58">
        <f t="shared" si="6"/>
        <v>0</v>
      </c>
      <c r="AF102" s="59">
        <f t="shared" si="6"/>
        <v>237.88779172757739</v>
      </c>
      <c r="AG102" s="57">
        <f t="shared" si="6"/>
        <v>0</v>
      </c>
      <c r="AH102" s="58">
        <f t="shared" si="6"/>
        <v>0</v>
      </c>
      <c r="AI102" s="58">
        <f>SUM(AI91:AI101)</f>
        <v>0</v>
      </c>
      <c r="AJ102" s="58">
        <f t="shared" ref="AJ102:BJ102" si="7">SUM(AJ91:AJ101)</f>
        <v>0</v>
      </c>
      <c r="AK102" s="58">
        <f t="shared" si="7"/>
        <v>0</v>
      </c>
      <c r="AL102" s="58">
        <f t="shared" si="7"/>
        <v>6.4618198709399999E-2</v>
      </c>
      <c r="AM102" s="58">
        <f t="shared" si="7"/>
        <v>3.0808152479031001</v>
      </c>
      <c r="AN102" s="58">
        <f t="shared" si="7"/>
        <v>0</v>
      </c>
      <c r="AO102" s="58">
        <f t="shared" si="7"/>
        <v>0</v>
      </c>
      <c r="AP102" s="58">
        <f t="shared" si="7"/>
        <v>0.83322098577400006</v>
      </c>
      <c r="AQ102" s="58">
        <f t="shared" si="7"/>
        <v>0</v>
      </c>
      <c r="AR102" s="58">
        <f t="shared" si="7"/>
        <v>0</v>
      </c>
      <c r="AS102" s="58">
        <f t="shared" si="7"/>
        <v>0</v>
      </c>
      <c r="AT102" s="58">
        <f t="shared" si="7"/>
        <v>0</v>
      </c>
      <c r="AU102" s="58">
        <f t="shared" si="7"/>
        <v>0</v>
      </c>
      <c r="AV102" s="58">
        <f t="shared" si="7"/>
        <v>42.34749948489609</v>
      </c>
      <c r="AW102" s="58">
        <f t="shared" si="7"/>
        <v>2535.7033610335193</v>
      </c>
      <c r="AX102" s="58">
        <f t="shared" si="7"/>
        <v>5.5144260707096002</v>
      </c>
      <c r="AY102" s="58">
        <f t="shared" si="7"/>
        <v>0</v>
      </c>
      <c r="AZ102" s="58">
        <f t="shared" si="7"/>
        <v>1286.956911706166</v>
      </c>
      <c r="BA102" s="58">
        <f t="shared" si="7"/>
        <v>0</v>
      </c>
      <c r="BB102" s="58">
        <f t="shared" si="7"/>
        <v>0</v>
      </c>
      <c r="BC102" s="58">
        <f t="shared" si="7"/>
        <v>0</v>
      </c>
      <c r="BD102" s="58">
        <f t="shared" si="7"/>
        <v>0</v>
      </c>
      <c r="BE102" s="58">
        <f t="shared" si="7"/>
        <v>0</v>
      </c>
      <c r="BF102" s="58">
        <f t="shared" si="7"/>
        <v>6.0294624855004004</v>
      </c>
      <c r="BG102" s="58">
        <f t="shared" si="7"/>
        <v>284.33684407367497</v>
      </c>
      <c r="BH102" s="58">
        <f t="shared" si="7"/>
        <v>16.4105741810965</v>
      </c>
      <c r="BI102" s="58">
        <f t="shared" si="7"/>
        <v>0</v>
      </c>
      <c r="BJ102" s="58">
        <f t="shared" si="7"/>
        <v>27.493686632769503</v>
      </c>
      <c r="BK102" s="46">
        <f>SUM(C102:BJ102)</f>
        <v>10499.947424945622</v>
      </c>
    </row>
    <row r="103" spans="1:63">
      <c r="A103" s="31"/>
      <c r="B103" s="56" t="s">
        <v>83</v>
      </c>
      <c r="C103" s="50">
        <f t="shared" ref="C103:AH103" si="8">C11+C15+C82+C85+C88+C102</f>
        <v>0</v>
      </c>
      <c r="D103" s="50">
        <f t="shared" si="8"/>
        <v>342.80221556309641</v>
      </c>
      <c r="E103" s="50">
        <f t="shared" si="8"/>
        <v>0</v>
      </c>
      <c r="F103" s="50">
        <f t="shared" si="8"/>
        <v>0</v>
      </c>
      <c r="G103" s="50">
        <f t="shared" si="8"/>
        <v>0</v>
      </c>
      <c r="H103" s="50">
        <f t="shared" si="8"/>
        <v>11.923016733598102</v>
      </c>
      <c r="I103" s="50">
        <f t="shared" si="8"/>
        <v>10617.125088786262</v>
      </c>
      <c r="J103" s="50">
        <f t="shared" si="8"/>
        <v>1424.6442397078702</v>
      </c>
      <c r="K103" s="50">
        <f t="shared" si="8"/>
        <v>0</v>
      </c>
      <c r="L103" s="50">
        <f t="shared" si="8"/>
        <v>867.20365305018413</v>
      </c>
      <c r="M103" s="50">
        <f t="shared" si="8"/>
        <v>0</v>
      </c>
      <c r="N103" s="50">
        <f t="shared" si="8"/>
        <v>0</v>
      </c>
      <c r="O103" s="50">
        <f t="shared" si="8"/>
        <v>0</v>
      </c>
      <c r="P103" s="50">
        <f t="shared" si="8"/>
        <v>0</v>
      </c>
      <c r="Q103" s="50">
        <f t="shared" si="8"/>
        <v>0</v>
      </c>
      <c r="R103" s="50">
        <f t="shared" si="8"/>
        <v>1.5445519231241003</v>
      </c>
      <c r="S103" s="50">
        <f t="shared" si="8"/>
        <v>881.00856024151346</v>
      </c>
      <c r="T103" s="50">
        <f t="shared" si="8"/>
        <v>26.598211686258001</v>
      </c>
      <c r="U103" s="50">
        <f t="shared" si="8"/>
        <v>16.323841278967599</v>
      </c>
      <c r="V103" s="50">
        <f t="shared" si="8"/>
        <v>5.9355678736121007</v>
      </c>
      <c r="W103" s="50">
        <f t="shared" si="8"/>
        <v>0</v>
      </c>
      <c r="X103" s="50">
        <f t="shared" si="8"/>
        <v>0</v>
      </c>
      <c r="Y103" s="50">
        <f t="shared" si="8"/>
        <v>0</v>
      </c>
      <c r="Z103" s="50">
        <f t="shared" si="8"/>
        <v>0</v>
      </c>
      <c r="AA103" s="50">
        <f t="shared" si="8"/>
        <v>0</v>
      </c>
      <c r="AB103" s="50">
        <f t="shared" si="8"/>
        <v>3.9102346888370998</v>
      </c>
      <c r="AC103" s="50">
        <f t="shared" si="8"/>
        <v>240.065225813062</v>
      </c>
      <c r="AD103" s="50">
        <f t="shared" si="8"/>
        <v>0</v>
      </c>
      <c r="AE103" s="50">
        <f t="shared" si="8"/>
        <v>0</v>
      </c>
      <c r="AF103" s="50">
        <f t="shared" si="8"/>
        <v>287.53299468721923</v>
      </c>
      <c r="AG103" s="50">
        <f t="shared" si="8"/>
        <v>0</v>
      </c>
      <c r="AH103" s="50">
        <f t="shared" si="8"/>
        <v>0</v>
      </c>
      <c r="AI103" s="50">
        <f t="shared" ref="AI103:BK103" si="9">AI11+AI15+AI82+AI85+AI88+AI102</f>
        <v>0</v>
      </c>
      <c r="AJ103" s="50">
        <f t="shared" si="9"/>
        <v>0</v>
      </c>
      <c r="AK103" s="50">
        <f t="shared" si="9"/>
        <v>0</v>
      </c>
      <c r="AL103" s="50">
        <f t="shared" si="9"/>
        <v>0.126521950322</v>
      </c>
      <c r="AM103" s="50">
        <f t="shared" si="9"/>
        <v>3.0808152479031001</v>
      </c>
      <c r="AN103" s="50">
        <f t="shared" si="9"/>
        <v>0</v>
      </c>
      <c r="AO103" s="50">
        <f t="shared" si="9"/>
        <v>0</v>
      </c>
      <c r="AP103" s="50">
        <f t="shared" si="9"/>
        <v>1.3370786039996001</v>
      </c>
      <c r="AQ103" s="50">
        <f t="shared" si="9"/>
        <v>0</v>
      </c>
      <c r="AR103" s="50">
        <f t="shared" si="9"/>
        <v>50.924375831645001</v>
      </c>
      <c r="AS103" s="50">
        <f t="shared" si="9"/>
        <v>0</v>
      </c>
      <c r="AT103" s="50">
        <f t="shared" si="9"/>
        <v>0</v>
      </c>
      <c r="AU103" s="50">
        <f t="shared" si="9"/>
        <v>0</v>
      </c>
      <c r="AV103" s="50">
        <f t="shared" si="9"/>
        <v>280.74204856561084</v>
      </c>
      <c r="AW103" s="50">
        <f t="shared" si="9"/>
        <v>5308.9837203784637</v>
      </c>
      <c r="AX103" s="50">
        <f t="shared" si="9"/>
        <v>808.96961694341849</v>
      </c>
      <c r="AY103" s="50">
        <f t="shared" si="9"/>
        <v>0</v>
      </c>
      <c r="AZ103" s="50">
        <f t="shared" si="9"/>
        <v>3191.2164078181104</v>
      </c>
      <c r="BA103" s="50">
        <f t="shared" si="9"/>
        <v>0</v>
      </c>
      <c r="BB103" s="50">
        <f t="shared" si="9"/>
        <v>0</v>
      </c>
      <c r="BC103" s="50">
        <f t="shared" si="9"/>
        <v>0</v>
      </c>
      <c r="BD103" s="50">
        <f t="shared" si="9"/>
        <v>0</v>
      </c>
      <c r="BE103" s="50">
        <f t="shared" si="9"/>
        <v>0</v>
      </c>
      <c r="BF103" s="50">
        <f t="shared" si="9"/>
        <v>47.070150933667804</v>
      </c>
      <c r="BG103" s="50">
        <f t="shared" si="9"/>
        <v>643.81042570821978</v>
      </c>
      <c r="BH103" s="50">
        <f t="shared" si="9"/>
        <v>16.4105741810965</v>
      </c>
      <c r="BI103" s="50">
        <f t="shared" si="9"/>
        <v>0</v>
      </c>
      <c r="BJ103" s="50">
        <f t="shared" si="9"/>
        <v>118.59895574052129</v>
      </c>
      <c r="BK103" s="46">
        <f t="shared" si="9"/>
        <v>25197.888093936581</v>
      </c>
    </row>
    <row r="104" spans="1:63" ht="3.75" customHeight="1">
      <c r="A104" s="31"/>
      <c r="B104" s="61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9"/>
    </row>
    <row r="105" spans="1:63">
      <c r="A105" s="31" t="s">
        <v>1</v>
      </c>
      <c r="B105" s="32" t="s">
        <v>7</v>
      </c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9"/>
    </row>
    <row r="106" spans="1:63" s="60" customFormat="1">
      <c r="A106" s="31" t="s">
        <v>79</v>
      </c>
      <c r="B106" s="37" t="s">
        <v>2</v>
      </c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4"/>
    </row>
    <row r="107" spans="1:63" s="60" customFormat="1">
      <c r="A107" s="31"/>
      <c r="B107" s="38" t="s">
        <v>39</v>
      </c>
      <c r="C107" s="57"/>
      <c r="D107" s="58"/>
      <c r="E107" s="58"/>
      <c r="F107" s="58"/>
      <c r="G107" s="59"/>
      <c r="H107" s="57"/>
      <c r="I107" s="58"/>
      <c r="J107" s="58"/>
      <c r="K107" s="58"/>
      <c r="L107" s="59"/>
      <c r="M107" s="57"/>
      <c r="N107" s="58"/>
      <c r="O107" s="58"/>
      <c r="P107" s="58"/>
      <c r="Q107" s="59"/>
      <c r="R107" s="57"/>
      <c r="S107" s="58"/>
      <c r="T107" s="58"/>
      <c r="U107" s="58"/>
      <c r="V107" s="59"/>
      <c r="W107" s="57"/>
      <c r="X107" s="58"/>
      <c r="Y107" s="58"/>
      <c r="Z107" s="58"/>
      <c r="AA107" s="59"/>
      <c r="AB107" s="57"/>
      <c r="AC107" s="58"/>
      <c r="AD107" s="58"/>
      <c r="AE107" s="58"/>
      <c r="AF107" s="59"/>
      <c r="AG107" s="57"/>
      <c r="AH107" s="58"/>
      <c r="AI107" s="58"/>
      <c r="AJ107" s="58"/>
      <c r="AK107" s="59"/>
      <c r="AL107" s="57"/>
      <c r="AM107" s="58"/>
      <c r="AN107" s="58"/>
      <c r="AO107" s="58"/>
      <c r="AP107" s="59"/>
      <c r="AQ107" s="57"/>
      <c r="AR107" s="58"/>
      <c r="AS107" s="58"/>
      <c r="AT107" s="58"/>
      <c r="AU107" s="59"/>
      <c r="AV107" s="57"/>
      <c r="AW107" s="58"/>
      <c r="AX107" s="58"/>
      <c r="AY107" s="58"/>
      <c r="AZ107" s="59"/>
      <c r="BA107" s="57"/>
      <c r="BB107" s="58"/>
      <c r="BC107" s="58"/>
      <c r="BD107" s="58"/>
      <c r="BE107" s="59"/>
      <c r="BF107" s="57"/>
      <c r="BG107" s="58"/>
      <c r="BH107" s="58"/>
      <c r="BI107" s="58"/>
      <c r="BJ107" s="59"/>
      <c r="BK107" s="46"/>
    </row>
    <row r="108" spans="1:63" s="60" customFormat="1">
      <c r="A108" s="31"/>
      <c r="B108" s="38" t="s">
        <v>147</v>
      </c>
      <c r="C108" s="44">
        <v>0</v>
      </c>
      <c r="D108" s="44">
        <v>0</v>
      </c>
      <c r="E108" s="44">
        <v>0</v>
      </c>
      <c r="F108" s="44">
        <v>0</v>
      </c>
      <c r="G108" s="44">
        <v>0</v>
      </c>
      <c r="H108" s="44">
        <v>0.21214931351549995</v>
      </c>
      <c r="I108" s="44">
        <v>0.42539272870960004</v>
      </c>
      <c r="J108" s="44">
        <v>0</v>
      </c>
      <c r="K108" s="44">
        <v>0</v>
      </c>
      <c r="L108" s="44">
        <v>5.5333330322499999E-2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2.4348778612099997E-2</v>
      </c>
      <c r="S108" s="44">
        <v>0</v>
      </c>
      <c r="T108" s="44">
        <v>0</v>
      </c>
      <c r="U108" s="44">
        <v>0</v>
      </c>
      <c r="V108" s="44">
        <v>0</v>
      </c>
      <c r="W108" s="44">
        <v>0</v>
      </c>
      <c r="X108" s="44">
        <v>0</v>
      </c>
      <c r="Y108" s="44">
        <v>0</v>
      </c>
      <c r="Z108" s="44">
        <v>0</v>
      </c>
      <c r="AA108" s="44">
        <v>0</v>
      </c>
      <c r="AB108" s="44">
        <v>5.4917210160999999E-2</v>
      </c>
      <c r="AC108" s="44">
        <v>0</v>
      </c>
      <c r="AD108" s="44">
        <v>0</v>
      </c>
      <c r="AE108" s="44">
        <v>0</v>
      </c>
      <c r="AF108" s="44">
        <v>4.6938492032199998E-2</v>
      </c>
      <c r="AG108" s="44">
        <v>0</v>
      </c>
      <c r="AH108" s="44">
        <v>0</v>
      </c>
      <c r="AI108" s="44">
        <v>0</v>
      </c>
      <c r="AJ108" s="44">
        <v>0</v>
      </c>
      <c r="AK108" s="44">
        <v>0</v>
      </c>
      <c r="AL108" s="44">
        <v>1.8205503219999999E-4</v>
      </c>
      <c r="AM108" s="44">
        <v>0</v>
      </c>
      <c r="AN108" s="44">
        <v>0</v>
      </c>
      <c r="AO108" s="44">
        <v>0</v>
      </c>
      <c r="AP108" s="44">
        <v>0</v>
      </c>
      <c r="AQ108" s="44">
        <v>0</v>
      </c>
      <c r="AR108" s="44">
        <v>0</v>
      </c>
      <c r="AS108" s="44">
        <v>0</v>
      </c>
      <c r="AT108" s="44">
        <v>0</v>
      </c>
      <c r="AU108" s="44">
        <v>0</v>
      </c>
      <c r="AV108" s="44">
        <v>34.508096141035409</v>
      </c>
      <c r="AW108" s="44">
        <v>4.7041818290099999E-2</v>
      </c>
      <c r="AX108" s="44">
        <v>0</v>
      </c>
      <c r="AY108" s="44">
        <v>0</v>
      </c>
      <c r="AZ108" s="44">
        <v>1.0767504515796</v>
      </c>
      <c r="BA108" s="44">
        <v>0</v>
      </c>
      <c r="BB108" s="44">
        <v>0</v>
      </c>
      <c r="BC108" s="44">
        <v>0</v>
      </c>
      <c r="BD108" s="44">
        <v>0</v>
      </c>
      <c r="BE108" s="44">
        <v>0</v>
      </c>
      <c r="BF108" s="44">
        <v>9.2238366000313032</v>
      </c>
      <c r="BG108" s="44">
        <v>1.2391940321999999E-3</v>
      </c>
      <c r="BH108" s="44">
        <v>0</v>
      </c>
      <c r="BI108" s="44">
        <v>0</v>
      </c>
      <c r="BJ108" s="44">
        <v>5.1735250161199994E-2</v>
      </c>
      <c r="BK108" s="52">
        <f>SUM(C108:BJ108)</f>
        <v>45.727961363514915</v>
      </c>
    </row>
    <row r="109" spans="1:63" s="60" customFormat="1">
      <c r="A109" s="31"/>
      <c r="B109" s="38" t="s">
        <v>88</v>
      </c>
      <c r="C109" s="57">
        <f>SUM(C108)</f>
        <v>0</v>
      </c>
      <c r="D109" s="57">
        <f t="shared" ref="D109:BK109" si="10">SUM(D108)</f>
        <v>0</v>
      </c>
      <c r="E109" s="57">
        <f t="shared" si="10"/>
        <v>0</v>
      </c>
      <c r="F109" s="57">
        <f t="shared" si="10"/>
        <v>0</v>
      </c>
      <c r="G109" s="57">
        <f t="shared" si="10"/>
        <v>0</v>
      </c>
      <c r="H109" s="57">
        <f t="shared" si="10"/>
        <v>0.21214931351549995</v>
      </c>
      <c r="I109" s="57">
        <f t="shared" si="10"/>
        <v>0.42539272870960004</v>
      </c>
      <c r="J109" s="57">
        <f t="shared" si="10"/>
        <v>0</v>
      </c>
      <c r="K109" s="57">
        <f t="shared" si="10"/>
        <v>0</v>
      </c>
      <c r="L109" s="57">
        <f t="shared" si="10"/>
        <v>5.5333330322499999E-2</v>
      </c>
      <c r="M109" s="57">
        <f t="shared" si="10"/>
        <v>0</v>
      </c>
      <c r="N109" s="57">
        <f t="shared" si="10"/>
        <v>0</v>
      </c>
      <c r="O109" s="57">
        <f t="shared" si="10"/>
        <v>0</v>
      </c>
      <c r="P109" s="57">
        <f t="shared" si="10"/>
        <v>0</v>
      </c>
      <c r="Q109" s="57">
        <f t="shared" si="10"/>
        <v>0</v>
      </c>
      <c r="R109" s="57">
        <f t="shared" si="10"/>
        <v>2.4348778612099997E-2</v>
      </c>
      <c r="S109" s="57">
        <f t="shared" si="10"/>
        <v>0</v>
      </c>
      <c r="T109" s="57">
        <f t="shared" si="10"/>
        <v>0</v>
      </c>
      <c r="U109" s="57">
        <f t="shared" si="10"/>
        <v>0</v>
      </c>
      <c r="V109" s="57">
        <f t="shared" si="10"/>
        <v>0</v>
      </c>
      <c r="W109" s="57">
        <f t="shared" si="10"/>
        <v>0</v>
      </c>
      <c r="X109" s="57">
        <f t="shared" si="10"/>
        <v>0</v>
      </c>
      <c r="Y109" s="57">
        <f t="shared" si="10"/>
        <v>0</v>
      </c>
      <c r="Z109" s="57">
        <f t="shared" si="10"/>
        <v>0</v>
      </c>
      <c r="AA109" s="57">
        <f t="shared" si="10"/>
        <v>0</v>
      </c>
      <c r="AB109" s="57">
        <f t="shared" si="10"/>
        <v>5.4917210160999999E-2</v>
      </c>
      <c r="AC109" s="57">
        <f t="shared" si="10"/>
        <v>0</v>
      </c>
      <c r="AD109" s="57">
        <f t="shared" si="10"/>
        <v>0</v>
      </c>
      <c r="AE109" s="57">
        <f t="shared" si="10"/>
        <v>0</v>
      </c>
      <c r="AF109" s="57">
        <f t="shared" si="10"/>
        <v>4.6938492032199998E-2</v>
      </c>
      <c r="AG109" s="57">
        <f t="shared" si="10"/>
        <v>0</v>
      </c>
      <c r="AH109" s="57">
        <f t="shared" si="10"/>
        <v>0</v>
      </c>
      <c r="AI109" s="57">
        <f t="shared" si="10"/>
        <v>0</v>
      </c>
      <c r="AJ109" s="57">
        <f t="shared" si="10"/>
        <v>0</v>
      </c>
      <c r="AK109" s="57">
        <f t="shared" si="10"/>
        <v>0</v>
      </c>
      <c r="AL109" s="57">
        <f t="shared" si="10"/>
        <v>1.8205503219999999E-4</v>
      </c>
      <c r="AM109" s="57">
        <f t="shared" si="10"/>
        <v>0</v>
      </c>
      <c r="AN109" s="57">
        <f t="shared" si="10"/>
        <v>0</v>
      </c>
      <c r="AO109" s="57">
        <f t="shared" si="10"/>
        <v>0</v>
      </c>
      <c r="AP109" s="57">
        <f t="shared" si="10"/>
        <v>0</v>
      </c>
      <c r="AQ109" s="57">
        <f t="shared" si="10"/>
        <v>0</v>
      </c>
      <c r="AR109" s="57">
        <f t="shared" si="10"/>
        <v>0</v>
      </c>
      <c r="AS109" s="57">
        <f t="shared" si="10"/>
        <v>0</v>
      </c>
      <c r="AT109" s="57">
        <f t="shared" si="10"/>
        <v>0</v>
      </c>
      <c r="AU109" s="57">
        <f t="shared" si="10"/>
        <v>0</v>
      </c>
      <c r="AV109" s="57">
        <f>SUM(AV108)</f>
        <v>34.508096141035409</v>
      </c>
      <c r="AW109" s="57">
        <f t="shared" si="10"/>
        <v>4.7041818290099999E-2</v>
      </c>
      <c r="AX109" s="57">
        <f t="shared" si="10"/>
        <v>0</v>
      </c>
      <c r="AY109" s="57">
        <f t="shared" si="10"/>
        <v>0</v>
      </c>
      <c r="AZ109" s="57">
        <f t="shared" si="10"/>
        <v>1.0767504515796</v>
      </c>
      <c r="BA109" s="57">
        <f t="shared" si="10"/>
        <v>0</v>
      </c>
      <c r="BB109" s="57">
        <f t="shared" si="10"/>
        <v>0</v>
      </c>
      <c r="BC109" s="57">
        <f t="shared" si="10"/>
        <v>0</v>
      </c>
      <c r="BD109" s="57">
        <f t="shared" si="10"/>
        <v>0</v>
      </c>
      <c r="BE109" s="57">
        <f t="shared" si="10"/>
        <v>0</v>
      </c>
      <c r="BF109" s="57">
        <f t="shared" si="10"/>
        <v>9.2238366000313032</v>
      </c>
      <c r="BG109" s="57">
        <f t="shared" si="10"/>
        <v>1.2391940321999999E-3</v>
      </c>
      <c r="BH109" s="57">
        <f t="shared" si="10"/>
        <v>0</v>
      </c>
      <c r="BI109" s="57">
        <f t="shared" si="10"/>
        <v>0</v>
      </c>
      <c r="BJ109" s="57">
        <f t="shared" si="10"/>
        <v>5.1735250161199994E-2</v>
      </c>
      <c r="BK109" s="46">
        <f t="shared" si="10"/>
        <v>45.727961363514915</v>
      </c>
    </row>
    <row r="110" spans="1:63">
      <c r="A110" s="31" t="s">
        <v>80</v>
      </c>
      <c r="B110" s="37" t="s">
        <v>17</v>
      </c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9"/>
    </row>
    <row r="111" spans="1:63">
      <c r="A111" s="31"/>
      <c r="B111" s="38" t="s">
        <v>39</v>
      </c>
      <c r="C111" s="50"/>
      <c r="D111" s="44"/>
      <c r="E111" s="44"/>
      <c r="F111" s="44"/>
      <c r="G111" s="51"/>
      <c r="H111" s="50"/>
      <c r="I111" s="44"/>
      <c r="J111" s="44"/>
      <c r="K111" s="44"/>
      <c r="L111" s="51"/>
      <c r="M111" s="50"/>
      <c r="N111" s="44"/>
      <c r="O111" s="44"/>
      <c r="P111" s="44"/>
      <c r="Q111" s="51"/>
      <c r="R111" s="50"/>
      <c r="S111" s="44"/>
      <c r="T111" s="44"/>
      <c r="U111" s="44"/>
      <c r="V111" s="51"/>
      <c r="W111" s="50"/>
      <c r="X111" s="44"/>
      <c r="Y111" s="44"/>
      <c r="Z111" s="44"/>
      <c r="AA111" s="51"/>
      <c r="AB111" s="50"/>
      <c r="AC111" s="44"/>
      <c r="AD111" s="44"/>
      <c r="AE111" s="44"/>
      <c r="AF111" s="51"/>
      <c r="AG111" s="50"/>
      <c r="AH111" s="44"/>
      <c r="AI111" s="44"/>
      <c r="AJ111" s="44"/>
      <c r="AK111" s="51"/>
      <c r="AL111" s="50"/>
      <c r="AM111" s="44"/>
      <c r="AN111" s="44"/>
      <c r="AO111" s="44"/>
      <c r="AP111" s="51"/>
      <c r="AQ111" s="50"/>
      <c r="AR111" s="44"/>
      <c r="AS111" s="44"/>
      <c r="AT111" s="44"/>
      <c r="AU111" s="51"/>
      <c r="AV111" s="50"/>
      <c r="AW111" s="44"/>
      <c r="AX111" s="44"/>
      <c r="AY111" s="44"/>
      <c r="AZ111" s="51"/>
      <c r="BA111" s="50"/>
      <c r="BB111" s="44"/>
      <c r="BC111" s="44"/>
      <c r="BD111" s="44"/>
      <c r="BE111" s="51"/>
      <c r="BF111" s="50"/>
      <c r="BG111" s="44"/>
      <c r="BH111" s="44"/>
      <c r="BI111" s="44"/>
      <c r="BJ111" s="51"/>
      <c r="BK111" s="52"/>
    </row>
    <row r="112" spans="1:63">
      <c r="A112" s="31"/>
      <c r="B112" s="38" t="s">
        <v>148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44">
        <v>0.88709645586929997</v>
      </c>
      <c r="I112" s="44">
        <v>1.0172452380967001</v>
      </c>
      <c r="J112" s="44">
        <v>0</v>
      </c>
      <c r="K112" s="44">
        <v>0</v>
      </c>
      <c r="L112" s="44">
        <v>6.9397937731609005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0.13406200996629999</v>
      </c>
      <c r="S112" s="44">
        <v>0</v>
      </c>
      <c r="T112" s="44">
        <v>0</v>
      </c>
      <c r="U112" s="44">
        <v>0</v>
      </c>
      <c r="V112" s="44">
        <v>2.12581851934E-2</v>
      </c>
      <c r="W112" s="44">
        <v>0</v>
      </c>
      <c r="X112" s="44">
        <v>0</v>
      </c>
      <c r="Y112" s="44">
        <v>0</v>
      </c>
      <c r="Z112" s="44">
        <v>0</v>
      </c>
      <c r="AA112" s="44">
        <v>0</v>
      </c>
      <c r="AB112" s="44">
        <v>0.23037329019320002</v>
      </c>
      <c r="AC112" s="44">
        <v>1.9934734357740997</v>
      </c>
      <c r="AD112" s="44">
        <v>0</v>
      </c>
      <c r="AE112" s="44">
        <v>0</v>
      </c>
      <c r="AF112" s="44">
        <v>12.934766973160901</v>
      </c>
      <c r="AG112" s="44">
        <v>0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0.17207858764509998</v>
      </c>
      <c r="AQ112" s="44">
        <v>0</v>
      </c>
      <c r="AR112" s="44">
        <v>0</v>
      </c>
      <c r="AS112" s="44">
        <v>0</v>
      </c>
      <c r="AT112" s="44">
        <v>0</v>
      </c>
      <c r="AU112" s="44">
        <v>0</v>
      </c>
      <c r="AV112" s="44">
        <v>43.90940055342282</v>
      </c>
      <c r="AW112" s="44">
        <v>3.9331417545782004</v>
      </c>
      <c r="AX112" s="44">
        <v>1.6009621915805998</v>
      </c>
      <c r="AY112" s="44">
        <v>0</v>
      </c>
      <c r="AZ112" s="44">
        <v>34.197499978929201</v>
      </c>
      <c r="BA112" s="44">
        <v>0</v>
      </c>
      <c r="BB112" s="44">
        <v>0</v>
      </c>
      <c r="BC112" s="44">
        <v>0</v>
      </c>
      <c r="BD112" s="44">
        <v>0</v>
      </c>
      <c r="BE112" s="44">
        <v>0</v>
      </c>
      <c r="BF112" s="44">
        <v>7.4603659841845982</v>
      </c>
      <c r="BG112" s="44">
        <v>6.4006858967399993E-2</v>
      </c>
      <c r="BH112" s="44">
        <v>3.8709677399999997E-5</v>
      </c>
      <c r="BI112" s="44">
        <v>0</v>
      </c>
      <c r="BJ112" s="44">
        <v>0.94801006783800001</v>
      </c>
      <c r="BK112" s="52">
        <f>SUM(C112:BJ112)</f>
        <v>116.44357404823812</v>
      </c>
    </row>
    <row r="113" spans="1:63">
      <c r="A113" s="31"/>
      <c r="B113" s="38" t="s">
        <v>164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3.5602249619351003</v>
      </c>
      <c r="I113" s="44">
        <v>331.30232951822506</v>
      </c>
      <c r="J113" s="44">
        <v>0</v>
      </c>
      <c r="K113" s="44">
        <v>0</v>
      </c>
      <c r="L113" s="44">
        <v>68.295168274322194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2.4323369322300004E-2</v>
      </c>
      <c r="S113" s="44">
        <v>0.1077705855161</v>
      </c>
      <c r="T113" s="44">
        <v>0</v>
      </c>
      <c r="U113" s="44">
        <v>0</v>
      </c>
      <c r="V113" s="44">
        <v>0</v>
      </c>
      <c r="W113" s="44">
        <v>0</v>
      </c>
      <c r="X113" s="44">
        <v>0</v>
      </c>
      <c r="Y113" s="44">
        <v>0</v>
      </c>
      <c r="Z113" s="44">
        <v>0</v>
      </c>
      <c r="AA113" s="44">
        <v>0</v>
      </c>
      <c r="AB113" s="44">
        <v>5.0346995548300001E-2</v>
      </c>
      <c r="AC113" s="44">
        <v>0.15055150361289998</v>
      </c>
      <c r="AD113" s="44">
        <v>0</v>
      </c>
      <c r="AE113" s="44">
        <v>0</v>
      </c>
      <c r="AF113" s="44">
        <v>0.63930299316119998</v>
      </c>
      <c r="AG113" s="44">
        <v>0</v>
      </c>
      <c r="AH113" s="44">
        <v>0</v>
      </c>
      <c r="AI113" s="44">
        <v>0</v>
      </c>
      <c r="AJ113" s="44">
        <v>0</v>
      </c>
      <c r="AK113" s="44">
        <v>0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  <c r="AS113" s="44">
        <v>0</v>
      </c>
      <c r="AT113" s="44">
        <v>0</v>
      </c>
      <c r="AU113" s="44">
        <v>0</v>
      </c>
      <c r="AV113" s="44">
        <v>1.1236369629968006</v>
      </c>
      <c r="AW113" s="44">
        <v>42.673270286837599</v>
      </c>
      <c r="AX113" s="44">
        <v>0</v>
      </c>
      <c r="AY113" s="44">
        <v>0</v>
      </c>
      <c r="AZ113" s="44">
        <v>88.460267557190107</v>
      </c>
      <c r="BA113" s="44">
        <v>0</v>
      </c>
      <c r="BB113" s="44">
        <v>0</v>
      </c>
      <c r="BC113" s="44">
        <v>0</v>
      </c>
      <c r="BD113" s="44">
        <v>0</v>
      </c>
      <c r="BE113" s="44">
        <v>0</v>
      </c>
      <c r="BF113" s="44">
        <v>0.16854026348300002</v>
      </c>
      <c r="BG113" s="44">
        <v>3.1369389779031001</v>
      </c>
      <c r="BH113" s="44">
        <v>0</v>
      </c>
      <c r="BI113" s="44">
        <v>0</v>
      </c>
      <c r="BJ113" s="44">
        <v>3.0014981176449003</v>
      </c>
      <c r="BK113" s="52">
        <f>SUM(C113:BJ113)</f>
        <v>542.69417036769869</v>
      </c>
    </row>
    <row r="114" spans="1:63">
      <c r="A114" s="31"/>
      <c r="B114" s="38" t="s">
        <v>183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44">
        <v>6.0105221806199996E-2</v>
      </c>
      <c r="I114" s="44">
        <v>0.37479772641929998</v>
      </c>
      <c r="J114" s="44">
        <v>0</v>
      </c>
      <c r="K114" s="44">
        <v>0</v>
      </c>
      <c r="L114" s="44">
        <v>0.59994740461279994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4.9224903219999999E-4</v>
      </c>
      <c r="S114" s="44">
        <v>0</v>
      </c>
      <c r="T114" s="44">
        <v>0</v>
      </c>
      <c r="U114" s="44">
        <v>0</v>
      </c>
      <c r="V114" s="44">
        <v>0</v>
      </c>
      <c r="W114" s="44">
        <v>0</v>
      </c>
      <c r="X114" s="44">
        <v>0</v>
      </c>
      <c r="Y114" s="44">
        <v>0</v>
      </c>
      <c r="Z114" s="44">
        <v>0</v>
      </c>
      <c r="AA114" s="44">
        <v>0</v>
      </c>
      <c r="AB114" s="44">
        <v>0</v>
      </c>
      <c r="AC114" s="44">
        <v>0</v>
      </c>
      <c r="AD114" s="44">
        <v>0</v>
      </c>
      <c r="AE114" s="44">
        <v>0</v>
      </c>
      <c r="AF114" s="44">
        <v>4.5088483870899997E-2</v>
      </c>
      <c r="AG114" s="44">
        <v>0</v>
      </c>
      <c r="AH114" s="44">
        <v>0</v>
      </c>
      <c r="AI114" s="44">
        <v>0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  <c r="AS114" s="44">
        <v>0</v>
      </c>
      <c r="AT114" s="44">
        <v>0</v>
      </c>
      <c r="AU114" s="44">
        <v>0</v>
      </c>
      <c r="AV114" s="44">
        <v>2.6416516482173997</v>
      </c>
      <c r="AW114" s="44">
        <v>2.5994620036126004</v>
      </c>
      <c r="AX114" s="44">
        <v>0</v>
      </c>
      <c r="AY114" s="44">
        <v>0</v>
      </c>
      <c r="AZ114" s="44">
        <v>17.838391974448804</v>
      </c>
      <c r="BA114" s="44">
        <v>0</v>
      </c>
      <c r="BB114" s="44">
        <v>0</v>
      </c>
      <c r="BC114" s="44">
        <v>0</v>
      </c>
      <c r="BD114" s="44">
        <v>0</v>
      </c>
      <c r="BE114" s="44">
        <v>0</v>
      </c>
      <c r="BF114" s="44">
        <v>0.19234667177230003</v>
      </c>
      <c r="BG114" s="44">
        <v>0</v>
      </c>
      <c r="BH114" s="44">
        <v>0</v>
      </c>
      <c r="BI114" s="44">
        <v>0</v>
      </c>
      <c r="BJ114" s="44">
        <v>0.41360204209649998</v>
      </c>
      <c r="BK114" s="52">
        <f t="shared" ref="BK114:BK119" si="11">SUM(C114:BJ114)</f>
        <v>24.765885425889003</v>
      </c>
    </row>
    <row r="115" spans="1:63">
      <c r="A115" s="31"/>
      <c r="B115" s="38" t="s">
        <v>149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44">
        <v>0.55004003325700002</v>
      </c>
      <c r="I115" s="44">
        <v>159.58299509358051</v>
      </c>
      <c r="J115" s="44">
        <v>0</v>
      </c>
      <c r="K115" s="44">
        <v>0</v>
      </c>
      <c r="L115" s="44">
        <v>0.59812222487059996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0.1003766510957</v>
      </c>
      <c r="S115" s="44">
        <v>0</v>
      </c>
      <c r="T115" s="44">
        <v>0</v>
      </c>
      <c r="U115" s="44">
        <v>0</v>
      </c>
      <c r="V115" s="44">
        <v>0</v>
      </c>
      <c r="W115" s="44">
        <v>0</v>
      </c>
      <c r="X115" s="44">
        <v>0</v>
      </c>
      <c r="Y115" s="44">
        <v>0</v>
      </c>
      <c r="Z115" s="44">
        <v>0</v>
      </c>
      <c r="AA115" s="44">
        <v>0</v>
      </c>
      <c r="AB115" s="44">
        <v>2.5917122645099998E-2</v>
      </c>
      <c r="AC115" s="44">
        <v>1.5291630255160999</v>
      </c>
      <c r="AD115" s="44">
        <v>0</v>
      </c>
      <c r="AE115" s="44">
        <v>0</v>
      </c>
      <c r="AF115" s="44">
        <v>1.9233204596772999</v>
      </c>
      <c r="AG115" s="44">
        <v>0</v>
      </c>
      <c r="AH115" s="44">
        <v>0</v>
      </c>
      <c r="AI115" s="44">
        <v>0</v>
      </c>
      <c r="AJ115" s="44">
        <v>0</v>
      </c>
      <c r="AK115" s="44">
        <v>0</v>
      </c>
      <c r="AL115" s="44">
        <v>1.1930138709E-3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  <c r="AS115" s="44">
        <v>0</v>
      </c>
      <c r="AT115" s="44">
        <v>0</v>
      </c>
      <c r="AU115" s="44">
        <v>0</v>
      </c>
      <c r="AV115" s="44">
        <v>30.158743349463105</v>
      </c>
      <c r="AW115" s="44">
        <v>71.651411558353317</v>
      </c>
      <c r="AX115" s="44">
        <v>0</v>
      </c>
      <c r="AY115" s="44">
        <v>0</v>
      </c>
      <c r="AZ115" s="44">
        <v>4.3385040024817014</v>
      </c>
      <c r="BA115" s="44">
        <v>0</v>
      </c>
      <c r="BB115" s="44">
        <v>0</v>
      </c>
      <c r="BC115" s="44">
        <v>0</v>
      </c>
      <c r="BD115" s="44">
        <v>0</v>
      </c>
      <c r="BE115" s="44">
        <v>0</v>
      </c>
      <c r="BF115" s="44">
        <v>6.810435548607594</v>
      </c>
      <c r="BG115" s="44">
        <v>0.1263224461287</v>
      </c>
      <c r="BH115" s="44">
        <v>0</v>
      </c>
      <c r="BI115" s="44">
        <v>0</v>
      </c>
      <c r="BJ115" s="44">
        <v>0.11411356425789999</v>
      </c>
      <c r="BK115" s="52">
        <f t="shared" si="11"/>
        <v>277.51065809380555</v>
      </c>
    </row>
    <row r="116" spans="1:63">
      <c r="A116" s="31"/>
      <c r="B116" s="38" t="s">
        <v>185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0.10923213312879999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1.4327950806000002E-2</v>
      </c>
      <c r="S116" s="44">
        <v>0</v>
      </c>
      <c r="T116" s="44">
        <v>0</v>
      </c>
      <c r="U116" s="44">
        <v>0</v>
      </c>
      <c r="V116" s="44">
        <v>0</v>
      </c>
      <c r="W116" s="44">
        <v>0</v>
      </c>
      <c r="X116" s="44">
        <v>0</v>
      </c>
      <c r="Y116" s="44">
        <v>0</v>
      </c>
      <c r="Z116" s="44">
        <v>0</v>
      </c>
      <c r="AA116" s="44">
        <v>0</v>
      </c>
      <c r="AB116" s="44">
        <v>0</v>
      </c>
      <c r="AC116" s="44">
        <v>0</v>
      </c>
      <c r="AD116" s="44">
        <v>0</v>
      </c>
      <c r="AE116" s="44">
        <v>0</v>
      </c>
      <c r="AF116" s="44">
        <v>0</v>
      </c>
      <c r="AG116" s="44">
        <v>0</v>
      </c>
      <c r="AH116" s="44">
        <v>0</v>
      </c>
      <c r="AI116" s="44">
        <v>0</v>
      </c>
      <c r="AJ116" s="44">
        <v>0</v>
      </c>
      <c r="AK116" s="44">
        <v>0</v>
      </c>
      <c r="AL116" s="44">
        <v>1.43970629032E-2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  <c r="AS116" s="44">
        <v>0</v>
      </c>
      <c r="AT116" s="44">
        <v>0</v>
      </c>
      <c r="AU116" s="44">
        <v>0</v>
      </c>
      <c r="AV116" s="44">
        <v>4.2884153783765013</v>
      </c>
      <c r="AW116" s="44">
        <v>0.33593211290309999</v>
      </c>
      <c r="AX116" s="44">
        <v>0</v>
      </c>
      <c r="AY116" s="44">
        <v>0</v>
      </c>
      <c r="AZ116" s="44">
        <v>17.296655316866897</v>
      </c>
      <c r="BA116" s="44">
        <v>0</v>
      </c>
      <c r="BB116" s="44">
        <v>0</v>
      </c>
      <c r="BC116" s="44">
        <v>0</v>
      </c>
      <c r="BD116" s="44">
        <v>0</v>
      </c>
      <c r="BE116" s="44">
        <v>0</v>
      </c>
      <c r="BF116" s="44">
        <v>0.40628100490030006</v>
      </c>
      <c r="BG116" s="44">
        <v>0</v>
      </c>
      <c r="BH116" s="44">
        <v>0</v>
      </c>
      <c r="BI116" s="44">
        <v>0</v>
      </c>
      <c r="BJ116" s="44">
        <v>4.1933701487093007</v>
      </c>
      <c r="BK116" s="52">
        <f t="shared" si="11"/>
        <v>26.658611108594101</v>
      </c>
    </row>
    <row r="117" spans="1:63">
      <c r="A117" s="31"/>
      <c r="B117" s="38" t="s">
        <v>186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0.10934059790289999</v>
      </c>
      <c r="I117" s="44">
        <v>0</v>
      </c>
      <c r="J117" s="44">
        <v>0</v>
      </c>
      <c r="K117" s="44">
        <v>0</v>
      </c>
      <c r="L117" s="44">
        <v>0.19513870967739999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0.1735758822572</v>
      </c>
      <c r="S117" s="44">
        <v>0</v>
      </c>
      <c r="T117" s="44">
        <v>0</v>
      </c>
      <c r="U117" s="44">
        <v>0</v>
      </c>
      <c r="V117" s="44">
        <v>0.21465258064499998</v>
      </c>
      <c r="W117" s="44">
        <v>0</v>
      </c>
      <c r="X117" s="44">
        <v>0</v>
      </c>
      <c r="Y117" s="44">
        <v>0</v>
      </c>
      <c r="Z117" s="44">
        <v>0</v>
      </c>
      <c r="AA117" s="44">
        <v>0</v>
      </c>
      <c r="AB117" s="44">
        <v>0</v>
      </c>
      <c r="AC117" s="44">
        <v>0</v>
      </c>
      <c r="AD117" s="44">
        <v>0</v>
      </c>
      <c r="AE117" s="44">
        <v>0</v>
      </c>
      <c r="AF117" s="44">
        <v>0</v>
      </c>
      <c r="AG117" s="44">
        <v>0</v>
      </c>
      <c r="AH117" s="44">
        <v>0</v>
      </c>
      <c r="AI117" s="44">
        <v>0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0</v>
      </c>
      <c r="AS117" s="44">
        <v>0</v>
      </c>
      <c r="AT117" s="44">
        <v>0</v>
      </c>
      <c r="AU117" s="44">
        <v>0</v>
      </c>
      <c r="AV117" s="44">
        <v>10.115442462928206</v>
      </c>
      <c r="AW117" s="44">
        <v>1.1487500854834003</v>
      </c>
      <c r="AX117" s="44">
        <v>0</v>
      </c>
      <c r="AY117" s="44">
        <v>0</v>
      </c>
      <c r="AZ117" s="44">
        <v>29.327919281642405</v>
      </c>
      <c r="BA117" s="44">
        <v>0</v>
      </c>
      <c r="BB117" s="44">
        <v>0</v>
      </c>
      <c r="BC117" s="44">
        <v>0</v>
      </c>
      <c r="BD117" s="44">
        <v>0</v>
      </c>
      <c r="BE117" s="44">
        <v>0</v>
      </c>
      <c r="BF117" s="44">
        <v>7.6711938646416007</v>
      </c>
      <c r="BG117" s="44">
        <v>0</v>
      </c>
      <c r="BH117" s="44">
        <v>0</v>
      </c>
      <c r="BI117" s="44">
        <v>0</v>
      </c>
      <c r="BJ117" s="44">
        <v>7.4886872661274992</v>
      </c>
      <c r="BK117" s="52">
        <f t="shared" si="11"/>
        <v>56.444700731305609</v>
      </c>
    </row>
    <row r="118" spans="1:63">
      <c r="A118" s="31"/>
      <c r="B118" s="38" t="s">
        <v>187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9.4049274193400006E-2</v>
      </c>
      <c r="I118" s="44">
        <v>0</v>
      </c>
      <c r="J118" s="44">
        <v>0</v>
      </c>
      <c r="K118" s="44">
        <v>0</v>
      </c>
      <c r="L118" s="44">
        <v>0.1023387096774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8.6987903221000008E-3</v>
      </c>
      <c r="S118" s="44">
        <v>0</v>
      </c>
      <c r="T118" s="44">
        <v>0</v>
      </c>
      <c r="U118" s="44">
        <v>0</v>
      </c>
      <c r="V118" s="44">
        <v>0</v>
      </c>
      <c r="W118" s="44">
        <v>0</v>
      </c>
      <c r="X118" s="44">
        <v>0</v>
      </c>
      <c r="Y118" s="44">
        <v>0</v>
      </c>
      <c r="Z118" s="44">
        <v>0</v>
      </c>
      <c r="AA118" s="44">
        <v>0</v>
      </c>
      <c r="AB118" s="44">
        <v>0</v>
      </c>
      <c r="AC118" s="44">
        <v>0</v>
      </c>
      <c r="AD118" s="44">
        <v>0</v>
      </c>
      <c r="AE118" s="44">
        <v>0</v>
      </c>
      <c r="AF118" s="44">
        <v>0</v>
      </c>
      <c r="AG118" s="44">
        <v>0</v>
      </c>
      <c r="AH118" s="44">
        <v>0</v>
      </c>
      <c r="AI118" s="44">
        <v>0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  <c r="AS118" s="44">
        <v>0</v>
      </c>
      <c r="AT118" s="44">
        <v>0</v>
      </c>
      <c r="AU118" s="44">
        <v>0</v>
      </c>
      <c r="AV118" s="44">
        <v>2.5109307869992001</v>
      </c>
      <c r="AW118" s="44">
        <v>1.3574645000000001</v>
      </c>
      <c r="AX118" s="44">
        <v>0</v>
      </c>
      <c r="AY118" s="44">
        <v>0</v>
      </c>
      <c r="AZ118" s="44">
        <v>12.115978880999901</v>
      </c>
      <c r="BA118" s="44">
        <v>0</v>
      </c>
      <c r="BB118" s="44">
        <v>0</v>
      </c>
      <c r="BC118" s="44">
        <v>0</v>
      </c>
      <c r="BD118" s="44">
        <v>0</v>
      </c>
      <c r="BE118" s="44">
        <v>0</v>
      </c>
      <c r="BF118" s="44">
        <v>0.59938691890320017</v>
      </c>
      <c r="BG118" s="44">
        <v>0</v>
      </c>
      <c r="BH118" s="44">
        <v>0</v>
      </c>
      <c r="BI118" s="44">
        <v>0</v>
      </c>
      <c r="BJ118" s="44">
        <v>0.30619499999999999</v>
      </c>
      <c r="BK118" s="52">
        <f t="shared" si="11"/>
        <v>17.095042861095198</v>
      </c>
    </row>
    <row r="119" spans="1:63">
      <c r="A119" s="31"/>
      <c r="B119" s="38" t="s">
        <v>184</v>
      </c>
      <c r="C119" s="44">
        <v>0</v>
      </c>
      <c r="D119" s="44">
        <v>0</v>
      </c>
      <c r="E119" s="44">
        <v>0</v>
      </c>
      <c r="F119" s="44">
        <v>0</v>
      </c>
      <c r="G119" s="44">
        <v>0</v>
      </c>
      <c r="H119" s="44">
        <v>0.17502705828969994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3.8045557741599997E-2</v>
      </c>
      <c r="S119" s="44">
        <v>0</v>
      </c>
      <c r="T119" s="44">
        <v>0</v>
      </c>
      <c r="U119" s="44">
        <v>0</v>
      </c>
      <c r="V119" s="44">
        <v>0</v>
      </c>
      <c r="W119" s="44">
        <v>0</v>
      </c>
      <c r="X119" s="44">
        <v>0</v>
      </c>
      <c r="Y119" s="44">
        <v>0</v>
      </c>
      <c r="Z119" s="44">
        <v>0</v>
      </c>
      <c r="AA119" s="44">
        <v>0</v>
      </c>
      <c r="AB119" s="44">
        <v>0</v>
      </c>
      <c r="AC119" s="44">
        <v>0</v>
      </c>
      <c r="AD119" s="44">
        <v>0</v>
      </c>
      <c r="AE119" s="44">
        <v>0</v>
      </c>
      <c r="AF119" s="44">
        <v>0</v>
      </c>
      <c r="AG119" s="44">
        <v>0</v>
      </c>
      <c r="AH119" s="44">
        <v>0</v>
      </c>
      <c r="AI119" s="44">
        <v>0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  <c r="AS119" s="44">
        <v>0</v>
      </c>
      <c r="AT119" s="44">
        <v>0</v>
      </c>
      <c r="AU119" s="44">
        <v>0</v>
      </c>
      <c r="AV119" s="44">
        <v>13.526535677947406</v>
      </c>
      <c r="AW119" s="44">
        <v>0.77569313412850005</v>
      </c>
      <c r="AX119" s="44">
        <v>0</v>
      </c>
      <c r="AY119" s="44">
        <v>0</v>
      </c>
      <c r="AZ119" s="44">
        <v>21.335503662961372</v>
      </c>
      <c r="BA119" s="44">
        <v>0</v>
      </c>
      <c r="BB119" s="44">
        <v>0</v>
      </c>
      <c r="BC119" s="44">
        <v>0</v>
      </c>
      <c r="BD119" s="44">
        <v>0</v>
      </c>
      <c r="BE119" s="44">
        <v>0</v>
      </c>
      <c r="BF119" s="44">
        <v>1.6077754129290998</v>
      </c>
      <c r="BG119" s="44">
        <v>0.17895810093539999</v>
      </c>
      <c r="BH119" s="44">
        <v>0</v>
      </c>
      <c r="BI119" s="44">
        <v>0</v>
      </c>
      <c r="BJ119" s="44">
        <v>0.17895810093539999</v>
      </c>
      <c r="BK119" s="52">
        <f t="shared" si="11"/>
        <v>37.816496705868474</v>
      </c>
    </row>
    <row r="120" spans="1:63" s="60" customFormat="1">
      <c r="A120" s="31"/>
      <c r="B120" s="56" t="s">
        <v>89</v>
      </c>
      <c r="C120" s="57">
        <f>SUM(C112:C119)</f>
        <v>0</v>
      </c>
      <c r="D120" s="57">
        <f t="shared" ref="D120:BK120" si="12">SUM(D112:D119)</f>
        <v>0</v>
      </c>
      <c r="E120" s="57">
        <f t="shared" si="12"/>
        <v>0</v>
      </c>
      <c r="F120" s="57">
        <f t="shared" si="12"/>
        <v>0</v>
      </c>
      <c r="G120" s="57">
        <f t="shared" si="12"/>
        <v>0</v>
      </c>
      <c r="H120" s="57">
        <f t="shared" si="12"/>
        <v>5.5451157363824004</v>
      </c>
      <c r="I120" s="57">
        <f t="shared" si="12"/>
        <v>492.27736757632152</v>
      </c>
      <c r="J120" s="57">
        <f t="shared" si="12"/>
        <v>0</v>
      </c>
      <c r="K120" s="57">
        <f t="shared" si="12"/>
        <v>0</v>
      </c>
      <c r="L120" s="57">
        <f t="shared" si="12"/>
        <v>76.730509096321285</v>
      </c>
      <c r="M120" s="57">
        <f t="shared" si="12"/>
        <v>0</v>
      </c>
      <c r="N120" s="57">
        <f t="shared" si="12"/>
        <v>0</v>
      </c>
      <c r="O120" s="57">
        <f t="shared" si="12"/>
        <v>0</v>
      </c>
      <c r="P120" s="57">
        <f t="shared" si="12"/>
        <v>0</v>
      </c>
      <c r="Q120" s="57">
        <f t="shared" si="12"/>
        <v>0</v>
      </c>
      <c r="R120" s="57">
        <f t="shared" si="12"/>
        <v>0.49390246054340003</v>
      </c>
      <c r="S120" s="57">
        <f t="shared" si="12"/>
        <v>0.1077705855161</v>
      </c>
      <c r="T120" s="57">
        <f t="shared" si="12"/>
        <v>0</v>
      </c>
      <c r="U120" s="57">
        <f t="shared" si="12"/>
        <v>0</v>
      </c>
      <c r="V120" s="57">
        <f t="shared" si="12"/>
        <v>0.23591076583839998</v>
      </c>
      <c r="W120" s="57">
        <f t="shared" si="12"/>
        <v>0</v>
      </c>
      <c r="X120" s="57">
        <f t="shared" si="12"/>
        <v>0</v>
      </c>
      <c r="Y120" s="57">
        <f t="shared" si="12"/>
        <v>0</v>
      </c>
      <c r="Z120" s="57">
        <f t="shared" si="12"/>
        <v>0</v>
      </c>
      <c r="AA120" s="57">
        <f t="shared" si="12"/>
        <v>0</v>
      </c>
      <c r="AB120" s="57">
        <f t="shared" si="12"/>
        <v>0.30663740838660003</v>
      </c>
      <c r="AC120" s="57">
        <f t="shared" si="12"/>
        <v>3.6731879649030996</v>
      </c>
      <c r="AD120" s="57">
        <f t="shared" si="12"/>
        <v>0</v>
      </c>
      <c r="AE120" s="57">
        <f t="shared" si="12"/>
        <v>0</v>
      </c>
      <c r="AF120" s="57">
        <f t="shared" si="12"/>
        <v>15.542478909870301</v>
      </c>
      <c r="AG120" s="57">
        <f t="shared" si="12"/>
        <v>0</v>
      </c>
      <c r="AH120" s="57">
        <f t="shared" si="12"/>
        <v>0</v>
      </c>
      <c r="AI120" s="57">
        <f t="shared" si="12"/>
        <v>0</v>
      </c>
      <c r="AJ120" s="57">
        <f t="shared" si="12"/>
        <v>0</v>
      </c>
      <c r="AK120" s="57">
        <f t="shared" si="12"/>
        <v>0</v>
      </c>
      <c r="AL120" s="57">
        <f t="shared" si="12"/>
        <v>1.5590076774099999E-2</v>
      </c>
      <c r="AM120" s="57">
        <f t="shared" si="12"/>
        <v>0</v>
      </c>
      <c r="AN120" s="57">
        <f t="shared" si="12"/>
        <v>0</v>
      </c>
      <c r="AO120" s="57">
        <f t="shared" si="12"/>
        <v>0</v>
      </c>
      <c r="AP120" s="57">
        <f t="shared" si="12"/>
        <v>0.17207858764509998</v>
      </c>
      <c r="AQ120" s="57">
        <f t="shared" si="12"/>
        <v>0</v>
      </c>
      <c r="AR120" s="57">
        <f t="shared" si="12"/>
        <v>0</v>
      </c>
      <c r="AS120" s="57">
        <f t="shared" si="12"/>
        <v>0</v>
      </c>
      <c r="AT120" s="57">
        <f t="shared" si="12"/>
        <v>0</v>
      </c>
      <c r="AU120" s="57">
        <f t="shared" si="12"/>
        <v>0</v>
      </c>
      <c r="AV120" s="57">
        <f t="shared" si="12"/>
        <v>108.27475682035143</v>
      </c>
      <c r="AW120" s="57">
        <f t="shared" si="12"/>
        <v>124.47512543589671</v>
      </c>
      <c r="AX120" s="57">
        <f t="shared" si="12"/>
        <v>1.6009621915805998</v>
      </c>
      <c r="AY120" s="57">
        <f t="shared" si="12"/>
        <v>0</v>
      </c>
      <c r="AZ120" s="57">
        <f t="shared" si="12"/>
        <v>224.91072065552038</v>
      </c>
      <c r="BA120" s="57">
        <f t="shared" si="12"/>
        <v>0</v>
      </c>
      <c r="BB120" s="57">
        <f t="shared" si="12"/>
        <v>0</v>
      </c>
      <c r="BC120" s="57">
        <f t="shared" si="12"/>
        <v>0</v>
      </c>
      <c r="BD120" s="57">
        <f t="shared" si="12"/>
        <v>0</v>
      </c>
      <c r="BE120" s="57">
        <f t="shared" si="12"/>
        <v>0</v>
      </c>
      <c r="BF120" s="57">
        <f t="shared" si="12"/>
        <v>24.916325669421695</v>
      </c>
      <c r="BG120" s="57">
        <f t="shared" si="12"/>
        <v>3.5062263839345995</v>
      </c>
      <c r="BH120" s="57">
        <f t="shared" si="12"/>
        <v>3.8709677399999997E-5</v>
      </c>
      <c r="BI120" s="57">
        <f t="shared" si="12"/>
        <v>0</v>
      </c>
      <c r="BJ120" s="57">
        <f t="shared" si="12"/>
        <v>16.644434307609501</v>
      </c>
      <c r="BK120" s="57">
        <f t="shared" si="12"/>
        <v>1099.4291393424949</v>
      </c>
    </row>
    <row r="121" spans="1:63">
      <c r="A121" s="31"/>
      <c r="B121" s="56" t="s">
        <v>87</v>
      </c>
      <c r="C121" s="50">
        <f t="shared" ref="C121:BK121" si="13">C109+C120</f>
        <v>0</v>
      </c>
      <c r="D121" s="50">
        <f t="shared" si="13"/>
        <v>0</v>
      </c>
      <c r="E121" s="50">
        <f t="shared" si="13"/>
        <v>0</v>
      </c>
      <c r="F121" s="50">
        <f t="shared" si="13"/>
        <v>0</v>
      </c>
      <c r="G121" s="50">
        <f t="shared" si="13"/>
        <v>0</v>
      </c>
      <c r="H121" s="50">
        <f t="shared" si="13"/>
        <v>5.7572650498979003</v>
      </c>
      <c r="I121" s="50">
        <f t="shared" si="13"/>
        <v>492.70276030503112</v>
      </c>
      <c r="J121" s="50">
        <f t="shared" si="13"/>
        <v>0</v>
      </c>
      <c r="K121" s="50">
        <f t="shared" si="13"/>
        <v>0</v>
      </c>
      <c r="L121" s="50">
        <f t="shared" si="13"/>
        <v>76.785842426643782</v>
      </c>
      <c r="M121" s="50">
        <f t="shared" si="13"/>
        <v>0</v>
      </c>
      <c r="N121" s="50">
        <f t="shared" si="13"/>
        <v>0</v>
      </c>
      <c r="O121" s="50">
        <f t="shared" si="13"/>
        <v>0</v>
      </c>
      <c r="P121" s="50">
        <f t="shared" si="13"/>
        <v>0</v>
      </c>
      <c r="Q121" s="50">
        <f t="shared" si="13"/>
        <v>0</v>
      </c>
      <c r="R121" s="50">
        <f t="shared" si="13"/>
        <v>0.51825123915550009</v>
      </c>
      <c r="S121" s="50">
        <f t="shared" si="13"/>
        <v>0.1077705855161</v>
      </c>
      <c r="T121" s="50">
        <f t="shared" si="13"/>
        <v>0</v>
      </c>
      <c r="U121" s="50">
        <f t="shared" si="13"/>
        <v>0</v>
      </c>
      <c r="V121" s="50">
        <f t="shared" si="13"/>
        <v>0.23591076583839998</v>
      </c>
      <c r="W121" s="50">
        <f t="shared" si="13"/>
        <v>0</v>
      </c>
      <c r="X121" s="50">
        <f t="shared" si="13"/>
        <v>0</v>
      </c>
      <c r="Y121" s="50">
        <f t="shared" si="13"/>
        <v>0</v>
      </c>
      <c r="Z121" s="50">
        <f t="shared" si="13"/>
        <v>0</v>
      </c>
      <c r="AA121" s="50">
        <f t="shared" si="13"/>
        <v>0</v>
      </c>
      <c r="AB121" s="50">
        <f t="shared" si="13"/>
        <v>0.36155461854760002</v>
      </c>
      <c r="AC121" s="50">
        <f t="shared" si="13"/>
        <v>3.6731879649030996</v>
      </c>
      <c r="AD121" s="50">
        <f t="shared" si="13"/>
        <v>0</v>
      </c>
      <c r="AE121" s="50">
        <f t="shared" si="13"/>
        <v>0</v>
      </c>
      <c r="AF121" s="50">
        <f t="shared" si="13"/>
        <v>15.589417401902502</v>
      </c>
      <c r="AG121" s="50">
        <f t="shared" si="13"/>
        <v>0</v>
      </c>
      <c r="AH121" s="50">
        <f t="shared" si="13"/>
        <v>0</v>
      </c>
      <c r="AI121" s="50">
        <f t="shared" si="13"/>
        <v>0</v>
      </c>
      <c r="AJ121" s="50">
        <f t="shared" si="13"/>
        <v>0</v>
      </c>
      <c r="AK121" s="50">
        <f t="shared" si="13"/>
        <v>0</v>
      </c>
      <c r="AL121" s="50">
        <f t="shared" si="13"/>
        <v>1.5772131806299997E-2</v>
      </c>
      <c r="AM121" s="50">
        <f t="shared" si="13"/>
        <v>0</v>
      </c>
      <c r="AN121" s="50">
        <f t="shared" si="13"/>
        <v>0</v>
      </c>
      <c r="AO121" s="50">
        <f t="shared" si="13"/>
        <v>0</v>
      </c>
      <c r="AP121" s="50">
        <f t="shared" si="13"/>
        <v>0.17207858764509998</v>
      </c>
      <c r="AQ121" s="50">
        <f t="shared" si="13"/>
        <v>0</v>
      </c>
      <c r="AR121" s="50">
        <f t="shared" si="13"/>
        <v>0</v>
      </c>
      <c r="AS121" s="50">
        <f t="shared" si="13"/>
        <v>0</v>
      </c>
      <c r="AT121" s="50">
        <f t="shared" si="13"/>
        <v>0</v>
      </c>
      <c r="AU121" s="50">
        <f t="shared" si="13"/>
        <v>0</v>
      </c>
      <c r="AV121" s="50">
        <f t="shared" si="13"/>
        <v>142.78285296138682</v>
      </c>
      <c r="AW121" s="50">
        <f t="shared" si="13"/>
        <v>124.52216725418681</v>
      </c>
      <c r="AX121" s="50">
        <f t="shared" si="13"/>
        <v>1.6009621915805998</v>
      </c>
      <c r="AY121" s="50">
        <f t="shared" si="13"/>
        <v>0</v>
      </c>
      <c r="AZ121" s="50">
        <f t="shared" si="13"/>
        <v>225.98747110709999</v>
      </c>
      <c r="BA121" s="50">
        <f t="shared" si="13"/>
        <v>0</v>
      </c>
      <c r="BB121" s="50">
        <f t="shared" si="13"/>
        <v>0</v>
      </c>
      <c r="BC121" s="50">
        <f t="shared" si="13"/>
        <v>0</v>
      </c>
      <c r="BD121" s="50">
        <f t="shared" si="13"/>
        <v>0</v>
      </c>
      <c r="BE121" s="50">
        <f t="shared" si="13"/>
        <v>0</v>
      </c>
      <c r="BF121" s="50">
        <f t="shared" si="13"/>
        <v>34.140162269453</v>
      </c>
      <c r="BG121" s="50">
        <f t="shared" si="13"/>
        <v>3.5074655779667996</v>
      </c>
      <c r="BH121" s="50">
        <f t="shared" si="13"/>
        <v>3.8709677399999997E-5</v>
      </c>
      <c r="BI121" s="50">
        <f t="shared" si="13"/>
        <v>0</v>
      </c>
      <c r="BJ121" s="50">
        <f t="shared" si="13"/>
        <v>16.696169557770702</v>
      </c>
      <c r="BK121" s="57">
        <f t="shared" si="13"/>
        <v>1145.1571007060097</v>
      </c>
    </row>
    <row r="122" spans="1:63" ht="3" customHeight="1">
      <c r="A122" s="31"/>
      <c r="B122" s="37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9"/>
    </row>
    <row r="123" spans="1:63">
      <c r="A123" s="31" t="s">
        <v>18</v>
      </c>
      <c r="B123" s="32" t="s">
        <v>8</v>
      </c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9"/>
    </row>
    <row r="124" spans="1:63">
      <c r="A124" s="31" t="s">
        <v>79</v>
      </c>
      <c r="B124" s="37" t="s">
        <v>19</v>
      </c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9"/>
    </row>
    <row r="125" spans="1:63">
      <c r="A125" s="31"/>
      <c r="B125" s="38" t="s">
        <v>39</v>
      </c>
      <c r="C125" s="50"/>
      <c r="D125" s="44"/>
      <c r="E125" s="44"/>
      <c r="F125" s="44"/>
      <c r="G125" s="51"/>
      <c r="H125" s="50"/>
      <c r="I125" s="44"/>
      <c r="J125" s="44"/>
      <c r="K125" s="44"/>
      <c r="L125" s="51"/>
      <c r="M125" s="50"/>
      <c r="N125" s="44"/>
      <c r="O125" s="44"/>
      <c r="P125" s="44"/>
      <c r="Q125" s="51"/>
      <c r="R125" s="50"/>
      <c r="S125" s="44"/>
      <c r="T125" s="44"/>
      <c r="U125" s="44"/>
      <c r="V125" s="51"/>
      <c r="W125" s="50"/>
      <c r="X125" s="44"/>
      <c r="Y125" s="44"/>
      <c r="Z125" s="44"/>
      <c r="AA125" s="51"/>
      <c r="AB125" s="50"/>
      <c r="AC125" s="44"/>
      <c r="AD125" s="44"/>
      <c r="AE125" s="44"/>
      <c r="AF125" s="51"/>
      <c r="AG125" s="50"/>
      <c r="AH125" s="44"/>
      <c r="AI125" s="44"/>
      <c r="AJ125" s="44"/>
      <c r="AK125" s="51"/>
      <c r="AL125" s="50"/>
      <c r="AM125" s="44"/>
      <c r="AN125" s="44"/>
      <c r="AO125" s="44"/>
      <c r="AP125" s="51"/>
      <c r="AQ125" s="50"/>
      <c r="AR125" s="44"/>
      <c r="AS125" s="44"/>
      <c r="AT125" s="44"/>
      <c r="AU125" s="51"/>
      <c r="AV125" s="50"/>
      <c r="AW125" s="44"/>
      <c r="AX125" s="44"/>
      <c r="AY125" s="44"/>
      <c r="AZ125" s="51"/>
      <c r="BA125" s="50"/>
      <c r="BB125" s="44"/>
      <c r="BC125" s="44"/>
      <c r="BD125" s="44"/>
      <c r="BE125" s="51"/>
      <c r="BF125" s="50"/>
      <c r="BG125" s="44"/>
      <c r="BH125" s="44"/>
      <c r="BI125" s="44"/>
      <c r="BJ125" s="51"/>
      <c r="BK125" s="52"/>
    </row>
    <row r="126" spans="1:63">
      <c r="A126" s="31"/>
      <c r="B126" s="56" t="s">
        <v>86</v>
      </c>
      <c r="C126" s="50"/>
      <c r="D126" s="44"/>
      <c r="E126" s="44"/>
      <c r="F126" s="44"/>
      <c r="G126" s="51"/>
      <c r="H126" s="50"/>
      <c r="I126" s="44"/>
      <c r="J126" s="44"/>
      <c r="K126" s="44"/>
      <c r="L126" s="51"/>
      <c r="M126" s="50"/>
      <c r="N126" s="44"/>
      <c r="O126" s="44"/>
      <c r="P126" s="44"/>
      <c r="Q126" s="51"/>
      <c r="R126" s="50"/>
      <c r="S126" s="44"/>
      <c r="T126" s="44"/>
      <c r="U126" s="44"/>
      <c r="V126" s="51"/>
      <c r="W126" s="50"/>
      <c r="X126" s="44"/>
      <c r="Y126" s="44"/>
      <c r="Z126" s="44"/>
      <c r="AA126" s="51"/>
      <c r="AB126" s="50"/>
      <c r="AC126" s="44"/>
      <c r="AD126" s="44"/>
      <c r="AE126" s="44"/>
      <c r="AF126" s="51"/>
      <c r="AG126" s="50"/>
      <c r="AH126" s="44"/>
      <c r="AI126" s="44"/>
      <c r="AJ126" s="44"/>
      <c r="AK126" s="51"/>
      <c r="AL126" s="50"/>
      <c r="AM126" s="44"/>
      <c r="AN126" s="44"/>
      <c r="AO126" s="44"/>
      <c r="AP126" s="51"/>
      <c r="AQ126" s="50"/>
      <c r="AR126" s="44"/>
      <c r="AS126" s="44"/>
      <c r="AT126" s="44"/>
      <c r="AU126" s="51"/>
      <c r="AV126" s="50"/>
      <c r="AW126" s="44"/>
      <c r="AX126" s="44"/>
      <c r="AY126" s="44"/>
      <c r="AZ126" s="51"/>
      <c r="BA126" s="50"/>
      <c r="BB126" s="44"/>
      <c r="BC126" s="44"/>
      <c r="BD126" s="44"/>
      <c r="BE126" s="51"/>
      <c r="BF126" s="50"/>
      <c r="BG126" s="44"/>
      <c r="BH126" s="44"/>
      <c r="BI126" s="44"/>
      <c r="BJ126" s="51"/>
      <c r="BK126" s="52"/>
    </row>
    <row r="127" spans="1:63" ht="2.25" customHeight="1">
      <c r="A127" s="31"/>
      <c r="B127" s="37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9"/>
    </row>
    <row r="128" spans="1:63">
      <c r="A128" s="31" t="s">
        <v>4</v>
      </c>
      <c r="B128" s="32" t="s">
        <v>9</v>
      </c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9"/>
    </row>
    <row r="129" spans="1:63">
      <c r="A129" s="31" t="s">
        <v>79</v>
      </c>
      <c r="B129" s="37" t="s">
        <v>20</v>
      </c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9"/>
    </row>
    <row r="130" spans="1:63">
      <c r="A130" s="31"/>
      <c r="B130" s="38" t="s">
        <v>39</v>
      </c>
      <c r="C130" s="50"/>
      <c r="D130" s="44"/>
      <c r="E130" s="44"/>
      <c r="F130" s="44"/>
      <c r="G130" s="51"/>
      <c r="H130" s="50"/>
      <c r="I130" s="44"/>
      <c r="J130" s="44"/>
      <c r="K130" s="44"/>
      <c r="L130" s="51"/>
      <c r="M130" s="50"/>
      <c r="N130" s="44"/>
      <c r="O130" s="44"/>
      <c r="P130" s="44"/>
      <c r="Q130" s="51"/>
      <c r="R130" s="50"/>
      <c r="S130" s="44"/>
      <c r="T130" s="44"/>
      <c r="U130" s="44"/>
      <c r="V130" s="51"/>
      <c r="W130" s="50"/>
      <c r="X130" s="44"/>
      <c r="Y130" s="44"/>
      <c r="Z130" s="44"/>
      <c r="AA130" s="51"/>
      <c r="AB130" s="50"/>
      <c r="AC130" s="44"/>
      <c r="AD130" s="44"/>
      <c r="AE130" s="44"/>
      <c r="AF130" s="51"/>
      <c r="AG130" s="50"/>
      <c r="AH130" s="44"/>
      <c r="AI130" s="44"/>
      <c r="AJ130" s="44"/>
      <c r="AK130" s="51"/>
      <c r="AL130" s="50"/>
      <c r="AM130" s="44"/>
      <c r="AN130" s="44"/>
      <c r="AO130" s="44"/>
      <c r="AP130" s="51"/>
      <c r="AQ130" s="50"/>
      <c r="AR130" s="44"/>
      <c r="AS130" s="44"/>
      <c r="AT130" s="44"/>
      <c r="AU130" s="51"/>
      <c r="AV130" s="50"/>
      <c r="AW130" s="44"/>
      <c r="AX130" s="44"/>
      <c r="AY130" s="44"/>
      <c r="AZ130" s="51"/>
      <c r="BA130" s="50"/>
      <c r="BB130" s="44"/>
      <c r="BC130" s="44"/>
      <c r="BD130" s="44"/>
      <c r="BE130" s="51"/>
      <c r="BF130" s="50"/>
      <c r="BG130" s="44"/>
      <c r="BH130" s="44"/>
      <c r="BI130" s="44"/>
      <c r="BJ130" s="51"/>
      <c r="BK130" s="52"/>
    </row>
    <row r="131" spans="1:63" s="60" customFormat="1">
      <c r="A131" s="31"/>
      <c r="B131" s="56" t="s">
        <v>88</v>
      </c>
      <c r="C131" s="57"/>
      <c r="D131" s="58"/>
      <c r="E131" s="58"/>
      <c r="F131" s="58"/>
      <c r="G131" s="59"/>
      <c r="H131" s="57"/>
      <c r="I131" s="58"/>
      <c r="J131" s="58"/>
      <c r="K131" s="58"/>
      <c r="L131" s="59"/>
      <c r="M131" s="57"/>
      <c r="N131" s="58"/>
      <c r="O131" s="58"/>
      <c r="P131" s="58"/>
      <c r="Q131" s="59"/>
      <c r="R131" s="57"/>
      <c r="S131" s="58"/>
      <c r="T131" s="58"/>
      <c r="U131" s="58"/>
      <c r="V131" s="59"/>
      <c r="W131" s="57"/>
      <c r="X131" s="58"/>
      <c r="Y131" s="58"/>
      <c r="Z131" s="58"/>
      <c r="AA131" s="59"/>
      <c r="AB131" s="57"/>
      <c r="AC131" s="58"/>
      <c r="AD131" s="58"/>
      <c r="AE131" s="58"/>
      <c r="AF131" s="59"/>
      <c r="AG131" s="57"/>
      <c r="AH131" s="58"/>
      <c r="AI131" s="58"/>
      <c r="AJ131" s="58"/>
      <c r="AK131" s="59"/>
      <c r="AL131" s="57"/>
      <c r="AM131" s="58"/>
      <c r="AN131" s="58"/>
      <c r="AO131" s="58"/>
      <c r="AP131" s="59"/>
      <c r="AQ131" s="57"/>
      <c r="AR131" s="58"/>
      <c r="AS131" s="58"/>
      <c r="AT131" s="58"/>
      <c r="AU131" s="59"/>
      <c r="AV131" s="57"/>
      <c r="AW131" s="58"/>
      <c r="AX131" s="58"/>
      <c r="AY131" s="58"/>
      <c r="AZ131" s="59"/>
      <c r="BA131" s="57"/>
      <c r="BB131" s="58"/>
      <c r="BC131" s="58"/>
      <c r="BD131" s="58"/>
      <c r="BE131" s="59"/>
      <c r="BF131" s="57"/>
      <c r="BG131" s="58"/>
      <c r="BH131" s="58"/>
      <c r="BI131" s="58"/>
      <c r="BJ131" s="59"/>
      <c r="BK131" s="46"/>
    </row>
    <row r="132" spans="1:63">
      <c r="A132" s="31" t="s">
        <v>80</v>
      </c>
      <c r="B132" s="37" t="s">
        <v>21</v>
      </c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9"/>
    </row>
    <row r="133" spans="1:63">
      <c r="A133" s="31"/>
      <c r="B133" s="38" t="s">
        <v>39</v>
      </c>
      <c r="C133" s="50"/>
      <c r="D133" s="44"/>
      <c r="E133" s="44"/>
      <c r="F133" s="44"/>
      <c r="G133" s="51"/>
      <c r="H133" s="50"/>
      <c r="I133" s="44"/>
      <c r="J133" s="44"/>
      <c r="K133" s="44"/>
      <c r="L133" s="51"/>
      <c r="M133" s="50"/>
      <c r="N133" s="44"/>
      <c r="O133" s="44"/>
      <c r="P133" s="44"/>
      <c r="Q133" s="51"/>
      <c r="R133" s="50"/>
      <c r="S133" s="44"/>
      <c r="T133" s="44"/>
      <c r="U133" s="44"/>
      <c r="V133" s="51"/>
      <c r="W133" s="50"/>
      <c r="X133" s="44"/>
      <c r="Y133" s="44"/>
      <c r="Z133" s="44"/>
      <c r="AA133" s="51"/>
      <c r="AB133" s="50"/>
      <c r="AC133" s="44"/>
      <c r="AD133" s="44"/>
      <c r="AE133" s="44"/>
      <c r="AF133" s="51"/>
      <c r="AG133" s="50"/>
      <c r="AH133" s="44"/>
      <c r="AI133" s="44"/>
      <c r="AJ133" s="44"/>
      <c r="AK133" s="51"/>
      <c r="AL133" s="50"/>
      <c r="AM133" s="44"/>
      <c r="AN133" s="44"/>
      <c r="AO133" s="44"/>
      <c r="AP133" s="51"/>
      <c r="AQ133" s="50"/>
      <c r="AR133" s="44"/>
      <c r="AS133" s="44"/>
      <c r="AT133" s="44"/>
      <c r="AU133" s="51"/>
      <c r="AV133" s="50"/>
      <c r="AW133" s="44"/>
      <c r="AX133" s="44"/>
      <c r="AY133" s="44"/>
      <c r="AZ133" s="51"/>
      <c r="BA133" s="50"/>
      <c r="BB133" s="44"/>
      <c r="BC133" s="44"/>
      <c r="BD133" s="44"/>
      <c r="BE133" s="51"/>
      <c r="BF133" s="50"/>
      <c r="BG133" s="44"/>
      <c r="BH133" s="44"/>
      <c r="BI133" s="44"/>
      <c r="BJ133" s="51"/>
      <c r="BK133" s="52"/>
    </row>
    <row r="134" spans="1:63" s="60" customFormat="1">
      <c r="A134" s="31"/>
      <c r="B134" s="56" t="s">
        <v>89</v>
      </c>
      <c r="C134" s="57"/>
      <c r="D134" s="58"/>
      <c r="E134" s="58"/>
      <c r="F134" s="58"/>
      <c r="G134" s="59"/>
      <c r="H134" s="57"/>
      <c r="I134" s="58"/>
      <c r="J134" s="58"/>
      <c r="K134" s="58"/>
      <c r="L134" s="59"/>
      <c r="M134" s="57"/>
      <c r="N134" s="58"/>
      <c r="O134" s="58"/>
      <c r="P134" s="58"/>
      <c r="Q134" s="59"/>
      <c r="R134" s="57"/>
      <c r="S134" s="58"/>
      <c r="T134" s="58"/>
      <c r="U134" s="58"/>
      <c r="V134" s="59"/>
      <c r="W134" s="57"/>
      <c r="X134" s="58"/>
      <c r="Y134" s="58"/>
      <c r="Z134" s="58"/>
      <c r="AA134" s="59"/>
      <c r="AB134" s="57"/>
      <c r="AC134" s="58"/>
      <c r="AD134" s="58"/>
      <c r="AE134" s="58"/>
      <c r="AF134" s="59"/>
      <c r="AG134" s="57"/>
      <c r="AH134" s="58"/>
      <c r="AI134" s="58"/>
      <c r="AJ134" s="58"/>
      <c r="AK134" s="59"/>
      <c r="AL134" s="57"/>
      <c r="AM134" s="58"/>
      <c r="AN134" s="58"/>
      <c r="AO134" s="58"/>
      <c r="AP134" s="59"/>
      <c r="AQ134" s="57"/>
      <c r="AR134" s="58"/>
      <c r="AS134" s="58"/>
      <c r="AT134" s="58"/>
      <c r="AU134" s="59"/>
      <c r="AV134" s="57"/>
      <c r="AW134" s="58"/>
      <c r="AX134" s="58"/>
      <c r="AY134" s="58"/>
      <c r="AZ134" s="59"/>
      <c r="BA134" s="57"/>
      <c r="BB134" s="58"/>
      <c r="BC134" s="58"/>
      <c r="BD134" s="58"/>
      <c r="BE134" s="59"/>
      <c r="BF134" s="57"/>
      <c r="BG134" s="58"/>
      <c r="BH134" s="58"/>
      <c r="BI134" s="58"/>
      <c r="BJ134" s="59"/>
      <c r="BK134" s="46"/>
    </row>
    <row r="135" spans="1:63">
      <c r="A135" s="31"/>
      <c r="B135" s="56" t="s">
        <v>87</v>
      </c>
      <c r="C135" s="50"/>
      <c r="D135" s="44"/>
      <c r="E135" s="44"/>
      <c r="F135" s="44"/>
      <c r="G135" s="51"/>
      <c r="H135" s="50"/>
      <c r="I135" s="44"/>
      <c r="J135" s="44"/>
      <c r="K135" s="44"/>
      <c r="L135" s="51"/>
      <c r="M135" s="50"/>
      <c r="N135" s="44"/>
      <c r="O135" s="44"/>
      <c r="P135" s="44"/>
      <c r="Q135" s="51"/>
      <c r="R135" s="50"/>
      <c r="S135" s="44"/>
      <c r="T135" s="44"/>
      <c r="U135" s="44"/>
      <c r="V135" s="51"/>
      <c r="W135" s="50"/>
      <c r="X135" s="44"/>
      <c r="Y135" s="44"/>
      <c r="Z135" s="44"/>
      <c r="AA135" s="51"/>
      <c r="AB135" s="50"/>
      <c r="AC135" s="44"/>
      <c r="AD135" s="44"/>
      <c r="AE135" s="44"/>
      <c r="AF135" s="51"/>
      <c r="AG135" s="50"/>
      <c r="AH135" s="44"/>
      <c r="AI135" s="44"/>
      <c r="AJ135" s="44"/>
      <c r="AK135" s="51"/>
      <c r="AL135" s="50"/>
      <c r="AM135" s="44"/>
      <c r="AN135" s="44"/>
      <c r="AO135" s="44"/>
      <c r="AP135" s="51"/>
      <c r="AQ135" s="50"/>
      <c r="AR135" s="44"/>
      <c r="AS135" s="44"/>
      <c r="AT135" s="44"/>
      <c r="AU135" s="51"/>
      <c r="AV135" s="50"/>
      <c r="AW135" s="44"/>
      <c r="AX135" s="44"/>
      <c r="AY135" s="44"/>
      <c r="AZ135" s="51"/>
      <c r="BA135" s="50"/>
      <c r="BB135" s="44"/>
      <c r="BC135" s="44"/>
      <c r="BD135" s="44"/>
      <c r="BE135" s="51"/>
      <c r="BF135" s="50"/>
      <c r="BG135" s="44"/>
      <c r="BH135" s="44"/>
      <c r="BI135" s="44"/>
      <c r="BJ135" s="51"/>
      <c r="BK135" s="52"/>
    </row>
    <row r="136" spans="1:63" ht="4.5" customHeight="1">
      <c r="A136" s="31"/>
      <c r="B136" s="37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9"/>
    </row>
    <row r="137" spans="1:63">
      <c r="A137" s="31" t="s">
        <v>22</v>
      </c>
      <c r="B137" s="32" t="s">
        <v>23</v>
      </c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9"/>
    </row>
    <row r="138" spans="1:63">
      <c r="A138" s="31" t="s">
        <v>79</v>
      </c>
      <c r="B138" s="37" t="s">
        <v>24</v>
      </c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9"/>
    </row>
    <row r="139" spans="1:63">
      <c r="A139" s="31"/>
      <c r="B139" s="38" t="s">
        <v>39</v>
      </c>
      <c r="C139" s="50"/>
      <c r="D139" s="44"/>
      <c r="E139" s="44"/>
      <c r="F139" s="44"/>
      <c r="G139" s="51"/>
      <c r="H139" s="50"/>
      <c r="I139" s="44"/>
      <c r="J139" s="44"/>
      <c r="K139" s="44"/>
      <c r="L139" s="51"/>
      <c r="M139" s="50"/>
      <c r="N139" s="44"/>
      <c r="O139" s="44"/>
      <c r="P139" s="44"/>
      <c r="Q139" s="51"/>
      <c r="R139" s="50"/>
      <c r="S139" s="44"/>
      <c r="T139" s="44"/>
      <c r="U139" s="44"/>
      <c r="V139" s="51"/>
      <c r="W139" s="50"/>
      <c r="X139" s="44"/>
      <c r="Y139" s="44"/>
      <c r="Z139" s="44"/>
      <c r="AA139" s="51"/>
      <c r="AB139" s="50"/>
      <c r="AC139" s="44"/>
      <c r="AD139" s="44"/>
      <c r="AE139" s="44"/>
      <c r="AF139" s="51"/>
      <c r="AG139" s="50"/>
      <c r="AH139" s="44"/>
      <c r="AI139" s="44"/>
      <c r="AJ139" s="44"/>
      <c r="AK139" s="51"/>
      <c r="AL139" s="50"/>
      <c r="AM139" s="44"/>
      <c r="AN139" s="44"/>
      <c r="AO139" s="44"/>
      <c r="AP139" s="51"/>
      <c r="AQ139" s="50"/>
      <c r="AR139" s="44"/>
      <c r="AS139" s="44"/>
      <c r="AT139" s="44"/>
      <c r="AU139" s="51"/>
      <c r="AV139" s="50"/>
      <c r="AW139" s="44"/>
      <c r="AX139" s="44"/>
      <c r="AY139" s="44"/>
      <c r="AZ139" s="51"/>
      <c r="BA139" s="50"/>
      <c r="BB139" s="44"/>
      <c r="BC139" s="44"/>
      <c r="BD139" s="44"/>
      <c r="BE139" s="51"/>
      <c r="BF139" s="50"/>
      <c r="BG139" s="44"/>
      <c r="BH139" s="44"/>
      <c r="BI139" s="44"/>
      <c r="BJ139" s="51"/>
      <c r="BK139" s="52"/>
    </row>
    <row r="140" spans="1:63">
      <c r="A140" s="31"/>
      <c r="B140" s="38" t="s">
        <v>150</v>
      </c>
      <c r="C140" s="44">
        <v>0</v>
      </c>
      <c r="D140" s="44">
        <v>0</v>
      </c>
      <c r="E140" s="44">
        <v>0</v>
      </c>
      <c r="F140" s="44">
        <v>0</v>
      </c>
      <c r="G140" s="44">
        <v>0</v>
      </c>
      <c r="H140" s="44">
        <v>0.19652632657990002</v>
      </c>
      <c r="I140" s="44">
        <v>0.46825638761290006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2.3237270741500001E-2</v>
      </c>
      <c r="S140" s="44">
        <v>0</v>
      </c>
      <c r="T140" s="44">
        <v>0</v>
      </c>
      <c r="U140" s="44">
        <v>0</v>
      </c>
      <c r="V140" s="44">
        <v>1.10693198063E-2</v>
      </c>
      <c r="W140" s="44">
        <v>0</v>
      </c>
      <c r="X140" s="44">
        <v>0</v>
      </c>
      <c r="Y140" s="44">
        <v>0</v>
      </c>
      <c r="Z140" s="44">
        <v>0</v>
      </c>
      <c r="AA140" s="44">
        <v>0</v>
      </c>
      <c r="AB140" s="44">
        <v>0.50534980841900001</v>
      </c>
      <c r="AC140" s="44">
        <v>0.34715724241930002</v>
      </c>
      <c r="AD140" s="44">
        <v>0</v>
      </c>
      <c r="AE140" s="44">
        <v>0</v>
      </c>
      <c r="AF140" s="44">
        <v>1.4406369065158002</v>
      </c>
      <c r="AG140" s="44">
        <v>0</v>
      </c>
      <c r="AH140" s="44">
        <v>0</v>
      </c>
      <c r="AI140" s="44">
        <v>0</v>
      </c>
      <c r="AJ140" s="44">
        <v>0</v>
      </c>
      <c r="AK140" s="44">
        <v>0</v>
      </c>
      <c r="AL140" s="44">
        <v>4.7668000677399999E-2</v>
      </c>
      <c r="AM140" s="44">
        <v>0</v>
      </c>
      <c r="AN140" s="44">
        <v>0</v>
      </c>
      <c r="AO140" s="44">
        <v>0</v>
      </c>
      <c r="AP140" s="44">
        <v>2.56080657096E-2</v>
      </c>
      <c r="AQ140" s="44">
        <v>0</v>
      </c>
      <c r="AR140" s="44">
        <v>0</v>
      </c>
      <c r="AS140" s="44">
        <v>0</v>
      </c>
      <c r="AT140" s="44">
        <v>0</v>
      </c>
      <c r="AU140" s="44">
        <v>0</v>
      </c>
      <c r="AV140" s="44">
        <v>10.654</v>
      </c>
      <c r="AW140" s="44">
        <v>0.69149590067709998</v>
      </c>
      <c r="AX140" s="44">
        <v>0</v>
      </c>
      <c r="AY140" s="44">
        <v>0</v>
      </c>
      <c r="AZ140" s="44">
        <v>21.625815380738594</v>
      </c>
      <c r="BA140" s="44">
        <v>0</v>
      </c>
      <c r="BB140" s="44">
        <v>0</v>
      </c>
      <c r="BC140" s="44">
        <v>0</v>
      </c>
      <c r="BD140" s="44">
        <v>0</v>
      </c>
      <c r="BE140" s="44">
        <v>0</v>
      </c>
      <c r="BF140" s="44">
        <v>0.85199612041310047</v>
      </c>
      <c r="BG140" s="44">
        <v>1.6929018747417999</v>
      </c>
      <c r="BH140" s="44">
        <v>0</v>
      </c>
      <c r="BI140" s="44">
        <v>0</v>
      </c>
      <c r="BJ140" s="44">
        <v>0.82889663222559995</v>
      </c>
      <c r="BK140" s="52">
        <f>SUM(C140:BJ140)</f>
        <v>39.410615237277895</v>
      </c>
    </row>
    <row r="141" spans="1:63">
      <c r="A141" s="31"/>
      <c r="B141" s="38" t="s">
        <v>151</v>
      </c>
      <c r="C141" s="44">
        <v>0</v>
      </c>
      <c r="D141" s="44">
        <v>0</v>
      </c>
      <c r="E141" s="44">
        <v>0</v>
      </c>
      <c r="F141" s="44">
        <v>0</v>
      </c>
      <c r="G141" s="44">
        <v>0</v>
      </c>
      <c r="H141" s="44">
        <v>0.22726655425729997</v>
      </c>
      <c r="I141" s="44">
        <v>0.50807076251609995</v>
      </c>
      <c r="J141" s="44">
        <v>0</v>
      </c>
      <c r="K141" s="44">
        <v>0</v>
      </c>
      <c r="L141" s="44">
        <v>4.9766263451599999E-2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3.9620971838200007E-2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0</v>
      </c>
      <c r="Y141" s="44">
        <v>0</v>
      </c>
      <c r="Z141" s="44">
        <v>0</v>
      </c>
      <c r="AA141" s="44">
        <v>0</v>
      </c>
      <c r="AB141" s="44">
        <v>6.1840425064200004E-2</v>
      </c>
      <c r="AC141" s="44">
        <v>0.11583238400000001</v>
      </c>
      <c r="AD141" s="44">
        <v>0</v>
      </c>
      <c r="AE141" s="44">
        <v>0</v>
      </c>
      <c r="AF141" s="44">
        <v>4.1286696288061995</v>
      </c>
      <c r="AG141" s="44">
        <v>0</v>
      </c>
      <c r="AH141" s="44">
        <v>0</v>
      </c>
      <c r="AI141" s="44">
        <v>0</v>
      </c>
      <c r="AJ141" s="44">
        <v>0</v>
      </c>
      <c r="AK141" s="44">
        <v>0</v>
      </c>
      <c r="AL141" s="44">
        <v>7.2622777096000004E-3</v>
      </c>
      <c r="AM141" s="44">
        <v>0</v>
      </c>
      <c r="AN141" s="44">
        <v>0</v>
      </c>
      <c r="AO141" s="44">
        <v>0</v>
      </c>
      <c r="AP141" s="44">
        <v>0</v>
      </c>
      <c r="AQ141" s="44">
        <v>0</v>
      </c>
      <c r="AR141" s="44">
        <v>0</v>
      </c>
      <c r="AS141" s="44">
        <v>0</v>
      </c>
      <c r="AT141" s="44">
        <v>0</v>
      </c>
      <c r="AU141" s="44">
        <v>0</v>
      </c>
      <c r="AV141" s="44">
        <v>3.592533067463394</v>
      </c>
      <c r="AW141" s="44">
        <v>6.5517293433866</v>
      </c>
      <c r="AX141" s="44">
        <v>0</v>
      </c>
      <c r="AY141" s="44">
        <v>0</v>
      </c>
      <c r="AZ141" s="44">
        <v>12.514568548772299</v>
      </c>
      <c r="BA141" s="44">
        <v>0</v>
      </c>
      <c r="BB141" s="44">
        <v>0</v>
      </c>
      <c r="BC141" s="44">
        <v>0</v>
      </c>
      <c r="BD141" s="44">
        <v>0</v>
      </c>
      <c r="BE141" s="44">
        <v>0</v>
      </c>
      <c r="BF141" s="44">
        <v>0.62025412441120009</v>
      </c>
      <c r="BG141" s="44">
        <v>0.4862349891612</v>
      </c>
      <c r="BH141" s="44">
        <v>0</v>
      </c>
      <c r="BI141" s="44">
        <v>0</v>
      </c>
      <c r="BJ141" s="44">
        <v>0.17161253580629998</v>
      </c>
      <c r="BK141" s="52">
        <f>SUM(C141:BJ141)</f>
        <v>29.075261876644195</v>
      </c>
    </row>
    <row r="142" spans="1:63" s="60" customFormat="1">
      <c r="A142" s="31"/>
      <c r="B142" s="56" t="s">
        <v>86</v>
      </c>
      <c r="C142" s="57">
        <f>SUM(C140:C141)</f>
        <v>0</v>
      </c>
      <c r="D142" s="58">
        <f t="shared" ref="D142:BJ142" si="14">SUM(D140:D141)</f>
        <v>0</v>
      </c>
      <c r="E142" s="58">
        <f t="shared" si="14"/>
        <v>0</v>
      </c>
      <c r="F142" s="58">
        <f t="shared" si="14"/>
        <v>0</v>
      </c>
      <c r="G142" s="59">
        <f t="shared" si="14"/>
        <v>0</v>
      </c>
      <c r="H142" s="57">
        <f t="shared" si="14"/>
        <v>0.42379288083720001</v>
      </c>
      <c r="I142" s="58">
        <f t="shared" si="14"/>
        <v>0.97632715012900007</v>
      </c>
      <c r="J142" s="58">
        <f t="shared" si="14"/>
        <v>0</v>
      </c>
      <c r="K142" s="58">
        <f t="shared" si="14"/>
        <v>0</v>
      </c>
      <c r="L142" s="59">
        <f t="shared" si="14"/>
        <v>4.9766263451599999E-2</v>
      </c>
      <c r="M142" s="57">
        <f t="shared" si="14"/>
        <v>0</v>
      </c>
      <c r="N142" s="58">
        <f t="shared" si="14"/>
        <v>0</v>
      </c>
      <c r="O142" s="58">
        <f t="shared" si="14"/>
        <v>0</v>
      </c>
      <c r="P142" s="58">
        <f t="shared" si="14"/>
        <v>0</v>
      </c>
      <c r="Q142" s="59">
        <f t="shared" si="14"/>
        <v>0</v>
      </c>
      <c r="R142" s="57">
        <f t="shared" si="14"/>
        <v>6.2858242579700005E-2</v>
      </c>
      <c r="S142" s="58">
        <f t="shared" si="14"/>
        <v>0</v>
      </c>
      <c r="T142" s="58">
        <f t="shared" si="14"/>
        <v>0</v>
      </c>
      <c r="U142" s="58">
        <f t="shared" si="14"/>
        <v>0</v>
      </c>
      <c r="V142" s="59">
        <f t="shared" si="14"/>
        <v>1.10693198063E-2</v>
      </c>
      <c r="W142" s="57">
        <f t="shared" si="14"/>
        <v>0</v>
      </c>
      <c r="X142" s="58">
        <f t="shared" si="14"/>
        <v>0</v>
      </c>
      <c r="Y142" s="58">
        <f t="shared" si="14"/>
        <v>0</v>
      </c>
      <c r="Z142" s="58">
        <f t="shared" si="14"/>
        <v>0</v>
      </c>
      <c r="AA142" s="59">
        <f t="shared" si="14"/>
        <v>0</v>
      </c>
      <c r="AB142" s="57">
        <f t="shared" si="14"/>
        <v>0.56719023348319997</v>
      </c>
      <c r="AC142" s="58">
        <f t="shared" si="14"/>
        <v>0.46298962641930003</v>
      </c>
      <c r="AD142" s="58">
        <f t="shared" si="14"/>
        <v>0</v>
      </c>
      <c r="AE142" s="58">
        <f t="shared" si="14"/>
        <v>0</v>
      </c>
      <c r="AF142" s="59">
        <f t="shared" si="14"/>
        <v>5.5693065353219993</v>
      </c>
      <c r="AG142" s="57">
        <f t="shared" si="14"/>
        <v>0</v>
      </c>
      <c r="AH142" s="58">
        <f t="shared" si="14"/>
        <v>0</v>
      </c>
      <c r="AI142" s="58">
        <f t="shared" si="14"/>
        <v>0</v>
      </c>
      <c r="AJ142" s="58">
        <f t="shared" si="14"/>
        <v>0</v>
      </c>
      <c r="AK142" s="59">
        <f t="shared" si="14"/>
        <v>0</v>
      </c>
      <c r="AL142" s="57">
        <f t="shared" si="14"/>
        <v>5.4930278387000001E-2</v>
      </c>
      <c r="AM142" s="58">
        <f t="shared" si="14"/>
        <v>0</v>
      </c>
      <c r="AN142" s="58">
        <f t="shared" si="14"/>
        <v>0</v>
      </c>
      <c r="AO142" s="58">
        <f t="shared" si="14"/>
        <v>0</v>
      </c>
      <c r="AP142" s="59">
        <f t="shared" si="14"/>
        <v>2.56080657096E-2</v>
      </c>
      <c r="AQ142" s="57">
        <f t="shared" si="14"/>
        <v>0</v>
      </c>
      <c r="AR142" s="58">
        <f t="shared" si="14"/>
        <v>0</v>
      </c>
      <c r="AS142" s="58">
        <f t="shared" si="14"/>
        <v>0</v>
      </c>
      <c r="AT142" s="58">
        <f t="shared" si="14"/>
        <v>0</v>
      </c>
      <c r="AU142" s="59">
        <f t="shared" si="14"/>
        <v>0</v>
      </c>
      <c r="AV142" s="57">
        <f t="shared" si="14"/>
        <v>14.246533067463394</v>
      </c>
      <c r="AW142" s="58">
        <f t="shared" si="14"/>
        <v>7.2432252440636997</v>
      </c>
      <c r="AX142" s="58">
        <f t="shared" si="14"/>
        <v>0</v>
      </c>
      <c r="AY142" s="58">
        <f t="shared" si="14"/>
        <v>0</v>
      </c>
      <c r="AZ142" s="59">
        <f t="shared" si="14"/>
        <v>34.14038392951089</v>
      </c>
      <c r="BA142" s="57">
        <f t="shared" si="14"/>
        <v>0</v>
      </c>
      <c r="BB142" s="58">
        <f t="shared" si="14"/>
        <v>0</v>
      </c>
      <c r="BC142" s="58">
        <f t="shared" si="14"/>
        <v>0</v>
      </c>
      <c r="BD142" s="58">
        <f t="shared" si="14"/>
        <v>0</v>
      </c>
      <c r="BE142" s="59">
        <f t="shared" si="14"/>
        <v>0</v>
      </c>
      <c r="BF142" s="57">
        <f t="shared" si="14"/>
        <v>1.4722502448243007</v>
      </c>
      <c r="BG142" s="58">
        <f t="shared" si="14"/>
        <v>2.179136863903</v>
      </c>
      <c r="BH142" s="58">
        <f t="shared" si="14"/>
        <v>0</v>
      </c>
      <c r="BI142" s="58">
        <f t="shared" si="14"/>
        <v>0</v>
      </c>
      <c r="BJ142" s="59">
        <f t="shared" si="14"/>
        <v>1.0005091680319</v>
      </c>
      <c r="BK142" s="46">
        <f>SUM(BK140:BK141)</f>
        <v>68.485877113922086</v>
      </c>
    </row>
    <row r="143" spans="1:63" ht="4.5" customHeight="1">
      <c r="A143" s="31"/>
      <c r="B143" s="65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9"/>
    </row>
    <row r="144" spans="1:63">
      <c r="A144" s="31"/>
      <c r="B144" s="66" t="s">
        <v>101</v>
      </c>
      <c r="C144" s="67">
        <f>+C103+C121+C142</f>
        <v>0</v>
      </c>
      <c r="D144" s="67">
        <f t="shared" ref="D144:BJ144" si="15">+D103+D121+D142</f>
        <v>342.80221556309641</v>
      </c>
      <c r="E144" s="67">
        <f t="shared" si="15"/>
        <v>0</v>
      </c>
      <c r="F144" s="67">
        <f t="shared" si="15"/>
        <v>0</v>
      </c>
      <c r="G144" s="67">
        <f t="shared" si="15"/>
        <v>0</v>
      </c>
      <c r="H144" s="67">
        <f t="shared" si="15"/>
        <v>18.104074664333204</v>
      </c>
      <c r="I144" s="67">
        <f t="shared" si="15"/>
        <v>11110.804176241423</v>
      </c>
      <c r="J144" s="67">
        <f t="shared" si="15"/>
        <v>1424.6442397078702</v>
      </c>
      <c r="K144" s="67">
        <f t="shared" si="15"/>
        <v>0</v>
      </c>
      <c r="L144" s="67">
        <f t="shared" si="15"/>
        <v>944.03926174027947</v>
      </c>
      <c r="M144" s="67">
        <f t="shared" si="15"/>
        <v>0</v>
      </c>
      <c r="N144" s="67">
        <f t="shared" si="15"/>
        <v>0</v>
      </c>
      <c r="O144" s="67">
        <f t="shared" si="15"/>
        <v>0</v>
      </c>
      <c r="P144" s="67">
        <f t="shared" si="15"/>
        <v>0</v>
      </c>
      <c r="Q144" s="67">
        <f t="shared" si="15"/>
        <v>0</v>
      </c>
      <c r="R144" s="67">
        <f t="shared" si="15"/>
        <v>2.1256614048593003</v>
      </c>
      <c r="S144" s="67">
        <f t="shared" si="15"/>
        <v>881.11633082702951</v>
      </c>
      <c r="T144" s="67">
        <f t="shared" si="15"/>
        <v>26.598211686258001</v>
      </c>
      <c r="U144" s="67">
        <f t="shared" si="15"/>
        <v>16.323841278967599</v>
      </c>
      <c r="V144" s="67">
        <f t="shared" si="15"/>
        <v>6.1825479592568007</v>
      </c>
      <c r="W144" s="67">
        <f t="shared" si="15"/>
        <v>0</v>
      </c>
      <c r="X144" s="67">
        <f t="shared" si="15"/>
        <v>0</v>
      </c>
      <c r="Y144" s="67">
        <f t="shared" si="15"/>
        <v>0</v>
      </c>
      <c r="Z144" s="67">
        <f t="shared" si="15"/>
        <v>0</v>
      </c>
      <c r="AA144" s="67">
        <f t="shared" si="15"/>
        <v>0</v>
      </c>
      <c r="AB144" s="67">
        <f t="shared" si="15"/>
        <v>4.8389795408678999</v>
      </c>
      <c r="AC144" s="67">
        <f t="shared" si="15"/>
        <v>244.20140340438439</v>
      </c>
      <c r="AD144" s="67">
        <f t="shared" si="15"/>
        <v>0</v>
      </c>
      <c r="AE144" s="67">
        <f t="shared" si="15"/>
        <v>0</v>
      </c>
      <c r="AF144" s="67">
        <f t="shared" si="15"/>
        <v>308.69171862444375</v>
      </c>
      <c r="AG144" s="67">
        <f t="shared" si="15"/>
        <v>0</v>
      </c>
      <c r="AH144" s="67">
        <f t="shared" si="15"/>
        <v>0</v>
      </c>
      <c r="AI144" s="67">
        <f t="shared" si="15"/>
        <v>0</v>
      </c>
      <c r="AJ144" s="67">
        <f t="shared" si="15"/>
        <v>0</v>
      </c>
      <c r="AK144" s="67">
        <f t="shared" si="15"/>
        <v>0</v>
      </c>
      <c r="AL144" s="67">
        <f t="shared" si="15"/>
        <v>0.19722436051530001</v>
      </c>
      <c r="AM144" s="67">
        <f t="shared" si="15"/>
        <v>3.0808152479031001</v>
      </c>
      <c r="AN144" s="67">
        <f t="shared" si="15"/>
        <v>0</v>
      </c>
      <c r="AO144" s="67">
        <f t="shared" si="15"/>
        <v>0</v>
      </c>
      <c r="AP144" s="67">
        <f t="shared" si="15"/>
        <v>1.5347652573543002</v>
      </c>
      <c r="AQ144" s="67">
        <f t="shared" si="15"/>
        <v>0</v>
      </c>
      <c r="AR144" s="67">
        <f t="shared" si="15"/>
        <v>50.924375831645001</v>
      </c>
      <c r="AS144" s="67">
        <f t="shared" si="15"/>
        <v>0</v>
      </c>
      <c r="AT144" s="67">
        <f t="shared" si="15"/>
        <v>0</v>
      </c>
      <c r="AU144" s="67">
        <f t="shared" si="15"/>
        <v>0</v>
      </c>
      <c r="AV144" s="67">
        <f t="shared" si="15"/>
        <v>437.77143459446108</v>
      </c>
      <c r="AW144" s="67">
        <f t="shared" si="15"/>
        <v>5440.7491128767142</v>
      </c>
      <c r="AX144" s="67">
        <f t="shared" si="15"/>
        <v>810.57057913499909</v>
      </c>
      <c r="AY144" s="67">
        <f t="shared" si="15"/>
        <v>0</v>
      </c>
      <c r="AZ144" s="67">
        <f t="shared" si="15"/>
        <v>3451.3442628547214</v>
      </c>
      <c r="BA144" s="67">
        <f t="shared" si="15"/>
        <v>0</v>
      </c>
      <c r="BB144" s="67">
        <f t="shared" si="15"/>
        <v>0</v>
      </c>
      <c r="BC144" s="67">
        <f t="shared" si="15"/>
        <v>0</v>
      </c>
      <c r="BD144" s="67">
        <f t="shared" si="15"/>
        <v>0</v>
      </c>
      <c r="BE144" s="67">
        <f t="shared" si="15"/>
        <v>0</v>
      </c>
      <c r="BF144" s="67">
        <f t="shared" si="15"/>
        <v>82.6825634479451</v>
      </c>
      <c r="BG144" s="67">
        <f t="shared" si="15"/>
        <v>649.49702815008959</v>
      </c>
      <c r="BH144" s="67">
        <f t="shared" si="15"/>
        <v>16.410612890773901</v>
      </c>
      <c r="BI144" s="67">
        <f t="shared" si="15"/>
        <v>0</v>
      </c>
      <c r="BJ144" s="67">
        <f t="shared" si="15"/>
        <v>136.29563446632389</v>
      </c>
      <c r="BK144" s="68">
        <f>+BK103+BK121+BK142</f>
        <v>26411.531071756512</v>
      </c>
    </row>
    <row r="145" spans="1:63" ht="4.5" customHeight="1">
      <c r="A145" s="31"/>
      <c r="B145" s="66"/>
      <c r="C145" s="69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70"/>
    </row>
    <row r="146" spans="1:63" ht="14.25" customHeight="1">
      <c r="A146" s="31" t="s">
        <v>5</v>
      </c>
      <c r="B146" s="4" t="s">
        <v>26</v>
      </c>
      <c r="C146" s="69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70"/>
    </row>
    <row r="147" spans="1:63">
      <c r="A147" s="31"/>
      <c r="B147" s="38" t="s">
        <v>39</v>
      </c>
      <c r="C147" s="44"/>
      <c r="D147" s="44"/>
      <c r="E147" s="44"/>
      <c r="F147" s="44"/>
      <c r="G147" s="71"/>
      <c r="H147" s="50"/>
      <c r="I147" s="44"/>
      <c r="J147" s="44"/>
      <c r="K147" s="44"/>
      <c r="L147" s="71"/>
      <c r="M147" s="50"/>
      <c r="N147" s="44"/>
      <c r="O147" s="44"/>
      <c r="P147" s="44"/>
      <c r="Q147" s="71"/>
      <c r="R147" s="50"/>
      <c r="S147" s="44"/>
      <c r="T147" s="44"/>
      <c r="U147" s="44"/>
      <c r="V147" s="51"/>
      <c r="W147" s="55"/>
      <c r="X147" s="44"/>
      <c r="Y147" s="44"/>
      <c r="Z147" s="44"/>
      <c r="AA147" s="71"/>
      <c r="AB147" s="50"/>
      <c r="AC147" s="44"/>
      <c r="AD147" s="44"/>
      <c r="AE147" s="44"/>
      <c r="AF147" s="71"/>
      <c r="AG147" s="50"/>
      <c r="AH147" s="44"/>
      <c r="AI147" s="44"/>
      <c r="AJ147" s="44"/>
      <c r="AK147" s="71"/>
      <c r="AL147" s="50"/>
      <c r="AM147" s="44"/>
      <c r="AN147" s="44"/>
      <c r="AO147" s="44"/>
      <c r="AP147" s="71"/>
      <c r="AQ147" s="50"/>
      <c r="AR147" s="44"/>
      <c r="AS147" s="44"/>
      <c r="AT147" s="44"/>
      <c r="AU147" s="71"/>
      <c r="AV147" s="50"/>
      <c r="AW147" s="44"/>
      <c r="AX147" s="44"/>
      <c r="AY147" s="44"/>
      <c r="AZ147" s="71"/>
      <c r="BA147" s="50"/>
      <c r="BB147" s="44"/>
      <c r="BC147" s="44"/>
      <c r="BD147" s="44"/>
      <c r="BE147" s="71"/>
      <c r="BF147" s="50"/>
      <c r="BG147" s="44"/>
      <c r="BH147" s="44"/>
      <c r="BI147" s="44"/>
      <c r="BJ147" s="71"/>
      <c r="BK147" s="72"/>
    </row>
    <row r="148" spans="1:63" ht="13.5" thickBot="1">
      <c r="A148" s="73"/>
      <c r="B148" s="56" t="s">
        <v>86</v>
      </c>
      <c r="C148" s="44"/>
      <c r="D148" s="44"/>
      <c r="E148" s="44"/>
      <c r="F148" s="44"/>
      <c r="G148" s="71"/>
      <c r="H148" s="50"/>
      <c r="I148" s="44"/>
      <c r="J148" s="44"/>
      <c r="K148" s="44"/>
      <c r="L148" s="71"/>
      <c r="M148" s="50"/>
      <c r="N148" s="44"/>
      <c r="O148" s="44"/>
      <c r="P148" s="44"/>
      <c r="Q148" s="71"/>
      <c r="R148" s="50"/>
      <c r="S148" s="44"/>
      <c r="T148" s="44"/>
      <c r="U148" s="44"/>
      <c r="V148" s="51"/>
      <c r="W148" s="55"/>
      <c r="X148" s="44"/>
      <c r="Y148" s="44"/>
      <c r="Z148" s="44"/>
      <c r="AA148" s="71"/>
      <c r="AB148" s="50"/>
      <c r="AC148" s="44"/>
      <c r="AD148" s="44"/>
      <c r="AE148" s="44"/>
      <c r="AF148" s="71"/>
      <c r="AG148" s="50"/>
      <c r="AH148" s="44"/>
      <c r="AI148" s="44"/>
      <c r="AJ148" s="44"/>
      <c r="AK148" s="71"/>
      <c r="AL148" s="50"/>
      <c r="AM148" s="44"/>
      <c r="AN148" s="44"/>
      <c r="AO148" s="44"/>
      <c r="AP148" s="71"/>
      <c r="AQ148" s="50"/>
      <c r="AR148" s="44"/>
      <c r="AS148" s="44"/>
      <c r="AT148" s="44"/>
      <c r="AU148" s="71"/>
      <c r="AV148" s="50"/>
      <c r="AW148" s="44"/>
      <c r="AX148" s="44"/>
      <c r="AY148" s="44"/>
      <c r="AZ148" s="71"/>
      <c r="BA148" s="50"/>
      <c r="BB148" s="44"/>
      <c r="BC148" s="44"/>
      <c r="BD148" s="44"/>
      <c r="BE148" s="71"/>
      <c r="BF148" s="50"/>
      <c r="BG148" s="44"/>
      <c r="BH148" s="44"/>
      <c r="BI148" s="44"/>
      <c r="BJ148" s="71"/>
      <c r="BK148" s="72"/>
    </row>
    <row r="149" spans="1:63" ht="6" customHeight="1">
      <c r="A149" s="60"/>
      <c r="B149" s="74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6"/>
    </row>
    <row r="150" spans="1:63">
      <c r="A150" s="60"/>
      <c r="B150" s="60" t="s">
        <v>29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6" t="s">
        <v>40</v>
      </c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6"/>
    </row>
    <row r="151" spans="1:63">
      <c r="A151" s="60"/>
      <c r="B151" s="60" t="s">
        <v>30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6" t="s">
        <v>32</v>
      </c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6"/>
    </row>
    <row r="152" spans="1:63">
      <c r="C152" s="75"/>
      <c r="D152" s="75"/>
      <c r="E152" s="75"/>
      <c r="F152" s="75"/>
      <c r="G152" s="75"/>
      <c r="H152" s="75"/>
      <c r="I152" s="75"/>
      <c r="J152" s="75"/>
      <c r="K152" s="75"/>
      <c r="L152" s="6" t="s">
        <v>33</v>
      </c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6"/>
    </row>
    <row r="153" spans="1:63">
      <c r="B153" s="60" t="s">
        <v>35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6" t="s">
        <v>100</v>
      </c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6"/>
    </row>
    <row r="154" spans="1:63">
      <c r="B154" s="60" t="s">
        <v>36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6" t="s">
        <v>102</v>
      </c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6"/>
    </row>
    <row r="155" spans="1:63">
      <c r="B155" s="60"/>
      <c r="C155" s="75"/>
      <c r="D155" s="75"/>
      <c r="E155" s="75"/>
      <c r="F155" s="75"/>
      <c r="G155" s="75"/>
      <c r="H155" s="75"/>
      <c r="I155" s="75"/>
      <c r="J155" s="75"/>
      <c r="K155" s="75"/>
      <c r="L155" s="6" t="s">
        <v>34</v>
      </c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6"/>
    </row>
    <row r="156" spans="1:63"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6"/>
    </row>
    <row r="157" spans="1:63"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6"/>
    </row>
    <row r="158" spans="1:63"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6"/>
    </row>
    <row r="159" spans="1:63"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6"/>
    </row>
    <row r="160" spans="1:63"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6"/>
    </row>
    <row r="161" spans="2:63"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6"/>
    </row>
    <row r="162" spans="2:63"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6"/>
    </row>
    <row r="163" spans="2:63">
      <c r="B163" s="60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6"/>
    </row>
  </sheetData>
  <sheetProtection password="8136" sheet="1" objects="1" scenarios="1"/>
  <mergeCells count="49">
    <mergeCell ref="C137:BK137"/>
    <mergeCell ref="C138:BK138"/>
    <mergeCell ref="C143:BK143"/>
    <mergeCell ref="C145:BK145"/>
    <mergeCell ref="C146:BK146"/>
    <mergeCell ref="C136:BK136"/>
    <mergeCell ref="C104:BK104"/>
    <mergeCell ref="C105:BK105"/>
    <mergeCell ref="C106:BK106"/>
    <mergeCell ref="C110:BK110"/>
    <mergeCell ref="C122:BK122"/>
    <mergeCell ref="C123:BK123"/>
    <mergeCell ref="C124:BK124"/>
    <mergeCell ref="C127:BK127"/>
    <mergeCell ref="C128:BK128"/>
    <mergeCell ref="C129:BK129"/>
    <mergeCell ref="C132:BK132"/>
    <mergeCell ref="R4:V4"/>
    <mergeCell ref="W4:AA4"/>
    <mergeCell ref="AB4:AF4"/>
    <mergeCell ref="AG4:AK4"/>
    <mergeCell ref="C89:BK89"/>
    <mergeCell ref="AL4:AP4"/>
    <mergeCell ref="AQ4:AU4"/>
    <mergeCell ref="AV4:AZ4"/>
    <mergeCell ref="BA4:BE4"/>
    <mergeCell ref="BF4:BJ4"/>
    <mergeCell ref="C6:BK6"/>
    <mergeCell ref="C7:BK7"/>
    <mergeCell ref="C12:BK12"/>
    <mergeCell ref="C17:BK17"/>
    <mergeCell ref="C83:BK83"/>
    <mergeCell ref="C86:BK86"/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3"/>
  <sheetViews>
    <sheetView showGridLines="0" topLeftCell="B1" workbookViewId="0">
      <pane xSplit="2" ySplit="4" topLeftCell="F5" activePane="bottomRight" state="frozen"/>
      <selection activeCell="B1" sqref="B1"/>
      <selection pane="topRight" activeCell="D1" sqref="D1"/>
      <selection pane="bottomLeft" activeCell="B5" sqref="B5"/>
      <selection pane="bottomRight" activeCell="B1" sqref="B1:L42"/>
    </sheetView>
  </sheetViews>
  <sheetFormatPr defaultRowHeight="12.75"/>
  <cols>
    <col min="1" max="1" width="2.28515625" style="81" customWidth="1"/>
    <col min="2" max="2" width="9.140625" style="81"/>
    <col min="3" max="3" width="25.28515625" style="81" bestFit="1" customWidth="1"/>
    <col min="4" max="4" width="14.5703125" style="81" bestFit="1" customWidth="1"/>
    <col min="5" max="6" width="18.28515625" style="81" bestFit="1" customWidth="1"/>
    <col min="7" max="7" width="17" style="81" customWidth="1"/>
    <col min="8" max="8" width="14.42578125" style="81" customWidth="1"/>
    <col min="9" max="9" width="15.85546875" style="81" bestFit="1" customWidth="1"/>
    <col min="10" max="10" width="17" style="81" bestFit="1" customWidth="1"/>
    <col min="11" max="11" width="11.85546875" style="81" bestFit="1" customWidth="1"/>
    <col min="12" max="12" width="19.85546875" style="81" bestFit="1" customWidth="1"/>
    <col min="13" max="13" width="10.5703125" style="81" bestFit="1" customWidth="1"/>
    <col min="14" max="16384" width="9.140625" style="81"/>
  </cols>
  <sheetData>
    <row r="2" spans="2:14">
      <c r="B2" s="78" t="s">
        <v>195</v>
      </c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2:14">
      <c r="B3" s="78" t="s">
        <v>190</v>
      </c>
      <c r="C3" s="79"/>
      <c r="D3" s="79"/>
      <c r="E3" s="79"/>
      <c r="F3" s="79"/>
      <c r="G3" s="79"/>
      <c r="H3" s="79"/>
      <c r="I3" s="79"/>
      <c r="J3" s="79"/>
      <c r="K3" s="79"/>
      <c r="L3" s="80"/>
    </row>
    <row r="4" spans="2:14" ht="38.25">
      <c r="B4" s="40" t="s">
        <v>78</v>
      </c>
      <c r="C4" s="5" t="s">
        <v>41</v>
      </c>
      <c r="D4" s="5" t="s">
        <v>90</v>
      </c>
      <c r="E4" s="5" t="s">
        <v>91</v>
      </c>
      <c r="F4" s="5" t="s">
        <v>7</v>
      </c>
      <c r="G4" s="5" t="s">
        <v>8</v>
      </c>
      <c r="H4" s="5" t="s">
        <v>23</v>
      </c>
      <c r="I4" s="5" t="s">
        <v>96</v>
      </c>
      <c r="J4" s="5" t="s">
        <v>97</v>
      </c>
      <c r="K4" s="5" t="s">
        <v>77</v>
      </c>
      <c r="L4" s="5" t="s">
        <v>98</v>
      </c>
    </row>
    <row r="5" spans="2:14">
      <c r="B5" s="82">
        <v>1</v>
      </c>
      <c r="C5" s="83" t="s">
        <v>42</v>
      </c>
      <c r="D5" s="84">
        <v>0</v>
      </c>
      <c r="E5" s="84">
        <v>0</v>
      </c>
      <c r="F5" s="84">
        <v>6.2770289774099999E-2</v>
      </c>
      <c r="G5" s="85"/>
      <c r="H5" s="85">
        <v>0</v>
      </c>
      <c r="I5" s="85"/>
      <c r="J5" s="85"/>
      <c r="K5" s="86">
        <f>SUM(D5:H5)</f>
        <v>6.2770289774099999E-2</v>
      </c>
      <c r="L5" s="85"/>
    </row>
    <row r="6" spans="2:14">
      <c r="B6" s="82">
        <v>2</v>
      </c>
      <c r="C6" s="87" t="s">
        <v>43</v>
      </c>
      <c r="D6" s="84">
        <v>3.5821045806E-3</v>
      </c>
      <c r="E6" s="84">
        <v>6.0448234358016997</v>
      </c>
      <c r="F6" s="84">
        <v>1.2067281996704999</v>
      </c>
      <c r="G6" s="85"/>
      <c r="H6" s="85">
        <v>9.3153680676999986E-2</v>
      </c>
      <c r="I6" s="85"/>
      <c r="J6" s="85"/>
      <c r="K6" s="86">
        <f t="shared" ref="K6:K41" si="0">SUM(D6:H6)</f>
        <v>7.3482874207297995</v>
      </c>
      <c r="L6" s="85"/>
      <c r="N6" s="88"/>
    </row>
    <row r="7" spans="2:14">
      <c r="B7" s="82">
        <v>3</v>
      </c>
      <c r="C7" s="83" t="s">
        <v>44</v>
      </c>
      <c r="D7" s="84">
        <v>0</v>
      </c>
      <c r="E7" s="84">
        <v>0.24406804516109998</v>
      </c>
      <c r="F7" s="84">
        <v>3.6673612258000003E-3</v>
      </c>
      <c r="G7" s="85"/>
      <c r="H7" s="85">
        <v>0</v>
      </c>
      <c r="I7" s="85"/>
      <c r="J7" s="85"/>
      <c r="K7" s="86">
        <f t="shared" si="0"/>
        <v>0.24773540638689998</v>
      </c>
      <c r="L7" s="85"/>
      <c r="N7" s="88"/>
    </row>
    <row r="8" spans="2:14">
      <c r="B8" s="82">
        <v>4</v>
      </c>
      <c r="C8" s="87" t="s">
        <v>45</v>
      </c>
      <c r="D8" s="84">
        <v>0</v>
      </c>
      <c r="E8" s="84">
        <v>3.8181413538685005</v>
      </c>
      <c r="F8" s="84">
        <v>0.67244643893379996</v>
      </c>
      <c r="G8" s="85"/>
      <c r="H8" s="85">
        <v>3.8728938708999998E-3</v>
      </c>
      <c r="I8" s="85"/>
      <c r="J8" s="85"/>
      <c r="K8" s="86">
        <f t="shared" si="0"/>
        <v>4.4944606866732011</v>
      </c>
      <c r="L8" s="85"/>
      <c r="N8" s="88"/>
    </row>
    <row r="9" spans="2:14">
      <c r="B9" s="82">
        <v>5</v>
      </c>
      <c r="C9" s="87" t="s">
        <v>46</v>
      </c>
      <c r="D9" s="84">
        <v>1.1034516000000001E-6</v>
      </c>
      <c r="E9" s="84">
        <v>10.2817091729653</v>
      </c>
      <c r="F9" s="84">
        <v>1.4121068755762995</v>
      </c>
      <c r="G9" s="85"/>
      <c r="H9" s="85">
        <v>3.0060243289900004E-2</v>
      </c>
      <c r="I9" s="85"/>
      <c r="J9" s="85"/>
      <c r="K9" s="86">
        <f t="shared" si="0"/>
        <v>11.7238773952831</v>
      </c>
      <c r="L9" s="85"/>
      <c r="N9" s="88"/>
    </row>
    <row r="10" spans="2:14">
      <c r="B10" s="82">
        <v>6</v>
      </c>
      <c r="C10" s="87" t="s">
        <v>47</v>
      </c>
      <c r="D10" s="84">
        <v>0</v>
      </c>
      <c r="E10" s="84">
        <v>26.605213811575695</v>
      </c>
      <c r="F10" s="84">
        <v>5.8454584028991032</v>
      </c>
      <c r="G10" s="85"/>
      <c r="H10" s="85">
        <v>8.2238363161200007E-2</v>
      </c>
      <c r="I10" s="85"/>
      <c r="J10" s="85"/>
      <c r="K10" s="86">
        <f t="shared" si="0"/>
        <v>32.532910577636002</v>
      </c>
      <c r="L10" s="85"/>
      <c r="N10" s="88"/>
    </row>
    <row r="11" spans="2:14">
      <c r="B11" s="82">
        <v>7</v>
      </c>
      <c r="C11" s="87" t="s">
        <v>48</v>
      </c>
      <c r="D11" s="84">
        <v>0</v>
      </c>
      <c r="E11" s="84">
        <v>0.97283049248270015</v>
      </c>
      <c r="F11" s="84">
        <v>0.89206784554709984</v>
      </c>
      <c r="G11" s="85"/>
      <c r="H11" s="85">
        <v>6.6649519350000001E-4</v>
      </c>
      <c r="I11" s="85"/>
      <c r="J11" s="85"/>
      <c r="K11" s="86">
        <f t="shared" si="0"/>
        <v>1.8655648332232999</v>
      </c>
      <c r="L11" s="85"/>
      <c r="N11" s="88"/>
    </row>
    <row r="12" spans="2:14">
      <c r="B12" s="82">
        <v>8</v>
      </c>
      <c r="C12" s="83" t="s">
        <v>49</v>
      </c>
      <c r="D12" s="84">
        <v>0</v>
      </c>
      <c r="E12" s="84">
        <v>0</v>
      </c>
      <c r="F12" s="84">
        <v>0</v>
      </c>
      <c r="G12" s="85"/>
      <c r="H12" s="85">
        <v>0</v>
      </c>
      <c r="I12" s="85"/>
      <c r="J12" s="85"/>
      <c r="K12" s="86">
        <f t="shared" si="0"/>
        <v>0</v>
      </c>
      <c r="L12" s="85"/>
      <c r="N12" s="88"/>
    </row>
    <row r="13" spans="2:14">
      <c r="B13" s="82">
        <v>9</v>
      </c>
      <c r="C13" s="83" t="s">
        <v>50</v>
      </c>
      <c r="D13" s="84">
        <v>0</v>
      </c>
      <c r="E13" s="84">
        <v>0</v>
      </c>
      <c r="F13" s="84">
        <v>0</v>
      </c>
      <c r="G13" s="85"/>
      <c r="H13" s="85">
        <v>0</v>
      </c>
      <c r="I13" s="85"/>
      <c r="J13" s="85"/>
      <c r="K13" s="86">
        <f t="shared" si="0"/>
        <v>0</v>
      </c>
      <c r="L13" s="85"/>
      <c r="N13" s="88"/>
    </row>
    <row r="14" spans="2:14">
      <c r="B14" s="82">
        <v>10</v>
      </c>
      <c r="C14" s="87" t="s">
        <v>51</v>
      </c>
      <c r="D14" s="84">
        <v>26.966489261612899</v>
      </c>
      <c r="E14" s="84">
        <v>52.030795945059111</v>
      </c>
      <c r="F14" s="84">
        <v>6.7378986281576001</v>
      </c>
      <c r="G14" s="85"/>
      <c r="H14" s="85">
        <v>1.4720461479026998</v>
      </c>
      <c r="I14" s="85"/>
      <c r="J14" s="85"/>
      <c r="K14" s="86">
        <f t="shared" si="0"/>
        <v>87.207229982732315</v>
      </c>
      <c r="L14" s="85"/>
      <c r="N14" s="88"/>
    </row>
    <row r="15" spans="2:14">
      <c r="B15" s="82">
        <v>11</v>
      </c>
      <c r="C15" s="87" t="s">
        <v>52</v>
      </c>
      <c r="D15" s="84">
        <v>5.2708939313216989</v>
      </c>
      <c r="E15" s="84">
        <v>315.89445554734687</v>
      </c>
      <c r="F15" s="84">
        <v>17.760267537083998</v>
      </c>
      <c r="G15" s="85"/>
      <c r="H15" s="85">
        <v>0.5219519890615999</v>
      </c>
      <c r="I15" s="85"/>
      <c r="J15" s="85"/>
      <c r="K15" s="86">
        <f t="shared" si="0"/>
        <v>339.44756900481423</v>
      </c>
      <c r="L15" s="85"/>
      <c r="N15" s="88"/>
    </row>
    <row r="16" spans="2:14">
      <c r="B16" s="82">
        <v>12</v>
      </c>
      <c r="C16" s="87" t="s">
        <v>53</v>
      </c>
      <c r="D16" s="84">
        <v>322.07778418822465</v>
      </c>
      <c r="E16" s="84">
        <v>1197.5871865448089</v>
      </c>
      <c r="F16" s="84">
        <v>8.8613541682085994</v>
      </c>
      <c r="G16" s="85"/>
      <c r="H16" s="85">
        <v>1.0733564634822002</v>
      </c>
      <c r="I16" s="85"/>
      <c r="J16" s="85"/>
      <c r="K16" s="86">
        <f t="shared" si="0"/>
        <v>1529.5996813647243</v>
      </c>
      <c r="L16" s="85"/>
      <c r="N16" s="88"/>
    </row>
    <row r="17" spans="2:14">
      <c r="B17" s="82">
        <v>13</v>
      </c>
      <c r="C17" s="87" t="s">
        <v>54</v>
      </c>
      <c r="D17" s="84">
        <v>0</v>
      </c>
      <c r="E17" s="84">
        <v>0.81424222106429989</v>
      </c>
      <c r="F17" s="84">
        <v>0.15185187657989999</v>
      </c>
      <c r="G17" s="85"/>
      <c r="H17" s="85">
        <v>6.2519419350000002E-4</v>
      </c>
      <c r="I17" s="85"/>
      <c r="J17" s="85"/>
      <c r="K17" s="86">
        <f t="shared" si="0"/>
        <v>0.96671929183769989</v>
      </c>
      <c r="L17" s="85"/>
      <c r="N17" s="88"/>
    </row>
    <row r="18" spans="2:14">
      <c r="B18" s="82">
        <v>14</v>
      </c>
      <c r="C18" s="87" t="s">
        <v>55</v>
      </c>
      <c r="D18" s="84">
        <v>0</v>
      </c>
      <c r="E18" s="84">
        <v>0.7908636752899999</v>
      </c>
      <c r="F18" s="84">
        <v>0.13192460425700001</v>
      </c>
      <c r="G18" s="85"/>
      <c r="H18" s="85">
        <v>2.5007768708999998E-3</v>
      </c>
      <c r="I18" s="85"/>
      <c r="J18" s="85"/>
      <c r="K18" s="86">
        <f t="shared" si="0"/>
        <v>0.92528905641789994</v>
      </c>
      <c r="L18" s="85"/>
      <c r="N18" s="88"/>
    </row>
    <row r="19" spans="2:14">
      <c r="B19" s="82">
        <v>15</v>
      </c>
      <c r="C19" s="87" t="s">
        <v>56</v>
      </c>
      <c r="D19" s="84">
        <v>3.0379342061610997</v>
      </c>
      <c r="E19" s="84">
        <v>3.6147368649975986</v>
      </c>
      <c r="F19" s="84">
        <v>1.2023509406085</v>
      </c>
      <c r="G19" s="85"/>
      <c r="H19" s="85">
        <v>0.13761186258019997</v>
      </c>
      <c r="I19" s="85"/>
      <c r="J19" s="85"/>
      <c r="K19" s="86">
        <f t="shared" si="0"/>
        <v>7.9926338743473986</v>
      </c>
      <c r="L19" s="85"/>
      <c r="N19" s="88"/>
    </row>
    <row r="20" spans="2:14">
      <c r="B20" s="82">
        <v>16</v>
      </c>
      <c r="C20" s="87" t="s">
        <v>57</v>
      </c>
      <c r="D20" s="84">
        <v>198.31276331515994</v>
      </c>
      <c r="E20" s="84">
        <v>1364.2551686378306</v>
      </c>
      <c r="F20" s="84">
        <v>47.990674730600041</v>
      </c>
      <c r="G20" s="85"/>
      <c r="H20" s="85">
        <v>7.2145446097364951</v>
      </c>
      <c r="I20" s="85"/>
      <c r="J20" s="85"/>
      <c r="K20" s="86">
        <f t="shared" si="0"/>
        <v>1617.7731512933269</v>
      </c>
      <c r="L20" s="85"/>
      <c r="N20" s="88"/>
    </row>
    <row r="21" spans="2:14">
      <c r="B21" s="82">
        <v>17</v>
      </c>
      <c r="C21" s="87" t="s">
        <v>58</v>
      </c>
      <c r="D21" s="84">
        <v>4.1507232429674001</v>
      </c>
      <c r="E21" s="84">
        <v>21.923690842989387</v>
      </c>
      <c r="F21" s="84">
        <v>5.5709812990534964</v>
      </c>
      <c r="G21" s="85"/>
      <c r="H21" s="85">
        <v>0.43649804435289991</v>
      </c>
      <c r="I21" s="85"/>
      <c r="J21" s="85"/>
      <c r="K21" s="86">
        <f t="shared" si="0"/>
        <v>32.081893429363184</v>
      </c>
      <c r="L21" s="85"/>
      <c r="N21" s="88"/>
    </row>
    <row r="22" spans="2:14">
      <c r="B22" s="82">
        <v>18</v>
      </c>
      <c r="C22" s="83" t="s">
        <v>59</v>
      </c>
      <c r="D22" s="84">
        <v>0</v>
      </c>
      <c r="E22" s="84">
        <v>0</v>
      </c>
      <c r="F22" s="84">
        <v>0</v>
      </c>
      <c r="G22" s="85"/>
      <c r="H22" s="85">
        <v>0</v>
      </c>
      <c r="I22" s="85"/>
      <c r="J22" s="85"/>
      <c r="K22" s="86">
        <f t="shared" si="0"/>
        <v>0</v>
      </c>
      <c r="L22" s="85"/>
      <c r="N22" s="88"/>
    </row>
    <row r="23" spans="2:14">
      <c r="B23" s="82">
        <v>19</v>
      </c>
      <c r="C23" s="87" t="s">
        <v>60</v>
      </c>
      <c r="D23" s="84">
        <v>1.12655869675E-2</v>
      </c>
      <c r="E23" s="84">
        <v>7.8971674669952971</v>
      </c>
      <c r="F23" s="84">
        <v>1.2570245754769003</v>
      </c>
      <c r="G23" s="85"/>
      <c r="H23" s="85">
        <v>4.5121874870299998E-2</v>
      </c>
      <c r="I23" s="85"/>
      <c r="J23" s="85"/>
      <c r="K23" s="86">
        <f t="shared" si="0"/>
        <v>9.2105795043099974</v>
      </c>
      <c r="L23" s="85"/>
      <c r="N23" s="88"/>
    </row>
    <row r="24" spans="2:14">
      <c r="B24" s="82">
        <v>20</v>
      </c>
      <c r="C24" s="87" t="s">
        <v>61</v>
      </c>
      <c r="D24" s="84">
        <v>7424.15</v>
      </c>
      <c r="E24" s="84">
        <v>6697.53</v>
      </c>
      <c r="F24" s="84">
        <v>767.10038820524017</v>
      </c>
      <c r="G24" s="85"/>
      <c r="H24" s="85">
        <v>35.57</v>
      </c>
      <c r="I24" s="85"/>
      <c r="J24" s="85"/>
      <c r="K24" s="86">
        <f t="shared" si="0"/>
        <v>14924.350388205241</v>
      </c>
      <c r="L24" s="85"/>
      <c r="N24" s="88"/>
    </row>
    <row r="25" spans="2:14">
      <c r="B25" s="82">
        <v>21</v>
      </c>
      <c r="C25" s="83" t="s">
        <v>62</v>
      </c>
      <c r="D25" s="84">
        <v>0</v>
      </c>
      <c r="E25" s="84">
        <v>0.22355312580619999</v>
      </c>
      <c r="F25" s="84">
        <v>0.1211761693548</v>
      </c>
      <c r="G25" s="85"/>
      <c r="H25" s="85">
        <v>0</v>
      </c>
      <c r="I25" s="85"/>
      <c r="J25" s="85"/>
      <c r="K25" s="86">
        <f t="shared" si="0"/>
        <v>0.34472929516099998</v>
      </c>
      <c r="L25" s="85"/>
      <c r="N25" s="88"/>
    </row>
    <row r="26" spans="2:14">
      <c r="B26" s="82">
        <v>22</v>
      </c>
      <c r="C26" s="87" t="s">
        <v>63</v>
      </c>
      <c r="D26" s="84">
        <v>0</v>
      </c>
      <c r="E26" s="84">
        <v>0.81474748622560011</v>
      </c>
      <c r="F26" s="84">
        <v>6.8258398903199999E-2</v>
      </c>
      <c r="G26" s="85"/>
      <c r="H26" s="85">
        <v>5.7406025096700002E-2</v>
      </c>
      <c r="I26" s="85"/>
      <c r="J26" s="85"/>
      <c r="K26" s="86">
        <f t="shared" si="0"/>
        <v>0.94041191022550008</v>
      </c>
      <c r="L26" s="85"/>
      <c r="N26" s="88"/>
    </row>
    <row r="27" spans="2:14">
      <c r="B27" s="82">
        <v>23</v>
      </c>
      <c r="C27" s="83" t="s">
        <v>64</v>
      </c>
      <c r="D27" s="84">
        <v>0</v>
      </c>
      <c r="E27" s="84">
        <v>0</v>
      </c>
      <c r="F27" s="84">
        <v>0</v>
      </c>
      <c r="G27" s="85"/>
      <c r="H27" s="85">
        <v>0</v>
      </c>
      <c r="I27" s="85"/>
      <c r="J27" s="85"/>
      <c r="K27" s="86">
        <f t="shared" si="0"/>
        <v>0</v>
      </c>
      <c r="L27" s="85"/>
      <c r="N27" s="88"/>
    </row>
    <row r="28" spans="2:14">
      <c r="B28" s="82">
        <v>24</v>
      </c>
      <c r="C28" s="83" t="s">
        <v>65</v>
      </c>
      <c r="D28" s="84">
        <v>0</v>
      </c>
      <c r="E28" s="84">
        <v>6.2337180322299998E-2</v>
      </c>
      <c r="F28" s="84">
        <v>3.9555842225599998E-2</v>
      </c>
      <c r="G28" s="85"/>
      <c r="H28" s="85">
        <v>0</v>
      </c>
      <c r="I28" s="85"/>
      <c r="J28" s="85"/>
      <c r="K28" s="86">
        <f t="shared" si="0"/>
        <v>0.1018930225479</v>
      </c>
      <c r="L28" s="85"/>
      <c r="N28" s="88"/>
    </row>
    <row r="29" spans="2:14">
      <c r="B29" s="82">
        <v>25</v>
      </c>
      <c r="C29" s="87" t="s">
        <v>66</v>
      </c>
      <c r="D29" s="84">
        <v>811.77</v>
      </c>
      <c r="E29" s="84">
        <v>2620.3080273543997</v>
      </c>
      <c r="F29" s="84">
        <v>152.3206022927323</v>
      </c>
      <c r="G29" s="85"/>
      <c r="H29" s="85">
        <v>7.1021899919630993</v>
      </c>
      <c r="I29" s="85"/>
      <c r="J29" s="85"/>
      <c r="K29" s="86">
        <f t="shared" si="0"/>
        <v>3591.5008196390954</v>
      </c>
      <c r="L29" s="85"/>
      <c r="N29" s="88"/>
    </row>
    <row r="30" spans="2:14">
      <c r="B30" s="82">
        <v>26</v>
      </c>
      <c r="C30" s="87" t="s">
        <v>67</v>
      </c>
      <c r="D30" s="84">
        <v>0</v>
      </c>
      <c r="E30" s="84">
        <v>7.6973154155424997</v>
      </c>
      <c r="F30" s="84">
        <v>2.7916077518983005</v>
      </c>
      <c r="G30" s="85"/>
      <c r="H30" s="85">
        <v>3.0070429934999997E-2</v>
      </c>
      <c r="I30" s="85"/>
      <c r="J30" s="85"/>
      <c r="K30" s="86">
        <f t="shared" si="0"/>
        <v>10.5189935973758</v>
      </c>
      <c r="L30" s="85"/>
      <c r="N30" s="88"/>
    </row>
    <row r="31" spans="2:14">
      <c r="B31" s="82">
        <v>27</v>
      </c>
      <c r="C31" s="87" t="s">
        <v>17</v>
      </c>
      <c r="D31" s="84">
        <v>0.33820312754829995</v>
      </c>
      <c r="E31" s="84">
        <v>27.314431477091286</v>
      </c>
      <c r="F31" s="84">
        <v>3.7660803238944003</v>
      </c>
      <c r="G31" s="85"/>
      <c r="H31" s="85">
        <v>0.75676901751569992</v>
      </c>
      <c r="I31" s="85"/>
      <c r="J31" s="85"/>
      <c r="K31" s="86">
        <f t="shared" si="0"/>
        <v>32.175483946049688</v>
      </c>
      <c r="L31" s="85"/>
      <c r="N31" s="88"/>
    </row>
    <row r="32" spans="2:14">
      <c r="B32" s="82">
        <v>28</v>
      </c>
      <c r="C32" s="87" t="s">
        <v>68</v>
      </c>
      <c r="D32" s="84">
        <v>2.2014988709000002E-3</v>
      </c>
      <c r="E32" s="84">
        <v>5.8207600131281003</v>
      </c>
      <c r="F32" s="84">
        <v>0.26770106587010001</v>
      </c>
      <c r="G32" s="85"/>
      <c r="H32" s="85">
        <v>5.0265031483800002E-2</v>
      </c>
      <c r="I32" s="85"/>
      <c r="J32" s="85"/>
      <c r="K32" s="86">
        <f t="shared" si="0"/>
        <v>6.1409276093529002</v>
      </c>
      <c r="L32" s="85"/>
      <c r="N32" s="88"/>
    </row>
    <row r="33" spans="2:14">
      <c r="B33" s="82">
        <v>29</v>
      </c>
      <c r="C33" s="87" t="s">
        <v>69</v>
      </c>
      <c r="D33" s="84">
        <v>0.3885118618708</v>
      </c>
      <c r="E33" s="84">
        <v>20.030160041734888</v>
      </c>
      <c r="F33" s="84">
        <v>4.866899111831799</v>
      </c>
      <c r="G33" s="85"/>
      <c r="H33" s="85">
        <v>0.76176759028959984</v>
      </c>
      <c r="I33" s="85"/>
      <c r="J33" s="85"/>
      <c r="K33" s="86">
        <f t="shared" si="0"/>
        <v>26.047338605727088</v>
      </c>
      <c r="L33" s="85"/>
      <c r="N33" s="88"/>
    </row>
    <row r="34" spans="2:14">
      <c r="B34" s="82">
        <v>30</v>
      </c>
      <c r="C34" s="87" t="s">
        <v>70</v>
      </c>
      <c r="D34" s="84">
        <v>103.57750822619231</v>
      </c>
      <c r="E34" s="84">
        <v>1342.2349106786664</v>
      </c>
      <c r="F34" s="84">
        <v>3.3287003610542971</v>
      </c>
      <c r="G34" s="85"/>
      <c r="H34" s="85">
        <v>4.8623092902399995E-2</v>
      </c>
      <c r="I34" s="85"/>
      <c r="J34" s="85"/>
      <c r="K34" s="86">
        <f t="shared" si="0"/>
        <v>1449.1897423588152</v>
      </c>
      <c r="L34" s="85"/>
      <c r="N34" s="88"/>
    </row>
    <row r="35" spans="2:14">
      <c r="B35" s="82">
        <v>31</v>
      </c>
      <c r="C35" s="83" t="s">
        <v>71</v>
      </c>
      <c r="D35" s="84">
        <v>0</v>
      </c>
      <c r="E35" s="84">
        <v>0</v>
      </c>
      <c r="F35" s="84">
        <v>0.107503042903</v>
      </c>
      <c r="G35" s="85"/>
      <c r="H35" s="85">
        <v>0</v>
      </c>
      <c r="I35" s="85"/>
      <c r="J35" s="85"/>
      <c r="K35" s="86">
        <f t="shared" si="0"/>
        <v>0.107503042903</v>
      </c>
      <c r="L35" s="85"/>
      <c r="N35" s="88"/>
    </row>
    <row r="36" spans="2:14">
      <c r="B36" s="82">
        <v>32</v>
      </c>
      <c r="C36" s="87" t="s">
        <v>72</v>
      </c>
      <c r="D36" s="84">
        <v>372.52011224496465</v>
      </c>
      <c r="E36" s="84">
        <v>609.29684060122474</v>
      </c>
      <c r="F36" s="84">
        <v>39.286879107176603</v>
      </c>
      <c r="G36" s="85"/>
      <c r="H36" s="85">
        <v>6.4727157355739013</v>
      </c>
      <c r="I36" s="85"/>
      <c r="J36" s="85"/>
      <c r="K36" s="86">
        <f t="shared" si="0"/>
        <v>1027.5765476889399</v>
      </c>
      <c r="L36" s="85"/>
      <c r="N36" s="88"/>
    </row>
    <row r="37" spans="2:14">
      <c r="B37" s="82">
        <v>33</v>
      </c>
      <c r="C37" s="87" t="s">
        <v>163</v>
      </c>
      <c r="D37" s="84">
        <v>6.7550819866444005</v>
      </c>
      <c r="E37" s="84">
        <v>161.07141968171459</v>
      </c>
      <c r="F37" s="84">
        <v>6.6101537116230995</v>
      </c>
      <c r="G37" s="85"/>
      <c r="H37" s="85">
        <v>1.9669268352864007</v>
      </c>
      <c r="I37" s="85"/>
      <c r="J37" s="85"/>
      <c r="K37" s="86">
        <f t="shared" si="0"/>
        <v>176.40358221526847</v>
      </c>
      <c r="L37" s="85"/>
      <c r="N37" s="88"/>
    </row>
    <row r="38" spans="2:14">
      <c r="B38" s="82">
        <v>34</v>
      </c>
      <c r="C38" s="87" t="s">
        <v>73</v>
      </c>
      <c r="D38" s="84">
        <v>0</v>
      </c>
      <c r="E38" s="84">
        <v>0.15321064754809999</v>
      </c>
      <c r="F38" s="84">
        <v>0.14377886258050002</v>
      </c>
      <c r="G38" s="85"/>
      <c r="H38" s="85">
        <v>0</v>
      </c>
      <c r="I38" s="85"/>
      <c r="J38" s="85"/>
      <c r="K38" s="86">
        <f t="shared" si="0"/>
        <v>0.29698951012859998</v>
      </c>
      <c r="L38" s="85"/>
      <c r="N38" s="88"/>
    </row>
    <row r="39" spans="2:14">
      <c r="B39" s="82">
        <v>35</v>
      </c>
      <c r="C39" s="87" t="s">
        <v>74</v>
      </c>
      <c r="D39" s="84">
        <v>22.501455863934503</v>
      </c>
      <c r="E39" s="84">
        <v>205.21403398254287</v>
      </c>
      <c r="F39" s="84">
        <v>14.00232028867449</v>
      </c>
      <c r="G39" s="85"/>
      <c r="H39" s="85">
        <v>1.5053483530608009</v>
      </c>
      <c r="I39" s="85"/>
      <c r="J39" s="85"/>
      <c r="K39" s="86">
        <f t="shared" si="0"/>
        <v>243.22315848821268</v>
      </c>
      <c r="L39" s="85"/>
      <c r="N39" s="88"/>
    </row>
    <row r="40" spans="2:14">
      <c r="B40" s="82">
        <v>36</v>
      </c>
      <c r="C40" s="87" t="s">
        <v>75</v>
      </c>
      <c r="D40" s="84">
        <v>1.12663367419E-2</v>
      </c>
      <c r="E40" s="84">
        <v>2.3178399522567004</v>
      </c>
      <c r="F40" s="84">
        <v>8.3779991901600001E-2</v>
      </c>
      <c r="G40" s="85"/>
      <c r="H40" s="85">
        <v>2.2945137419E-3</v>
      </c>
      <c r="I40" s="85"/>
      <c r="J40" s="85"/>
      <c r="K40" s="86">
        <f t="shared" si="0"/>
        <v>2.4151807946421004</v>
      </c>
      <c r="L40" s="85"/>
      <c r="N40" s="88"/>
    </row>
    <row r="41" spans="2:14">
      <c r="B41" s="82">
        <v>37</v>
      </c>
      <c r="C41" s="87" t="s">
        <v>76</v>
      </c>
      <c r="D41" s="84">
        <v>533.58902880709411</v>
      </c>
      <c r="E41" s="84">
        <v>649.58141998637905</v>
      </c>
      <c r="F41" s="84">
        <v>50.49214240449335</v>
      </c>
      <c r="G41" s="85"/>
      <c r="H41" s="85">
        <v>3.0496252867331992</v>
      </c>
      <c r="I41" s="85"/>
      <c r="J41" s="85"/>
      <c r="K41" s="86">
        <f t="shared" si="0"/>
        <v>1236.7122164846994</v>
      </c>
      <c r="L41" s="85"/>
      <c r="N41" s="88"/>
    </row>
    <row r="42" spans="2:14">
      <c r="B42" s="5" t="s">
        <v>11</v>
      </c>
      <c r="C42" s="40"/>
      <c r="D42" s="89">
        <f>SUM(D5:D41)</f>
        <v>9835.4348068943109</v>
      </c>
      <c r="E42" s="89">
        <f>SUM(E5:E41)</f>
        <v>15362.446101682821</v>
      </c>
      <c r="F42" s="89">
        <f t="shared" ref="F42:H42" si="1">SUM(F5:F41)</f>
        <v>1145.1571007060104</v>
      </c>
      <c r="G42" s="89">
        <f t="shared" si="1"/>
        <v>0</v>
      </c>
      <c r="H42" s="90">
        <f t="shared" si="1"/>
        <v>68.488250542825796</v>
      </c>
      <c r="I42" s="91"/>
      <c r="J42" s="91">
        <f>SUM(J38:J41)</f>
        <v>0</v>
      </c>
      <c r="K42" s="89">
        <f>SUM(K5:K41)</f>
        <v>26411.526259825965</v>
      </c>
      <c r="L42" s="85"/>
      <c r="M42" s="92"/>
    </row>
    <row r="43" spans="2:14">
      <c r="E43" s="93"/>
    </row>
  </sheetData>
  <sheetProtection password="8136" sheet="1" objects="1" scenarios="1"/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Anup Kumar Singh</dc:creator>
  <cp:lastModifiedBy>Preeti Dokania</cp:lastModifiedBy>
  <dcterms:created xsi:type="dcterms:W3CDTF">2015-07-06T12:22:36Z</dcterms:created>
  <dcterms:modified xsi:type="dcterms:W3CDTF">2015-09-07T10:35:26Z</dcterms:modified>
</cp:coreProperties>
</file>