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tabRatio="675"/>
  </bookViews>
  <sheets>
    <sheet name="Anex A1 Frmt for AUM disclosure" sheetId="8" r:id="rId1"/>
    <sheet name="Anex A2 Frmt AUM stateUT wise " sheetId="9" r:id="rId2"/>
  </sheets>
  <definedNames>
    <definedName name="_xlnm._FilterDatabase" localSheetId="0" hidden="1">'Anex A1 Frmt for AUM disclosure'!$A$6:$BL$6</definedName>
  </definedNames>
  <calcPr calcId="125725"/>
</workbook>
</file>

<file path=xl/calcChain.xml><?xml version="1.0" encoding="utf-8"?>
<calcChain xmlns="http://schemas.openxmlformats.org/spreadsheetml/2006/main">
  <c r="D141" i="8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AB141"/>
  <c r="AC141"/>
  <c r="AD141"/>
  <c r="AE141"/>
  <c r="AF141"/>
  <c r="AG141"/>
  <c r="AH141"/>
  <c r="AI141"/>
  <c r="AJ141"/>
  <c r="AK141"/>
  <c r="AL141"/>
  <c r="AM141"/>
  <c r="AN141"/>
  <c r="AO141"/>
  <c r="AP141"/>
  <c r="AQ141"/>
  <c r="AR141"/>
  <c r="AS141"/>
  <c r="AT141"/>
  <c r="AU141"/>
  <c r="AV141"/>
  <c r="AW141"/>
  <c r="AX141"/>
  <c r="AY141"/>
  <c r="AZ141"/>
  <c r="BA141"/>
  <c r="BB141"/>
  <c r="BC141"/>
  <c r="BD141"/>
  <c r="BE141"/>
  <c r="BF141"/>
  <c r="BG141"/>
  <c r="BH141"/>
  <c r="BI141"/>
  <c r="BJ141"/>
  <c r="C141"/>
  <c r="D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AB139"/>
  <c r="AC139"/>
  <c r="AD139"/>
  <c r="AE139"/>
  <c r="AF139"/>
  <c r="AG139"/>
  <c r="AH139"/>
  <c r="AI139"/>
  <c r="AJ139"/>
  <c r="AK139"/>
  <c r="AL139"/>
  <c r="AM139"/>
  <c r="AN139"/>
  <c r="AO139"/>
  <c r="AP139"/>
  <c r="AQ139"/>
  <c r="AR139"/>
  <c r="AS139"/>
  <c r="AT139"/>
  <c r="AU139"/>
  <c r="AV139"/>
  <c r="AW139"/>
  <c r="AX139"/>
  <c r="AY139"/>
  <c r="AZ139"/>
  <c r="BA139"/>
  <c r="BB139"/>
  <c r="BC139"/>
  <c r="BD139"/>
  <c r="BE139"/>
  <c r="BF139"/>
  <c r="BG139"/>
  <c r="BH139"/>
  <c r="BI139"/>
  <c r="BJ139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AO103"/>
  <c r="AP103"/>
  <c r="AQ103"/>
  <c r="AR103"/>
  <c r="AS103"/>
  <c r="AT103"/>
  <c r="AU103"/>
  <c r="AV103"/>
  <c r="AW103"/>
  <c r="AX103"/>
  <c r="AY103"/>
  <c r="AZ103"/>
  <c r="BA103"/>
  <c r="BB103"/>
  <c r="BC103"/>
  <c r="BD103"/>
  <c r="BE103"/>
  <c r="BF103"/>
  <c r="BG103"/>
  <c r="BH103"/>
  <c r="BI103"/>
  <c r="BJ103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AR102"/>
  <c r="AS102"/>
  <c r="AT102"/>
  <c r="AU102"/>
  <c r="AV102"/>
  <c r="AW102"/>
  <c r="AX102"/>
  <c r="AY102"/>
  <c r="AZ102"/>
  <c r="BA102"/>
  <c r="BB102"/>
  <c r="BC102"/>
  <c r="BD102"/>
  <c r="BE102"/>
  <c r="BF102"/>
  <c r="BG102"/>
  <c r="BH102"/>
  <c r="BI102"/>
  <c r="BJ102"/>
  <c r="C10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H82"/>
  <c r="BI82"/>
  <c r="BJ82"/>
  <c r="C82"/>
  <c r="C103" s="1"/>
  <c r="BK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AC117"/>
  <c r="AD117"/>
  <c r="AE117"/>
  <c r="AF117"/>
  <c r="AG117"/>
  <c r="AH117"/>
  <c r="AI117"/>
  <c r="AJ117"/>
  <c r="AK117"/>
  <c r="AL117"/>
  <c r="AM117"/>
  <c r="AN117"/>
  <c r="AO117"/>
  <c r="AP117"/>
  <c r="AQ117"/>
  <c r="AR117"/>
  <c r="AS117"/>
  <c r="AT117"/>
  <c r="AU117"/>
  <c r="AV117"/>
  <c r="AW117"/>
  <c r="AX117"/>
  <c r="AY117"/>
  <c r="AZ117"/>
  <c r="BA117"/>
  <c r="BB117"/>
  <c r="BC117"/>
  <c r="BD117"/>
  <c r="BE117"/>
  <c r="BF117"/>
  <c r="BG117"/>
  <c r="BH117"/>
  <c r="BI117"/>
  <c r="BJ117"/>
  <c r="C117" l="1"/>
  <c r="BK116"/>
  <c r="D109"/>
  <c r="D118" s="1"/>
  <c r="E109"/>
  <c r="F109"/>
  <c r="F118" s="1"/>
  <c r="G109"/>
  <c r="G118" s="1"/>
  <c r="H109"/>
  <c r="H118" s="1"/>
  <c r="I109"/>
  <c r="J109"/>
  <c r="J118" s="1"/>
  <c r="K109"/>
  <c r="K118" s="1"/>
  <c r="L109"/>
  <c r="L118" s="1"/>
  <c r="M109"/>
  <c r="N109"/>
  <c r="N118" s="1"/>
  <c r="O109"/>
  <c r="O118" s="1"/>
  <c r="P109"/>
  <c r="P118" s="1"/>
  <c r="Q109"/>
  <c r="R109"/>
  <c r="R118" s="1"/>
  <c r="S109"/>
  <c r="S118" s="1"/>
  <c r="T109"/>
  <c r="T118" s="1"/>
  <c r="U109"/>
  <c r="V109"/>
  <c r="V118" s="1"/>
  <c r="W109"/>
  <c r="W118" s="1"/>
  <c r="X109"/>
  <c r="X118" s="1"/>
  <c r="Y109"/>
  <c r="Z109"/>
  <c r="Z118" s="1"/>
  <c r="AA109"/>
  <c r="AA118" s="1"/>
  <c r="AB109"/>
  <c r="AB118" s="1"/>
  <c r="AC109"/>
  <c r="AD109"/>
  <c r="AD118" s="1"/>
  <c r="AE109"/>
  <c r="AE118" s="1"/>
  <c r="AF109"/>
  <c r="AF118" s="1"/>
  <c r="AG109"/>
  <c r="AH109"/>
  <c r="AH118" s="1"/>
  <c r="AI109"/>
  <c r="AI118" s="1"/>
  <c r="AJ109"/>
  <c r="AJ118" s="1"/>
  <c r="AK109"/>
  <c r="AL109"/>
  <c r="AL118" s="1"/>
  <c r="AM109"/>
  <c r="AM118" s="1"/>
  <c r="AN109"/>
  <c r="AN118" s="1"/>
  <c r="AO109"/>
  <c r="AP109"/>
  <c r="AP118" s="1"/>
  <c r="AQ109"/>
  <c r="AQ118" s="1"/>
  <c r="AR109"/>
  <c r="AR118" s="1"/>
  <c r="AS109"/>
  <c r="AT109"/>
  <c r="AT118" s="1"/>
  <c r="AU109"/>
  <c r="AU118" s="1"/>
  <c r="AV109"/>
  <c r="AV118" s="1"/>
  <c r="AW109"/>
  <c r="AX109"/>
  <c r="AX118" s="1"/>
  <c r="AY109"/>
  <c r="AY118" s="1"/>
  <c r="AZ109"/>
  <c r="AZ118" s="1"/>
  <c r="BA109"/>
  <c r="BB109"/>
  <c r="BB118" s="1"/>
  <c r="BC109"/>
  <c r="BC118" s="1"/>
  <c r="BD109"/>
  <c r="BD118" s="1"/>
  <c r="BE109"/>
  <c r="BF109"/>
  <c r="BF118" s="1"/>
  <c r="BG109"/>
  <c r="BG118" s="1"/>
  <c r="BH109"/>
  <c r="BH118" s="1"/>
  <c r="BI109"/>
  <c r="BJ109"/>
  <c r="BJ118" s="1"/>
  <c r="C109"/>
  <c r="K6" i="9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5"/>
  <c r="C118" i="8" l="1"/>
  <c r="BI118"/>
  <c r="BA118"/>
  <c r="AO118"/>
  <c r="AG118"/>
  <c r="Y118"/>
  <c r="U118"/>
  <c r="M118"/>
  <c r="I118"/>
  <c r="E118"/>
  <c r="BE118"/>
  <c r="AW118"/>
  <c r="AS118"/>
  <c r="AK118"/>
  <c r="AC118"/>
  <c r="Q118"/>
  <c r="K42" i="9"/>
  <c r="BK115" i="8" l="1"/>
  <c r="BK81"/>
  <c r="BK9"/>
  <c r="BK113"/>
  <c r="BK29"/>
  <c r="BK28"/>
  <c r="BK27"/>
  <c r="BK26"/>
  <c r="BK25"/>
  <c r="BK24"/>
  <c r="BK23"/>
  <c r="BK11" l="1"/>
  <c r="J42" i="9"/>
  <c r="E42"/>
  <c r="H42"/>
  <c r="G42"/>
  <c r="F42"/>
  <c r="D42"/>
  <c r="BK114" i="8"/>
  <c r="BK79" l="1"/>
  <c r="BK78"/>
  <c r="BK77"/>
  <c r="BK80" l="1"/>
  <c r="BK76"/>
  <c r="BK75"/>
  <c r="BK74"/>
  <c r="BK73"/>
  <c r="BK72"/>
  <c r="BK71"/>
  <c r="BK70"/>
  <c r="BK69"/>
  <c r="BK68"/>
  <c r="BK67"/>
  <c r="BK66"/>
  <c r="BK65"/>
  <c r="BK64"/>
  <c r="BK63"/>
  <c r="BK62"/>
  <c r="BK61"/>
  <c r="BK60"/>
  <c r="BK59"/>
  <c r="BK58"/>
  <c r="BK57"/>
  <c r="BK56"/>
  <c r="BK55"/>
  <c r="BK54"/>
  <c r="BK53"/>
  <c r="BK52"/>
  <c r="BK51"/>
  <c r="BK50"/>
  <c r="BK49"/>
  <c r="BK48"/>
  <c r="BK47"/>
  <c r="BK46"/>
  <c r="BK45"/>
  <c r="BK44"/>
  <c r="BK43"/>
  <c r="BK42"/>
  <c r="BK41"/>
  <c r="BK40"/>
  <c r="BK39"/>
  <c r="BK38"/>
  <c r="BK37"/>
  <c r="BK36"/>
  <c r="BK35"/>
  <c r="BK34"/>
  <c r="BK33"/>
  <c r="BK32"/>
  <c r="BK31"/>
  <c r="BK30"/>
  <c r="BK22"/>
  <c r="BK21"/>
  <c r="BK20"/>
  <c r="BK137" l="1"/>
  <c r="C139"/>
  <c r="BK138"/>
  <c r="BK19"/>
  <c r="BK82" s="1"/>
  <c r="C11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K112"/>
  <c r="BK117" s="1"/>
  <c r="BK108"/>
  <c r="BK109" s="1"/>
  <c r="BK101"/>
  <c r="BK100"/>
  <c r="BK99"/>
  <c r="BK98"/>
  <c r="BK97"/>
  <c r="BK96"/>
  <c r="BK95"/>
  <c r="BK94"/>
  <c r="BK93"/>
  <c r="BK92"/>
  <c r="BK14"/>
  <c r="BK118" l="1"/>
  <c r="BK15"/>
  <c r="BK139"/>
  <c r="BK102"/>
  <c r="BK103" l="1"/>
  <c r="BK141" l="1"/>
</calcChain>
</file>

<file path=xl/sharedStrings.xml><?xml version="1.0" encoding="utf-8"?>
<sst xmlns="http://schemas.openxmlformats.org/spreadsheetml/2006/main" count="237" uniqueCount="193">
  <si>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</si>
  <si>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</si>
  <si>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</si>
  <si>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</si>
  <si>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</si>
  <si>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</si>
  <si>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</si>
  <si>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</si>
  <si>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</si>
  <si>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</si>
  <si>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</si>
  <si>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</si>
  <si>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</si>
  <si>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</si>
  <si>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</si>
  <si>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</si>
  <si>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</si>
  <si>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</si>
  <si>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</si>
  <si>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</si>
  <si>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</si>
  <si>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</si>
  <si>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</si>
  <si>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</si>
  <si>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</si>
  <si>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</si>
  <si>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</si>
  <si>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</si>
  <si>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</si>
  <si>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</si>
  <si>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</si>
  <si>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</si>
  <si>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</si>
  <si>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</si>
  <si>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</si>
  <si>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</si>
  <si>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</si>
  <si>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</si>
  <si>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</si>
  <si>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</si>
  <si>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</si>
  <si>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</si>
  <si>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</si>
  <si>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</si>
  <si>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</si>
  <si>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</si>
  <si>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</si>
  <si>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</si>
  <si>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</si>
  <si>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</si>
  <si>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</si>
  <si>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</si>
  <si>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</si>
  <si>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</si>
  <si>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</si>
  <si>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</si>
  <si>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</si>
  <si>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</si>
  <si>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</si>
  <si>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</si>
  <si>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</si>
  <si>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</si>
  <si>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</si>
  <si>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</si>
  <si>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</si>
  <si>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</si>
  <si>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</si>
  <si>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</si>
  <si>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</si>
  <si>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</si>
  <si>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</si>
  <si>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</si>
  <si>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</si>
  <si>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</si>
  <si>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</si>
  <si>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</si>
  <si>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</si>
  <si>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</si>
  <si>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</si>
  <si>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</si>
  <si>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</si>
  <si>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</si>
  <si>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</si>
  <si>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</si>
  <si>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</si>
  <si>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</si>
  <si>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</si>
  <si>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</si>
  <si>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</si>
  <si>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</si>
  <si>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</si>
  <si>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</si>
  <si>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</si>
  <si>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</si>
  <si>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</si>
  <si>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</si>
  <si>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</si>
  <si>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</si>
  <si>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</si>
  <si>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</si>
  <si>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</si>
  <si>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</si>
  <si>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</si>
  <si>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DWS Insta Cash Plus Fund</t>
  </si>
  <si>
    <t>DWS Treasury Fund - Cash</t>
  </si>
  <si>
    <t>DWS Gilt Fund</t>
  </si>
  <si>
    <t>DWS  Fixed maturity Plan Series 45</t>
  </si>
  <si>
    <t>DWS  Fixed maturity Plan Series 46</t>
  </si>
  <si>
    <t>DWS  Fixed maturity Plan Series 47</t>
  </si>
  <si>
    <t>DWS  Fixed maturity Plan Series 48</t>
  </si>
  <si>
    <t>DWS  Fixed maturity Plan Series 49</t>
  </si>
  <si>
    <t>DWS  Fixed maturity Plan Series 50</t>
  </si>
  <si>
    <t>DWS  Fixed maturity Plan Series 51</t>
  </si>
  <si>
    <t>DWS  Fixed maturity Plan Series 52</t>
  </si>
  <si>
    <t>DWS  Fixed maturity Plan Series 53</t>
  </si>
  <si>
    <t>DWS  Fixed maturity Plan Series 54</t>
  </si>
  <si>
    <t>DWS  Fixed maturity Plan Series 55</t>
  </si>
  <si>
    <t>DWS  Fixed maturity Plan Series 56</t>
  </si>
  <si>
    <t>DWS  Fixed maturity Plan Series 57</t>
  </si>
  <si>
    <t>DWS  Fixed Maturity Plan Series 58</t>
  </si>
  <si>
    <t>DWS  Fixed Maturity Plan Series 60</t>
  </si>
  <si>
    <t>DWS  Fixed Maturity Plan Series 61</t>
  </si>
  <si>
    <t>DWS  Fixed Maturity Plan Series 62</t>
  </si>
  <si>
    <t>DWS  Fixed Maturity Plan Series 63</t>
  </si>
  <si>
    <t>DWS Fixed Maturity Plan - Series 16</t>
  </si>
  <si>
    <t>DWS Fixed Maturity Plan - Series 31</t>
  </si>
  <si>
    <t>DWS Fixed Maturity Plan - Series 32</t>
  </si>
  <si>
    <t>DWS Fixed Maturity Plan - Series 33</t>
  </si>
  <si>
    <t>DWS Fixed Maturity Plan - Series 34</t>
  </si>
  <si>
    <t>DWS Fixed Maturity Plan - Series 37</t>
  </si>
  <si>
    <t>DWS Fixed Maturity Plan - Series 38</t>
  </si>
  <si>
    <t>DWS Fixed Maturity Plan - Series 39</t>
  </si>
  <si>
    <t>DWS Fixed Maturity Plan - Series 4</t>
  </si>
  <si>
    <t>DWS Fixed Maturity Plan - Series 42</t>
  </si>
  <si>
    <t>DWS Fixed Term Fund - Series 91</t>
  </si>
  <si>
    <t>DWS Fixed Term Fund - Series 96</t>
  </si>
  <si>
    <t>DWS Hybrid Fixed Term Fund - Series 10</t>
  </si>
  <si>
    <t>DWS Hybrid Fixed Term Fund - Series 11</t>
  </si>
  <si>
    <t>DWS Hybrid Fixed Term Fund - Series 12</t>
  </si>
  <si>
    <t>DWS Hybrid Fixed Term Fund - Series 13</t>
  </si>
  <si>
    <t>DWS Hybrid Fixed Term Fund - Series 14</t>
  </si>
  <si>
    <t>DWS Hybrid Fixed Term Fund - Series 17</t>
  </si>
  <si>
    <t>DWS Hybrid Fixed Term Fund - Series 19</t>
  </si>
  <si>
    <t>DWS Hybrid Fixed Term Fund - Series 4</t>
  </si>
  <si>
    <t>DWS Hybrid Fixed Term Fund - Series 5</t>
  </si>
  <si>
    <t>DWS Hybrid Fixed Term Fund - Series 6</t>
  </si>
  <si>
    <t>DWS Hybrid Fixed Term Fund - Series 7</t>
  </si>
  <si>
    <t>DWS Hybrid Fixed Term Fund - Series 8</t>
  </si>
  <si>
    <t>DWS Hybrid Fixed Term Fund - Series 9</t>
  </si>
  <si>
    <t>DWS Banking &amp; PSU Debt Fund</t>
  </si>
  <si>
    <t>DWS Cash Opportunities Fund</t>
  </si>
  <si>
    <t>DWS Income Advantage Fund</t>
  </si>
  <si>
    <t>DWS Inflation Indexed Bond Fund</t>
  </si>
  <si>
    <t>DWS Medium Term Income Fund</t>
  </si>
  <si>
    <t>DWS Money Plus Fund</t>
  </si>
  <si>
    <t>DWS Premier Bond Fund</t>
  </si>
  <si>
    <t>DWS Short Maturity Fund</t>
  </si>
  <si>
    <t>DWS Treasury Fund - Investment</t>
  </si>
  <si>
    <t>DWS Ultra Short Term Fund</t>
  </si>
  <si>
    <t>DWS Tax Saving Fund</t>
  </si>
  <si>
    <t>DWS Alpha Equity Fund</t>
  </si>
  <si>
    <t>DWS Investment Opportunity Fund</t>
  </si>
  <si>
    <t>DWS Global Agribusiness Offshore Fund</t>
  </si>
  <si>
    <t>DWS Top Euroland Offshore Fund</t>
  </si>
  <si>
    <t>DWS  Fixed Maturity Plan Series 64</t>
  </si>
  <si>
    <t>DWS  Fixed Maturity Plan Series 69</t>
  </si>
  <si>
    <t>DWS Fixed Maturity Plan - Series 66</t>
  </si>
  <si>
    <t>DWS Fixed Maturity Plan - Series 68</t>
  </si>
  <si>
    <t>DWS Hybrid Fixed Term Fund - Series 21</t>
  </si>
  <si>
    <t>DWS Fixed Maturity Plan - Series 70</t>
  </si>
  <si>
    <t>DWS Fixed Maturity Plan - Series 71</t>
  </si>
  <si>
    <t>DWS Hybrid Fixed Term Fund Series 22</t>
  </si>
  <si>
    <t>DWS INTERVAL FUND ANNUAL PLAN SERIES 1</t>
  </si>
  <si>
    <t>DWS Fixed Maturity Plan - Series 72</t>
  </si>
  <si>
    <t>DWS Hybrid Fixed Term Fund Series - 23</t>
  </si>
  <si>
    <t>TELANGANA</t>
  </si>
  <si>
    <t>DWS Arbitrage Fund</t>
  </si>
  <si>
    <t>1</t>
  </si>
  <si>
    <t>DWS Fixed Maturity Plan - Series 75</t>
  </si>
  <si>
    <t>DWS Hybrid Fixed Term Fund Series - 27</t>
  </si>
  <si>
    <t>DWS Hybrid Fixed Term Fund Series - 26</t>
  </si>
  <si>
    <t>DWS Hybrid Fixed Term Fund Series 29</t>
  </si>
  <si>
    <t>DWS Corporate Debt Opportunities Fund</t>
  </si>
  <si>
    <t>DWS Fixed Maturity Plan - Series 77</t>
  </si>
  <si>
    <t>DWS Fixed Maturity Plan - Series 78</t>
  </si>
  <si>
    <t>DWS Fixed Maturity Plan Series 82</t>
  </si>
  <si>
    <t>DWS Hybrid Fixed Term Fund Series 31</t>
  </si>
  <si>
    <t>DWS Hybrid Fixed Term Fund Series 32</t>
  </si>
  <si>
    <t>DWS Mid Cap Fund Series 1</t>
  </si>
  <si>
    <t>Table showing State wise /Union Territory wise contribution to AUM of category of schemes as on 31st January 2015</t>
  </si>
  <si>
    <t>DWS Equity Income Fund</t>
  </si>
  <si>
    <t>Deutsche Mutual Fund (All figures in Rs. Crore)</t>
  </si>
  <si>
    <t>Deutsche Mutual Fund: Net Assets Under Management (AUM) as on 31st Jan 2015. (All figures in Rs. Crore)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</si>
</sst>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10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indexed="64"/>
      <name val="Arial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2" applyFont="1"/>
    <xf numFmtId="0" fontId="6" fillId="0" borderId="4" xfId="2" applyNumberFormat="1" applyFont="1" applyFill="1" applyBorder="1" applyAlignment="1">
      <alignment horizontal="center" wrapText="1"/>
    </xf>
    <xf numFmtId="0" fontId="6" fillId="0" borderId="1" xfId="2" applyNumberFormat="1" applyFont="1" applyFill="1" applyBorder="1" applyAlignment="1">
      <alignment horizontal="center" wrapText="1"/>
    </xf>
    <xf numFmtId="0" fontId="6" fillId="0" borderId="5" xfId="2" applyNumberFormat="1" applyFont="1" applyFill="1" applyBorder="1" applyAlignment="1">
      <alignment horizontal="center" wrapText="1"/>
    </xf>
    <xf numFmtId="0" fontId="6" fillId="0" borderId="0" xfId="2" applyFont="1"/>
    <xf numFmtId="0" fontId="7" fillId="0" borderId="6" xfId="0" applyFont="1" applyBorder="1"/>
    <xf numFmtId="0" fontId="7" fillId="0" borderId="7" xfId="0" applyFont="1" applyBorder="1" applyAlignment="1">
      <alignment wrapText="1"/>
    </xf>
    <xf numFmtId="0" fontId="8" fillId="0" borderId="0" xfId="0" applyFont="1" applyBorder="1"/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horizontal="right" wrapText="1"/>
    </xf>
    <xf numFmtId="0" fontId="8" fillId="0" borderId="4" xfId="0" applyFont="1" applyBorder="1"/>
    <xf numFmtId="0" fontId="8" fillId="0" borderId="1" xfId="0" applyFont="1" applyBorder="1"/>
    <xf numFmtId="0" fontId="8" fillId="0" borderId="5" xfId="0" applyFont="1" applyBorder="1"/>
    <xf numFmtId="0" fontId="7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7" fillId="0" borderId="0" xfId="0" applyFont="1" applyBorder="1"/>
    <xf numFmtId="0" fontId="7" fillId="0" borderId="7" xfId="0" applyFont="1" applyBorder="1" applyAlignment="1">
      <alignment horizontal="center" wrapText="1"/>
    </xf>
    <xf numFmtId="0" fontId="7" fillId="0" borderId="3" xfId="0" applyFont="1" applyBorder="1" applyAlignment="1">
      <alignment horizontal="right"/>
    </xf>
    <xf numFmtId="2" fontId="6" fillId="0" borderId="3" xfId="2" applyNumberFormat="1" applyFont="1" applyFill="1" applyBorder="1"/>
    <xf numFmtId="0" fontId="7" fillId="0" borderId="8" xfId="0" applyFont="1" applyBorder="1"/>
    <xf numFmtId="0" fontId="7" fillId="0" borderId="0" xfId="0" applyFont="1" applyBorder="1" applyAlignment="1">
      <alignment horizontal="right" wrapText="1"/>
    </xf>
    <xf numFmtId="0" fontId="8" fillId="0" borderId="0" xfId="0" applyFont="1"/>
    <xf numFmtId="2" fontId="6" fillId="0" borderId="1" xfId="2" applyNumberFormat="1" applyFont="1" applyFill="1" applyBorder="1" applyAlignment="1">
      <alignment horizontal="center" vertical="top" wrapText="1"/>
    </xf>
    <xf numFmtId="164" fontId="8" fillId="0" borderId="1" xfId="4" applyFont="1" applyBorder="1"/>
    <xf numFmtId="164" fontId="8" fillId="0" borderId="1" xfId="0" applyNumberFormat="1" applyFont="1" applyBorder="1"/>
    <xf numFmtId="164" fontId="8" fillId="0" borderId="0" xfId="0" applyNumberFormat="1" applyFont="1"/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left"/>
    </xf>
    <xf numFmtId="164" fontId="8" fillId="0" borderId="1" xfId="4" applyFont="1" applyBorder="1" applyAlignment="1">
      <alignment horizontal="left"/>
    </xf>
    <xf numFmtId="0" fontId="8" fillId="0" borderId="1" xfId="1" applyFont="1" applyBorder="1"/>
    <xf numFmtId="2" fontId="8" fillId="0" borderId="5" xfId="0" applyNumberFormat="1" applyFont="1" applyBorder="1"/>
    <xf numFmtId="164" fontId="7" fillId="0" borderId="1" xfId="0" applyNumberFormat="1" applyFont="1" applyBorder="1"/>
    <xf numFmtId="43" fontId="8" fillId="0" borderId="0" xfId="0" applyNumberFormat="1" applyFont="1"/>
    <xf numFmtId="0" fontId="8" fillId="0" borderId="22" xfId="0" applyFont="1" applyBorder="1" applyAlignment="1">
      <alignment horizontal="right" wrapText="1"/>
    </xf>
    <xf numFmtId="164" fontId="8" fillId="0" borderId="0" xfId="4" applyFont="1"/>
    <xf numFmtId="2" fontId="8" fillId="0" borderId="1" xfId="0" applyNumberFormat="1" applyFont="1" applyBorder="1"/>
    <xf numFmtId="2" fontId="8" fillId="0" borderId="4" xfId="0" applyNumberFormat="1" applyFont="1" applyBorder="1"/>
    <xf numFmtId="2" fontId="8" fillId="0" borderId="21" xfId="0" applyNumberFormat="1" applyFont="1" applyBorder="1"/>
    <xf numFmtId="2" fontId="8" fillId="0" borderId="22" xfId="0" applyNumberFormat="1" applyFont="1" applyBorder="1"/>
    <xf numFmtId="2" fontId="7" fillId="0" borderId="4" xfId="0" applyNumberFormat="1" applyFont="1" applyBorder="1"/>
    <xf numFmtId="2" fontId="7" fillId="0" borderId="1" xfId="0" applyNumberFormat="1" applyFont="1" applyBorder="1"/>
    <xf numFmtId="2" fontId="7" fillId="0" borderId="5" xfId="0" applyNumberFormat="1" applyFont="1" applyBorder="1"/>
    <xf numFmtId="2" fontId="8" fillId="0" borderId="3" xfId="0" applyNumberFormat="1" applyFont="1" applyBorder="1"/>
    <xf numFmtId="2" fontId="8" fillId="0" borderId="4" xfId="4" applyNumberFormat="1" applyFont="1" applyBorder="1" applyAlignment="1">
      <alignment horizontal="center"/>
    </xf>
    <xf numFmtId="2" fontId="8" fillId="0" borderId="2" xfId="0" applyNumberFormat="1" applyFont="1" applyBorder="1"/>
    <xf numFmtId="2" fontId="8" fillId="0" borderId="0" xfId="0" applyNumberFormat="1" applyFont="1" applyBorder="1"/>
    <xf numFmtId="2" fontId="7" fillId="0" borderId="0" xfId="0" applyNumberFormat="1" applyFont="1" applyFill="1" applyBorder="1"/>
    <xf numFmtId="2" fontId="7" fillId="0" borderId="0" xfId="0" applyNumberFormat="1" applyFont="1" applyBorder="1"/>
    <xf numFmtId="2" fontId="7" fillId="2" borderId="0" xfId="0" applyNumberFormat="1" applyFont="1" applyFill="1" applyBorder="1"/>
    <xf numFmtId="2" fontId="8" fillId="2" borderId="0" xfId="0" applyNumberFormat="1" applyFont="1" applyFill="1" applyBorder="1"/>
    <xf numFmtId="2" fontId="8" fillId="0" borderId="0" xfId="0" applyNumberFormat="1" applyFont="1"/>
    <xf numFmtId="164" fontId="8" fillId="0" borderId="6" xfId="4" applyFont="1" applyBorder="1" applyAlignment="1">
      <alignment horizontal="center"/>
    </xf>
    <xf numFmtId="2" fontId="7" fillId="0" borderId="6" xfId="4" applyNumberFormat="1" applyFont="1" applyBorder="1" applyAlignment="1">
      <alignment horizontal="center"/>
    </xf>
    <xf numFmtId="2" fontId="8" fillId="0" borderId="6" xfId="4" applyNumberFormat="1" applyFont="1" applyBorder="1" applyAlignment="1">
      <alignment horizontal="center"/>
    </xf>
    <xf numFmtId="2" fontId="8" fillId="0" borderId="7" xfId="4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8" fillId="0" borderId="0" xfId="4" applyNumberFormat="1" applyFont="1" applyBorder="1" applyAlignment="1">
      <alignment horizontal="center"/>
    </xf>
    <xf numFmtId="164" fontId="8" fillId="0" borderId="0" xfId="4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3" borderId="4" xfId="0" applyNumberFormat="1" applyFont="1" applyFill="1" applyBorder="1"/>
    <xf numFmtId="2" fontId="7" fillId="0" borderId="4" xfId="4" applyNumberFormat="1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2" fontId="8" fillId="0" borderId="21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49" fontId="4" fillId="0" borderId="23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6" fillId="0" borderId="15" xfId="2" applyNumberFormat="1" applyFont="1" applyFill="1" applyBorder="1" applyAlignment="1">
      <alignment horizontal="center" vertical="top" wrapText="1"/>
    </xf>
    <xf numFmtId="2" fontId="6" fillId="0" borderId="16" xfId="2" applyNumberFormat="1" applyFont="1" applyFill="1" applyBorder="1" applyAlignment="1">
      <alignment horizontal="center" vertical="top" wrapText="1"/>
    </xf>
    <xf numFmtId="2" fontId="6" fillId="0" borderId="17" xfId="2" applyNumberFormat="1" applyFont="1" applyFill="1" applyBorder="1" applyAlignment="1">
      <alignment horizontal="center" vertical="top" wrapText="1"/>
    </xf>
    <xf numFmtId="164" fontId="6" fillId="0" borderId="18" xfId="4" applyFont="1" applyFill="1" applyBorder="1" applyAlignment="1">
      <alignment horizontal="center" vertical="center" wrapText="1"/>
    </xf>
    <xf numFmtId="164" fontId="6" fillId="0" borderId="19" xfId="4" applyFont="1" applyFill="1" applyBorder="1" applyAlignment="1">
      <alignment horizontal="center" vertical="center" wrapText="1"/>
    </xf>
    <xf numFmtId="164" fontId="6" fillId="0" borderId="20" xfId="4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2" fontId="6" fillId="0" borderId="9" xfId="2" applyNumberFormat="1" applyFont="1" applyFill="1" applyBorder="1" applyAlignment="1">
      <alignment horizontal="center" vertical="top" wrapText="1"/>
    </xf>
    <xf numFmtId="2" fontId="6" fillId="0" borderId="10" xfId="2" applyNumberFormat="1" applyFont="1" applyFill="1" applyBorder="1" applyAlignment="1">
      <alignment horizontal="center" vertical="top" wrapText="1"/>
    </xf>
    <xf numFmtId="2" fontId="6" fillId="0" borderId="11" xfId="2" applyNumberFormat="1" applyFont="1" applyFill="1" applyBorder="1" applyAlignment="1">
      <alignment horizontal="center" vertical="top" wrapText="1"/>
    </xf>
    <xf numFmtId="2" fontId="6" fillId="0" borderId="12" xfId="2" applyNumberFormat="1" applyFont="1" applyFill="1" applyBorder="1" applyAlignment="1">
      <alignment horizontal="center" vertical="top" wrapText="1"/>
    </xf>
    <xf numFmtId="2" fontId="6" fillId="0" borderId="13" xfId="2" applyNumberFormat="1" applyFont="1" applyFill="1" applyBorder="1" applyAlignment="1">
      <alignment horizontal="center" vertical="top" wrapText="1"/>
    </xf>
    <xf numFmtId="2" fontId="6" fillId="0" borderId="14" xfId="2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7" fillId="0" borderId="1" xfId="0" applyNumberFormat="1" applyFont="1" applyFill="1" applyBorder="1"/>
    <xf numFmtId="164" fontId="7" fillId="0" borderId="1" xfId="4" applyFont="1" applyFill="1" applyBorder="1"/>
    <xf numFmtId="2" fontId="6" fillId="0" borderId="15" xfId="2" applyNumberFormat="1" applyFont="1" applyFill="1" applyBorder="1" applyAlignment="1">
      <alignment horizontal="center"/>
    </xf>
    <xf numFmtId="2" fontId="6" fillId="0" borderId="16" xfId="2" applyNumberFormat="1" applyFont="1" applyFill="1" applyBorder="1" applyAlignment="1">
      <alignment horizontal="center"/>
    </xf>
    <xf numFmtId="2" fontId="6" fillId="0" borderId="17" xfId="2" applyNumberFormat="1" applyFont="1" applyFill="1" applyBorder="1" applyAlignment="1">
      <alignment horizontal="center"/>
    </xf>
  </cellXfs>
  <cellStyles count="5">
    <cellStyle name="Comma" xfId="4" builtinId="3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60"/>
  <sheetViews>
    <sheetView showGridLines="0" tabSelected="1" zoomScale="85" zoomScaleNormal="85" workbookViewId="0">
      <pane xSplit="2" ySplit="7" topLeftCell="AW8" activePane="bottomRight" state="frozen"/>
      <selection pane="topRight" activeCell="C1" sqref="C1"/>
      <selection pane="bottomLeft" activeCell="A8" sqref="A8"/>
      <selection pane="bottomRight" activeCell="BL1" sqref="BL1"/>
    </sheetView>
  </sheetViews>
  <sheetFormatPr defaultColWidth="9.140625" defaultRowHeight="12.75"/>
  <cols>
    <col min="1" max="1" width="8.5703125" style="8" customWidth="1"/>
    <col min="2" max="2" width="41" style="8" customWidth="1"/>
    <col min="3" max="3" width="5.140625" style="8" bestFit="1" customWidth="1"/>
    <col min="4" max="4" width="11.28515625" style="8" customWidth="1"/>
    <col min="5" max="7" width="5.140625" style="8" bestFit="1" customWidth="1"/>
    <col min="8" max="10" width="12.42578125" style="8" bestFit="1" customWidth="1"/>
    <col min="11" max="11" width="5.140625" style="8" bestFit="1" customWidth="1"/>
    <col min="12" max="12" width="12.28515625" style="8" customWidth="1"/>
    <col min="13" max="17" width="5.140625" style="8" bestFit="1" customWidth="1"/>
    <col min="18" max="20" width="12.42578125" style="8" bestFit="1" customWidth="1"/>
    <col min="21" max="21" width="5.140625" style="8" bestFit="1" customWidth="1"/>
    <col min="22" max="22" width="12.42578125" style="8" bestFit="1" customWidth="1"/>
    <col min="23" max="23" width="5.140625" style="8" bestFit="1" customWidth="1"/>
    <col min="24" max="24" width="11.42578125" style="8" bestFit="1" customWidth="1"/>
    <col min="25" max="27" width="5.140625" style="8" bestFit="1" customWidth="1"/>
    <col min="28" max="29" width="12.42578125" style="8" bestFit="1" customWidth="1"/>
    <col min="30" max="30" width="6.5703125" style="8" customWidth="1"/>
    <col min="31" max="31" width="6.42578125" style="8" customWidth="1"/>
    <col min="32" max="32" width="12.5703125" style="8" bestFit="1" customWidth="1"/>
    <col min="33" max="37" width="5.140625" style="8" bestFit="1" customWidth="1"/>
    <col min="38" max="39" width="12.42578125" style="8" bestFit="1" customWidth="1"/>
    <col min="40" max="41" width="5.140625" style="8" bestFit="1" customWidth="1"/>
    <col min="42" max="42" width="12.42578125" style="8" bestFit="1" customWidth="1"/>
    <col min="43" max="47" width="5.140625" style="8" bestFit="1" customWidth="1"/>
    <col min="48" max="50" width="12.42578125" style="8" bestFit="1" customWidth="1"/>
    <col min="51" max="51" width="5.140625" style="8" bestFit="1" customWidth="1"/>
    <col min="52" max="52" width="12.42578125" style="8" bestFit="1" customWidth="1"/>
    <col min="53" max="57" width="5.140625" style="8" bestFit="1" customWidth="1"/>
    <col min="58" max="60" width="12.42578125" style="8" bestFit="1" customWidth="1"/>
    <col min="61" max="61" width="5.140625" style="8" bestFit="1" customWidth="1"/>
    <col min="62" max="62" width="12.42578125" style="8" bestFit="1" customWidth="1"/>
    <col min="63" max="63" width="15.140625" style="58" bestFit="1" customWidth="1"/>
    <col min="64" max="16384" width="9.140625" style="8"/>
  </cols>
  <sheetData>
    <row r="1" spans="1:64" s="1" customFormat="1" ht="13.5" thickBot="1">
      <c r="A1" s="68" t="s">
        <v>78</v>
      </c>
      <c r="B1" s="81" t="s">
        <v>177</v>
      </c>
      <c r="C1" s="75" t="s">
        <v>192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7"/>
    </row>
    <row r="2" spans="1:64" s="1" customFormat="1" ht="13.5" thickBot="1">
      <c r="A2" s="69"/>
      <c r="B2" s="82"/>
      <c r="C2" s="75" t="s">
        <v>31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7"/>
      <c r="W2" s="75" t="s">
        <v>27</v>
      </c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7"/>
      <c r="AQ2" s="75" t="s">
        <v>28</v>
      </c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7"/>
      <c r="BK2" s="78" t="s">
        <v>25</v>
      </c>
    </row>
    <row r="3" spans="1:64" s="5" customFormat="1" ht="13.5" thickBot="1">
      <c r="A3" s="69"/>
      <c r="B3" s="82"/>
      <c r="C3" s="97" t="s">
        <v>12</v>
      </c>
      <c r="D3" s="98"/>
      <c r="E3" s="98"/>
      <c r="F3" s="98"/>
      <c r="G3" s="98"/>
      <c r="H3" s="98"/>
      <c r="I3" s="98"/>
      <c r="J3" s="98"/>
      <c r="K3" s="98"/>
      <c r="L3" s="99"/>
      <c r="M3" s="97" t="s">
        <v>13</v>
      </c>
      <c r="N3" s="98"/>
      <c r="O3" s="98"/>
      <c r="P3" s="98"/>
      <c r="Q3" s="98"/>
      <c r="R3" s="98"/>
      <c r="S3" s="98"/>
      <c r="T3" s="98"/>
      <c r="U3" s="98"/>
      <c r="V3" s="99"/>
      <c r="W3" s="97" t="s">
        <v>12</v>
      </c>
      <c r="X3" s="98"/>
      <c r="Y3" s="98"/>
      <c r="Z3" s="98"/>
      <c r="AA3" s="98"/>
      <c r="AB3" s="98"/>
      <c r="AC3" s="98"/>
      <c r="AD3" s="98"/>
      <c r="AE3" s="98"/>
      <c r="AF3" s="99"/>
      <c r="AG3" s="97" t="s">
        <v>13</v>
      </c>
      <c r="AH3" s="98"/>
      <c r="AI3" s="98"/>
      <c r="AJ3" s="98"/>
      <c r="AK3" s="98"/>
      <c r="AL3" s="98"/>
      <c r="AM3" s="98"/>
      <c r="AN3" s="98"/>
      <c r="AO3" s="98"/>
      <c r="AP3" s="99"/>
      <c r="AQ3" s="97" t="s">
        <v>12</v>
      </c>
      <c r="AR3" s="98"/>
      <c r="AS3" s="98"/>
      <c r="AT3" s="98"/>
      <c r="AU3" s="98"/>
      <c r="AV3" s="98"/>
      <c r="AW3" s="98"/>
      <c r="AX3" s="98"/>
      <c r="AY3" s="98"/>
      <c r="AZ3" s="99"/>
      <c r="BA3" s="97" t="s">
        <v>13</v>
      </c>
      <c r="BB3" s="98"/>
      <c r="BC3" s="98"/>
      <c r="BD3" s="98"/>
      <c r="BE3" s="98"/>
      <c r="BF3" s="98"/>
      <c r="BG3" s="98"/>
      <c r="BH3" s="98"/>
      <c r="BI3" s="98"/>
      <c r="BJ3" s="99"/>
      <c r="BK3" s="79"/>
    </row>
    <row r="4" spans="1:64" s="5" customFormat="1">
      <c r="A4" s="69"/>
      <c r="B4" s="82"/>
      <c r="C4" s="89" t="s">
        <v>37</v>
      </c>
      <c r="D4" s="90"/>
      <c r="E4" s="90"/>
      <c r="F4" s="90"/>
      <c r="G4" s="91"/>
      <c r="H4" s="86" t="s">
        <v>38</v>
      </c>
      <c r="I4" s="87"/>
      <c r="J4" s="87"/>
      <c r="K4" s="87"/>
      <c r="L4" s="88"/>
      <c r="M4" s="89" t="s">
        <v>37</v>
      </c>
      <c r="N4" s="90"/>
      <c r="O4" s="90"/>
      <c r="P4" s="90"/>
      <c r="Q4" s="91"/>
      <c r="R4" s="86" t="s">
        <v>38</v>
      </c>
      <c r="S4" s="87"/>
      <c r="T4" s="87"/>
      <c r="U4" s="87"/>
      <c r="V4" s="88"/>
      <c r="W4" s="89" t="s">
        <v>37</v>
      </c>
      <c r="X4" s="90"/>
      <c r="Y4" s="90"/>
      <c r="Z4" s="90"/>
      <c r="AA4" s="91"/>
      <c r="AB4" s="86" t="s">
        <v>38</v>
      </c>
      <c r="AC4" s="87"/>
      <c r="AD4" s="87"/>
      <c r="AE4" s="87"/>
      <c r="AF4" s="88"/>
      <c r="AG4" s="89" t="s">
        <v>37</v>
      </c>
      <c r="AH4" s="90"/>
      <c r="AI4" s="90"/>
      <c r="AJ4" s="90"/>
      <c r="AK4" s="91"/>
      <c r="AL4" s="86" t="s">
        <v>38</v>
      </c>
      <c r="AM4" s="87"/>
      <c r="AN4" s="87"/>
      <c r="AO4" s="87"/>
      <c r="AP4" s="88"/>
      <c r="AQ4" s="89" t="s">
        <v>37</v>
      </c>
      <c r="AR4" s="90"/>
      <c r="AS4" s="90"/>
      <c r="AT4" s="90"/>
      <c r="AU4" s="91"/>
      <c r="AV4" s="86" t="s">
        <v>38</v>
      </c>
      <c r="AW4" s="87"/>
      <c r="AX4" s="87"/>
      <c r="AY4" s="87"/>
      <c r="AZ4" s="88"/>
      <c r="BA4" s="89" t="s">
        <v>37</v>
      </c>
      <c r="BB4" s="90"/>
      <c r="BC4" s="90"/>
      <c r="BD4" s="90"/>
      <c r="BE4" s="91"/>
      <c r="BF4" s="86" t="s">
        <v>38</v>
      </c>
      <c r="BG4" s="87"/>
      <c r="BH4" s="87"/>
      <c r="BI4" s="87"/>
      <c r="BJ4" s="88"/>
      <c r="BK4" s="79"/>
    </row>
    <row r="5" spans="1:64" s="5" customFormat="1" ht="15" customHeight="1">
      <c r="A5" s="69"/>
      <c r="B5" s="82"/>
      <c r="C5" s="2">
        <v>1</v>
      </c>
      <c r="D5" s="3">
        <v>2</v>
      </c>
      <c r="E5" s="3">
        <v>3</v>
      </c>
      <c r="F5" s="3">
        <v>4</v>
      </c>
      <c r="G5" s="4">
        <v>5</v>
      </c>
      <c r="H5" s="2">
        <v>1</v>
      </c>
      <c r="I5" s="3">
        <v>2</v>
      </c>
      <c r="J5" s="3">
        <v>3</v>
      </c>
      <c r="K5" s="3">
        <v>4</v>
      </c>
      <c r="L5" s="4">
        <v>5</v>
      </c>
      <c r="M5" s="2">
        <v>1</v>
      </c>
      <c r="N5" s="3">
        <v>2</v>
      </c>
      <c r="O5" s="3">
        <v>3</v>
      </c>
      <c r="P5" s="3">
        <v>4</v>
      </c>
      <c r="Q5" s="4">
        <v>5</v>
      </c>
      <c r="R5" s="2">
        <v>1</v>
      </c>
      <c r="S5" s="3">
        <v>2</v>
      </c>
      <c r="T5" s="3">
        <v>3</v>
      </c>
      <c r="U5" s="3">
        <v>4</v>
      </c>
      <c r="V5" s="4">
        <v>5</v>
      </c>
      <c r="W5" s="2">
        <v>1</v>
      </c>
      <c r="X5" s="3">
        <v>2</v>
      </c>
      <c r="Y5" s="3">
        <v>3</v>
      </c>
      <c r="Z5" s="3">
        <v>4</v>
      </c>
      <c r="AA5" s="4">
        <v>5</v>
      </c>
      <c r="AB5" s="2">
        <v>1</v>
      </c>
      <c r="AC5" s="3">
        <v>2</v>
      </c>
      <c r="AD5" s="3">
        <v>3</v>
      </c>
      <c r="AE5" s="3">
        <v>4</v>
      </c>
      <c r="AF5" s="4">
        <v>5</v>
      </c>
      <c r="AG5" s="2">
        <v>1</v>
      </c>
      <c r="AH5" s="3">
        <v>2</v>
      </c>
      <c r="AI5" s="3">
        <v>3</v>
      </c>
      <c r="AJ5" s="3">
        <v>4</v>
      </c>
      <c r="AK5" s="4">
        <v>5</v>
      </c>
      <c r="AL5" s="2">
        <v>1</v>
      </c>
      <c r="AM5" s="3">
        <v>2</v>
      </c>
      <c r="AN5" s="3">
        <v>3</v>
      </c>
      <c r="AO5" s="3">
        <v>4</v>
      </c>
      <c r="AP5" s="4">
        <v>5</v>
      </c>
      <c r="AQ5" s="2">
        <v>1</v>
      </c>
      <c r="AR5" s="3">
        <v>2</v>
      </c>
      <c r="AS5" s="3">
        <v>3</v>
      </c>
      <c r="AT5" s="3">
        <v>4</v>
      </c>
      <c r="AU5" s="4">
        <v>5</v>
      </c>
      <c r="AV5" s="2">
        <v>1</v>
      </c>
      <c r="AW5" s="3">
        <v>2</v>
      </c>
      <c r="AX5" s="3">
        <v>3</v>
      </c>
      <c r="AY5" s="3">
        <v>4</v>
      </c>
      <c r="AZ5" s="4">
        <v>5</v>
      </c>
      <c r="BA5" s="2">
        <v>1</v>
      </c>
      <c r="BB5" s="3">
        <v>2</v>
      </c>
      <c r="BC5" s="3">
        <v>3</v>
      </c>
      <c r="BD5" s="3">
        <v>4</v>
      </c>
      <c r="BE5" s="4">
        <v>5</v>
      </c>
      <c r="BF5" s="2">
        <v>1</v>
      </c>
      <c r="BG5" s="3">
        <v>2</v>
      </c>
      <c r="BH5" s="3">
        <v>3</v>
      </c>
      <c r="BI5" s="3">
        <v>4</v>
      </c>
      <c r="BJ5" s="4">
        <v>5</v>
      </c>
      <c r="BK5" s="80"/>
    </row>
    <row r="6" spans="1:64">
      <c r="A6" s="6" t="s">
        <v>0</v>
      </c>
      <c r="B6" s="7" t="s">
        <v>6</v>
      </c>
      <c r="C6" s="83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5"/>
    </row>
    <row r="7" spans="1:64">
      <c r="A7" s="6" t="s">
        <v>79</v>
      </c>
      <c r="B7" s="9" t="s">
        <v>14</v>
      </c>
      <c r="C7" s="83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5"/>
    </row>
    <row r="8" spans="1:64">
      <c r="A8" s="6"/>
      <c r="B8" s="10" t="s">
        <v>39</v>
      </c>
      <c r="C8" s="11"/>
      <c r="D8" s="12"/>
      <c r="E8" s="12"/>
      <c r="F8" s="12"/>
      <c r="G8" s="13"/>
      <c r="H8" s="11"/>
      <c r="I8" s="12"/>
      <c r="J8" s="12"/>
      <c r="K8" s="12"/>
      <c r="L8" s="13"/>
      <c r="M8" s="11"/>
      <c r="N8" s="12"/>
      <c r="O8" s="12"/>
      <c r="P8" s="12"/>
      <c r="Q8" s="13"/>
      <c r="R8" s="11"/>
      <c r="S8" s="12"/>
      <c r="T8" s="12"/>
      <c r="U8" s="12"/>
      <c r="V8" s="13"/>
      <c r="W8" s="11"/>
      <c r="X8" s="12"/>
      <c r="Y8" s="12"/>
      <c r="Z8" s="12"/>
      <c r="AA8" s="13"/>
      <c r="AB8" s="11"/>
      <c r="AC8" s="12"/>
      <c r="AD8" s="12"/>
      <c r="AE8" s="12"/>
      <c r="AF8" s="13"/>
      <c r="AG8" s="11"/>
      <c r="AH8" s="12"/>
      <c r="AI8" s="12"/>
      <c r="AJ8" s="12"/>
      <c r="AK8" s="13"/>
      <c r="AL8" s="11"/>
      <c r="AM8" s="12"/>
      <c r="AN8" s="12"/>
      <c r="AO8" s="12"/>
      <c r="AP8" s="13"/>
      <c r="AQ8" s="11"/>
      <c r="AR8" s="12"/>
      <c r="AS8" s="12"/>
      <c r="AT8" s="12"/>
      <c r="AU8" s="13"/>
      <c r="AV8" s="11"/>
      <c r="AW8" s="12"/>
      <c r="AX8" s="12"/>
      <c r="AY8" s="12"/>
      <c r="AZ8" s="13"/>
      <c r="BA8" s="11"/>
      <c r="BB8" s="12"/>
      <c r="BC8" s="12"/>
      <c r="BD8" s="12"/>
      <c r="BE8" s="13"/>
      <c r="BF8" s="11"/>
      <c r="BG8" s="12"/>
      <c r="BH8" s="12"/>
      <c r="BI8" s="12"/>
      <c r="BJ8" s="13"/>
      <c r="BK8" s="52"/>
    </row>
    <row r="9" spans="1:64">
      <c r="A9" s="6"/>
      <c r="B9" s="34" t="s">
        <v>103</v>
      </c>
      <c r="C9" s="36">
        <v>0</v>
      </c>
      <c r="D9" s="36">
        <v>297.0780971389346</v>
      </c>
      <c r="E9" s="36">
        <v>0</v>
      </c>
      <c r="F9" s="36">
        <v>0</v>
      </c>
      <c r="G9" s="36">
        <v>0</v>
      </c>
      <c r="H9" s="36">
        <v>0.37894022683769996</v>
      </c>
      <c r="I9" s="36">
        <v>3311.3102281859974</v>
      </c>
      <c r="J9" s="36">
        <v>838.96891355425691</v>
      </c>
      <c r="K9" s="36">
        <v>0</v>
      </c>
      <c r="L9" s="36">
        <v>32.400508664289106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7.6709100322099988E-2</v>
      </c>
      <c r="S9" s="36">
        <v>2.2882538433870003</v>
      </c>
      <c r="T9" s="36">
        <v>21.106042473516101</v>
      </c>
      <c r="U9" s="36">
        <v>0</v>
      </c>
      <c r="V9" s="36">
        <v>0.11668458761279998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3.8365810225799997E-2</v>
      </c>
      <c r="AC9" s="36">
        <v>55.967691224676997</v>
      </c>
      <c r="AD9" s="36">
        <v>0</v>
      </c>
      <c r="AE9" s="36">
        <v>0</v>
      </c>
      <c r="AF9" s="36">
        <v>32.083954220708996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9.7635781612000015E-3</v>
      </c>
      <c r="AN9" s="36">
        <v>0</v>
      </c>
      <c r="AO9" s="36">
        <v>0</v>
      </c>
      <c r="AP9" s="36">
        <v>0.38717542783859998</v>
      </c>
      <c r="AQ9" s="36">
        <v>0</v>
      </c>
      <c r="AR9" s="36">
        <v>0</v>
      </c>
      <c r="AS9" s="36">
        <v>0</v>
      </c>
      <c r="AT9" s="36">
        <v>0</v>
      </c>
      <c r="AU9" s="36">
        <v>0</v>
      </c>
      <c r="AV9" s="36">
        <v>0.8493804118031999</v>
      </c>
      <c r="AW9" s="36">
        <v>2180.6424740507018</v>
      </c>
      <c r="AX9" s="36">
        <v>83.598889729903092</v>
      </c>
      <c r="AY9" s="36">
        <v>0</v>
      </c>
      <c r="AZ9" s="36">
        <v>36.756690191835297</v>
      </c>
      <c r="BA9" s="36">
        <v>0</v>
      </c>
      <c r="BB9" s="36">
        <v>0</v>
      </c>
      <c r="BC9" s="36">
        <v>0</v>
      </c>
      <c r="BD9" s="36">
        <v>0</v>
      </c>
      <c r="BE9" s="36">
        <v>0</v>
      </c>
      <c r="BF9" s="36">
        <v>0.11183467987000001</v>
      </c>
      <c r="BG9" s="36">
        <v>13.342555922612698</v>
      </c>
      <c r="BH9" s="36">
        <v>0</v>
      </c>
      <c r="BI9" s="36">
        <v>0</v>
      </c>
      <c r="BJ9" s="36">
        <v>3.2051919489673999</v>
      </c>
      <c r="BK9" s="53">
        <f>SUM(C9:BJ9)</f>
        <v>6910.7183449724589</v>
      </c>
      <c r="BL9" s="46"/>
    </row>
    <row r="10" spans="1:64">
      <c r="A10" s="6"/>
      <c r="B10" s="34" t="s">
        <v>104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0.23588156570910002</v>
      </c>
      <c r="I10" s="36">
        <v>674.5923769029996</v>
      </c>
      <c r="J10" s="36">
        <v>295.78698532067733</v>
      </c>
      <c r="K10" s="36">
        <v>0</v>
      </c>
      <c r="L10" s="36">
        <v>66.705920222741497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2.23138170318E-2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5.1649599999999997E-3</v>
      </c>
      <c r="AC10" s="36">
        <v>2.4742174954838001</v>
      </c>
      <c r="AD10" s="36">
        <v>0</v>
      </c>
      <c r="AE10" s="36">
        <v>0</v>
      </c>
      <c r="AF10" s="36">
        <v>1.6140697879032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0.54417677186869995</v>
      </c>
      <c r="AW10" s="36">
        <v>46.599068203837902</v>
      </c>
      <c r="AX10" s="36">
        <v>0</v>
      </c>
      <c r="AY10" s="36">
        <v>0</v>
      </c>
      <c r="AZ10" s="36">
        <v>40.838474833482699</v>
      </c>
      <c r="BA10" s="36">
        <v>0</v>
      </c>
      <c r="BB10" s="36">
        <v>0</v>
      </c>
      <c r="BC10" s="36">
        <v>0</v>
      </c>
      <c r="BD10" s="36">
        <v>0</v>
      </c>
      <c r="BE10" s="36">
        <v>0</v>
      </c>
      <c r="BF10" s="36">
        <v>7.8234716386099967E-2</v>
      </c>
      <c r="BG10" s="36">
        <v>269.08720200364434</v>
      </c>
      <c r="BH10" s="36">
        <v>0</v>
      </c>
      <c r="BI10" s="36">
        <v>0</v>
      </c>
      <c r="BJ10" s="36">
        <v>1.7386267166129001</v>
      </c>
      <c r="BK10" s="53">
        <f>SUM(C10:BJ10)</f>
        <v>1400.3227133183791</v>
      </c>
    </row>
    <row r="11" spans="1:64">
      <c r="A11" s="6"/>
      <c r="B11" s="10" t="s">
        <v>88</v>
      </c>
      <c r="C11" s="36">
        <f t="shared" ref="C11:BJ11" si="0">SUM(C9:C10)</f>
        <v>0</v>
      </c>
      <c r="D11" s="36">
        <f t="shared" si="0"/>
        <v>297.0780971389346</v>
      </c>
      <c r="E11" s="36">
        <f t="shared" si="0"/>
        <v>0</v>
      </c>
      <c r="F11" s="36">
        <f t="shared" si="0"/>
        <v>0</v>
      </c>
      <c r="G11" s="36">
        <f t="shared" si="0"/>
        <v>0</v>
      </c>
      <c r="H11" s="36">
        <f t="shared" si="0"/>
        <v>0.61482179254680003</v>
      </c>
      <c r="I11" s="36">
        <f t="shared" si="0"/>
        <v>3985.902605088997</v>
      </c>
      <c r="J11" s="36">
        <f t="shared" si="0"/>
        <v>1134.7558988749342</v>
      </c>
      <c r="K11" s="36">
        <f t="shared" si="0"/>
        <v>0</v>
      </c>
      <c r="L11" s="36">
        <f t="shared" si="0"/>
        <v>99.106428887030603</v>
      </c>
      <c r="M11" s="36">
        <f t="shared" si="0"/>
        <v>0</v>
      </c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9.9022917353899981E-2</v>
      </c>
      <c r="S11" s="36">
        <f t="shared" si="0"/>
        <v>2.2882538433870003</v>
      </c>
      <c r="T11" s="36">
        <f t="shared" si="0"/>
        <v>21.106042473516101</v>
      </c>
      <c r="U11" s="36">
        <f t="shared" si="0"/>
        <v>0</v>
      </c>
      <c r="V11" s="36">
        <f t="shared" si="0"/>
        <v>0.11668458761279998</v>
      </c>
      <c r="W11" s="36">
        <f t="shared" si="0"/>
        <v>0</v>
      </c>
      <c r="X11" s="36">
        <f t="shared" si="0"/>
        <v>0</v>
      </c>
      <c r="Y11" s="36">
        <f t="shared" si="0"/>
        <v>0</v>
      </c>
      <c r="Z11" s="36">
        <f t="shared" si="0"/>
        <v>0</v>
      </c>
      <c r="AA11" s="36">
        <f t="shared" si="0"/>
        <v>0</v>
      </c>
      <c r="AB11" s="36">
        <f t="shared" si="0"/>
        <v>4.35307702258E-2</v>
      </c>
      <c r="AC11" s="36">
        <f t="shared" si="0"/>
        <v>58.441908720160797</v>
      </c>
      <c r="AD11" s="36">
        <f t="shared" si="0"/>
        <v>0</v>
      </c>
      <c r="AE11" s="36">
        <f t="shared" si="0"/>
        <v>0</v>
      </c>
      <c r="AF11" s="36">
        <f t="shared" si="0"/>
        <v>33.698024008612194</v>
      </c>
      <c r="AG11" s="36">
        <f t="shared" si="0"/>
        <v>0</v>
      </c>
      <c r="AH11" s="36">
        <f t="shared" si="0"/>
        <v>0</v>
      </c>
      <c r="AI11" s="36">
        <f t="shared" si="0"/>
        <v>0</v>
      </c>
      <c r="AJ11" s="36">
        <f t="shared" si="0"/>
        <v>0</v>
      </c>
      <c r="AK11" s="36">
        <f t="shared" si="0"/>
        <v>0</v>
      </c>
      <c r="AL11" s="36">
        <f t="shared" si="0"/>
        <v>0</v>
      </c>
      <c r="AM11" s="36">
        <f t="shared" si="0"/>
        <v>9.7635781612000015E-3</v>
      </c>
      <c r="AN11" s="36">
        <f t="shared" si="0"/>
        <v>0</v>
      </c>
      <c r="AO11" s="36">
        <f t="shared" si="0"/>
        <v>0</v>
      </c>
      <c r="AP11" s="36">
        <f t="shared" si="0"/>
        <v>0.38717542783859998</v>
      </c>
      <c r="AQ11" s="36">
        <f t="shared" si="0"/>
        <v>0</v>
      </c>
      <c r="AR11" s="36">
        <f t="shared" si="0"/>
        <v>0</v>
      </c>
      <c r="AS11" s="36">
        <f t="shared" si="0"/>
        <v>0</v>
      </c>
      <c r="AT11" s="36">
        <f t="shared" si="0"/>
        <v>0</v>
      </c>
      <c r="AU11" s="36">
        <f t="shared" si="0"/>
        <v>0</v>
      </c>
      <c r="AV11" s="36">
        <f t="shared" si="0"/>
        <v>1.3935571836718998</v>
      </c>
      <c r="AW11" s="36">
        <f t="shared" si="0"/>
        <v>2227.2415422545396</v>
      </c>
      <c r="AX11" s="36">
        <f t="shared" si="0"/>
        <v>83.598889729903092</v>
      </c>
      <c r="AY11" s="36">
        <f t="shared" si="0"/>
        <v>0</v>
      </c>
      <c r="AZ11" s="36">
        <f t="shared" si="0"/>
        <v>77.595165025317996</v>
      </c>
      <c r="BA11" s="36">
        <f t="shared" si="0"/>
        <v>0</v>
      </c>
      <c r="BB11" s="36">
        <f t="shared" si="0"/>
        <v>0</v>
      </c>
      <c r="BC11" s="36">
        <f t="shared" si="0"/>
        <v>0</v>
      </c>
      <c r="BD11" s="36">
        <f t="shared" si="0"/>
        <v>0</v>
      </c>
      <c r="BE11" s="36">
        <f t="shared" si="0"/>
        <v>0</v>
      </c>
      <c r="BF11" s="36">
        <f t="shared" si="0"/>
        <v>0.19006939625609998</v>
      </c>
      <c r="BG11" s="36">
        <f t="shared" si="0"/>
        <v>282.42975792625703</v>
      </c>
      <c r="BH11" s="36">
        <f t="shared" si="0"/>
        <v>0</v>
      </c>
      <c r="BI11" s="36">
        <f t="shared" si="0"/>
        <v>0</v>
      </c>
      <c r="BJ11" s="36">
        <f t="shared" si="0"/>
        <v>4.9438186655803005</v>
      </c>
      <c r="BK11" s="53">
        <f>SUM(BK9:BK10)</f>
        <v>8311.0410582908371</v>
      </c>
    </row>
    <row r="12" spans="1:64">
      <c r="A12" s="6" t="s">
        <v>80</v>
      </c>
      <c r="B12" s="9" t="s">
        <v>3</v>
      </c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7"/>
    </row>
    <row r="13" spans="1:64">
      <c r="A13" s="6"/>
      <c r="B13" s="10" t="s">
        <v>39</v>
      </c>
      <c r="C13" s="37"/>
      <c r="D13" s="36"/>
      <c r="E13" s="36"/>
      <c r="F13" s="36"/>
      <c r="G13" s="31"/>
      <c r="H13" s="37"/>
      <c r="I13" s="36"/>
      <c r="J13" s="36"/>
      <c r="K13" s="36"/>
      <c r="L13" s="31"/>
      <c r="M13" s="37"/>
      <c r="N13" s="36"/>
      <c r="O13" s="36"/>
      <c r="P13" s="36"/>
      <c r="Q13" s="31"/>
      <c r="R13" s="37"/>
      <c r="S13" s="36"/>
      <c r="T13" s="36"/>
      <c r="U13" s="36"/>
      <c r="V13" s="31"/>
      <c r="W13" s="37"/>
      <c r="X13" s="36"/>
      <c r="Y13" s="36"/>
      <c r="Z13" s="36"/>
      <c r="AA13" s="31"/>
      <c r="AB13" s="37"/>
      <c r="AC13" s="36"/>
      <c r="AD13" s="36"/>
      <c r="AE13" s="36"/>
      <c r="AF13" s="31"/>
      <c r="AG13" s="37"/>
      <c r="AH13" s="36"/>
      <c r="AI13" s="36"/>
      <c r="AJ13" s="36"/>
      <c r="AK13" s="31"/>
      <c r="AL13" s="37"/>
      <c r="AM13" s="36"/>
      <c r="AN13" s="36"/>
      <c r="AO13" s="36"/>
      <c r="AP13" s="31"/>
      <c r="AQ13" s="37"/>
      <c r="AR13" s="36"/>
      <c r="AS13" s="36"/>
      <c r="AT13" s="36"/>
      <c r="AU13" s="31"/>
      <c r="AV13" s="37"/>
      <c r="AW13" s="36"/>
      <c r="AX13" s="36"/>
      <c r="AY13" s="36"/>
      <c r="AZ13" s="31"/>
      <c r="BA13" s="37"/>
      <c r="BB13" s="36"/>
      <c r="BC13" s="36"/>
      <c r="BD13" s="36"/>
      <c r="BE13" s="31"/>
      <c r="BF13" s="37"/>
      <c r="BG13" s="36"/>
      <c r="BH13" s="36"/>
      <c r="BI13" s="36"/>
      <c r="BJ13" s="31"/>
      <c r="BK13" s="54"/>
    </row>
    <row r="14" spans="1:64">
      <c r="A14" s="6"/>
      <c r="B14" s="10" t="s">
        <v>105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0.1509415485801</v>
      </c>
      <c r="I14" s="37">
        <v>68.789460318902897</v>
      </c>
      <c r="J14" s="37">
        <v>0</v>
      </c>
      <c r="K14" s="37">
        <v>0</v>
      </c>
      <c r="L14" s="37">
        <v>1.5046516208063001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3.9487408419200003E-2</v>
      </c>
      <c r="S14" s="37">
        <v>0</v>
      </c>
      <c r="T14" s="37">
        <v>0</v>
      </c>
      <c r="U14" s="37">
        <v>0</v>
      </c>
      <c r="V14" s="37">
        <v>4.8922782806299997E-2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60">
        <v>6.6121516100000002E-5</v>
      </c>
      <c r="AC14" s="37">
        <v>0</v>
      </c>
      <c r="AD14" s="37">
        <v>0</v>
      </c>
      <c r="AE14" s="37">
        <v>0</v>
      </c>
      <c r="AF14" s="37">
        <v>0.48517833032250002</v>
      </c>
      <c r="AG14" s="37">
        <v>0</v>
      </c>
      <c r="AH14" s="37">
        <v>0</v>
      </c>
      <c r="AI14" s="37">
        <v>0</v>
      </c>
      <c r="AJ14" s="37">
        <v>0</v>
      </c>
      <c r="AK14" s="37">
        <v>0</v>
      </c>
      <c r="AL14" s="37">
        <v>0</v>
      </c>
      <c r="AM14" s="37">
        <v>0</v>
      </c>
      <c r="AN14" s="37">
        <v>0</v>
      </c>
      <c r="AO14" s="37">
        <v>0</v>
      </c>
      <c r="AP14" s="37">
        <v>0</v>
      </c>
      <c r="AQ14" s="37">
        <v>0</v>
      </c>
      <c r="AR14" s="37">
        <v>0</v>
      </c>
      <c r="AS14" s="37">
        <v>0</v>
      </c>
      <c r="AT14" s="37">
        <v>0</v>
      </c>
      <c r="AU14" s="37">
        <v>0</v>
      </c>
      <c r="AV14" s="37">
        <v>0.79028987309490029</v>
      </c>
      <c r="AW14" s="37">
        <v>183.60408296206319</v>
      </c>
      <c r="AX14" s="37">
        <v>0</v>
      </c>
      <c r="AY14" s="37">
        <v>0</v>
      </c>
      <c r="AZ14" s="37">
        <v>242.27615284990017</v>
      </c>
      <c r="BA14" s="37">
        <v>0</v>
      </c>
      <c r="BB14" s="37">
        <v>0</v>
      </c>
      <c r="BC14" s="37">
        <v>0</v>
      </c>
      <c r="BD14" s="37">
        <v>0</v>
      </c>
      <c r="BE14" s="37">
        <v>0</v>
      </c>
      <c r="BF14" s="37">
        <v>5.3455374064E-2</v>
      </c>
      <c r="BG14" s="37">
        <v>10.8725010644837</v>
      </c>
      <c r="BH14" s="37">
        <v>0</v>
      </c>
      <c r="BI14" s="37">
        <v>0</v>
      </c>
      <c r="BJ14" s="37">
        <v>10.3756172658059</v>
      </c>
      <c r="BK14" s="53">
        <f>SUM(C14:BJ14)</f>
        <v>518.9908075207652</v>
      </c>
    </row>
    <row r="15" spans="1:64">
      <c r="A15" s="6"/>
      <c r="B15" s="10" t="s">
        <v>89</v>
      </c>
      <c r="C15" s="37">
        <f>SUM(C14)</f>
        <v>0</v>
      </c>
      <c r="D15" s="36">
        <f t="shared" ref="D15:BJ15" si="1">SUM(D14)</f>
        <v>0</v>
      </c>
      <c r="E15" s="36">
        <f t="shared" si="1"/>
        <v>0</v>
      </c>
      <c r="F15" s="36">
        <f t="shared" si="1"/>
        <v>0</v>
      </c>
      <c r="G15" s="31">
        <f t="shared" si="1"/>
        <v>0</v>
      </c>
      <c r="H15" s="37">
        <f t="shared" si="1"/>
        <v>0.1509415485801</v>
      </c>
      <c r="I15" s="36">
        <f t="shared" si="1"/>
        <v>68.789460318902897</v>
      </c>
      <c r="J15" s="36">
        <f t="shared" si="1"/>
        <v>0</v>
      </c>
      <c r="K15" s="36">
        <f t="shared" si="1"/>
        <v>0</v>
      </c>
      <c r="L15" s="31">
        <f t="shared" si="1"/>
        <v>1.5046516208063001</v>
      </c>
      <c r="M15" s="37">
        <f t="shared" si="1"/>
        <v>0</v>
      </c>
      <c r="N15" s="36">
        <f t="shared" si="1"/>
        <v>0</v>
      </c>
      <c r="O15" s="36">
        <f t="shared" si="1"/>
        <v>0</v>
      </c>
      <c r="P15" s="36">
        <f t="shared" si="1"/>
        <v>0</v>
      </c>
      <c r="Q15" s="31">
        <f t="shared" si="1"/>
        <v>0</v>
      </c>
      <c r="R15" s="37">
        <f t="shared" si="1"/>
        <v>3.9487408419200003E-2</v>
      </c>
      <c r="S15" s="36">
        <f t="shared" si="1"/>
        <v>0</v>
      </c>
      <c r="T15" s="36">
        <f t="shared" si="1"/>
        <v>0</v>
      </c>
      <c r="U15" s="36">
        <f t="shared" si="1"/>
        <v>0</v>
      </c>
      <c r="V15" s="31">
        <f t="shared" si="1"/>
        <v>4.8922782806299997E-2</v>
      </c>
      <c r="W15" s="37">
        <f t="shared" si="1"/>
        <v>0</v>
      </c>
      <c r="X15" s="36">
        <f t="shared" si="1"/>
        <v>0</v>
      </c>
      <c r="Y15" s="36">
        <f t="shared" si="1"/>
        <v>0</v>
      </c>
      <c r="Z15" s="36">
        <f t="shared" si="1"/>
        <v>0</v>
      </c>
      <c r="AA15" s="31">
        <f t="shared" si="1"/>
        <v>0</v>
      </c>
      <c r="AB15" s="37">
        <f t="shared" si="1"/>
        <v>6.6121516100000002E-5</v>
      </c>
      <c r="AC15" s="36">
        <f t="shared" si="1"/>
        <v>0</v>
      </c>
      <c r="AD15" s="36">
        <f t="shared" si="1"/>
        <v>0</v>
      </c>
      <c r="AE15" s="36">
        <f t="shared" si="1"/>
        <v>0</v>
      </c>
      <c r="AF15" s="31">
        <f t="shared" si="1"/>
        <v>0.48517833032250002</v>
      </c>
      <c r="AG15" s="37">
        <f t="shared" si="1"/>
        <v>0</v>
      </c>
      <c r="AH15" s="36">
        <f t="shared" si="1"/>
        <v>0</v>
      </c>
      <c r="AI15" s="36">
        <f t="shared" si="1"/>
        <v>0</v>
      </c>
      <c r="AJ15" s="36">
        <f t="shared" si="1"/>
        <v>0</v>
      </c>
      <c r="AK15" s="31">
        <f t="shared" si="1"/>
        <v>0</v>
      </c>
      <c r="AL15" s="37">
        <f t="shared" si="1"/>
        <v>0</v>
      </c>
      <c r="AM15" s="36">
        <f t="shared" si="1"/>
        <v>0</v>
      </c>
      <c r="AN15" s="36">
        <f t="shared" si="1"/>
        <v>0</v>
      </c>
      <c r="AO15" s="36">
        <f t="shared" si="1"/>
        <v>0</v>
      </c>
      <c r="AP15" s="31">
        <f t="shared" si="1"/>
        <v>0</v>
      </c>
      <c r="AQ15" s="37">
        <f t="shared" si="1"/>
        <v>0</v>
      </c>
      <c r="AR15" s="36">
        <f t="shared" si="1"/>
        <v>0</v>
      </c>
      <c r="AS15" s="36">
        <f t="shared" si="1"/>
        <v>0</v>
      </c>
      <c r="AT15" s="36">
        <f t="shared" si="1"/>
        <v>0</v>
      </c>
      <c r="AU15" s="31">
        <f t="shared" si="1"/>
        <v>0</v>
      </c>
      <c r="AV15" s="37">
        <f>SUM(AV14)</f>
        <v>0.79028987309490029</v>
      </c>
      <c r="AW15" s="36">
        <f>SUM(AW14)</f>
        <v>183.60408296206319</v>
      </c>
      <c r="AX15" s="36">
        <f t="shared" si="1"/>
        <v>0</v>
      </c>
      <c r="AY15" s="36">
        <f t="shared" si="1"/>
        <v>0</v>
      </c>
      <c r="AZ15" s="31">
        <f t="shared" si="1"/>
        <v>242.27615284990017</v>
      </c>
      <c r="BA15" s="37">
        <f t="shared" si="1"/>
        <v>0</v>
      </c>
      <c r="BB15" s="36">
        <f t="shared" si="1"/>
        <v>0</v>
      </c>
      <c r="BC15" s="36">
        <f t="shared" si="1"/>
        <v>0</v>
      </c>
      <c r="BD15" s="36">
        <f t="shared" si="1"/>
        <v>0</v>
      </c>
      <c r="BE15" s="31">
        <f t="shared" si="1"/>
        <v>0</v>
      </c>
      <c r="BF15" s="37">
        <f t="shared" si="1"/>
        <v>5.3455374064E-2</v>
      </c>
      <c r="BG15" s="36">
        <f t="shared" si="1"/>
        <v>10.8725010644837</v>
      </c>
      <c r="BH15" s="36">
        <f t="shared" si="1"/>
        <v>0</v>
      </c>
      <c r="BI15" s="36">
        <f t="shared" si="1"/>
        <v>0</v>
      </c>
      <c r="BJ15" s="31">
        <f t="shared" si="1"/>
        <v>10.3756172658059</v>
      </c>
      <c r="BK15" s="54">
        <f>SUM(C15:BJ15)</f>
        <v>518.9908075207652</v>
      </c>
    </row>
    <row r="16" spans="1:64">
      <c r="A16" s="6"/>
      <c r="B16" s="10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55"/>
    </row>
    <row r="17" spans="1:63">
      <c r="A17" s="6" t="s">
        <v>81</v>
      </c>
      <c r="B17" s="9" t="s">
        <v>10</v>
      </c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7"/>
    </row>
    <row r="18" spans="1:63">
      <c r="A18" s="6"/>
      <c r="B18" s="10" t="s">
        <v>39</v>
      </c>
      <c r="C18" s="37"/>
      <c r="D18" s="36"/>
      <c r="E18" s="36"/>
      <c r="F18" s="36"/>
      <c r="G18" s="31"/>
      <c r="H18" s="37"/>
      <c r="I18" s="36"/>
      <c r="J18" s="36"/>
      <c r="K18" s="36"/>
      <c r="L18" s="31"/>
      <c r="M18" s="37"/>
      <c r="N18" s="36"/>
      <c r="O18" s="36"/>
      <c r="P18" s="36"/>
      <c r="Q18" s="31"/>
      <c r="R18" s="37"/>
      <c r="S18" s="36"/>
      <c r="T18" s="36"/>
      <c r="U18" s="36"/>
      <c r="V18" s="31"/>
      <c r="W18" s="37"/>
      <c r="X18" s="36"/>
      <c r="Y18" s="36"/>
      <c r="Z18" s="36"/>
      <c r="AA18" s="31"/>
      <c r="AB18" s="37"/>
      <c r="AC18" s="36"/>
      <c r="AD18" s="36"/>
      <c r="AE18" s="36"/>
      <c r="AF18" s="31"/>
      <c r="AG18" s="37"/>
      <c r="AH18" s="36"/>
      <c r="AI18" s="36"/>
      <c r="AJ18" s="36"/>
      <c r="AK18" s="31"/>
      <c r="AL18" s="37"/>
      <c r="AM18" s="36"/>
      <c r="AN18" s="36"/>
      <c r="AO18" s="36"/>
      <c r="AP18" s="31"/>
      <c r="AQ18" s="37"/>
      <c r="AR18" s="36"/>
      <c r="AS18" s="36"/>
      <c r="AT18" s="36"/>
      <c r="AU18" s="31"/>
      <c r="AV18" s="37"/>
      <c r="AW18" s="36"/>
      <c r="AX18" s="36"/>
      <c r="AY18" s="36"/>
      <c r="AZ18" s="31"/>
      <c r="BA18" s="37"/>
      <c r="BB18" s="36"/>
      <c r="BC18" s="36"/>
      <c r="BD18" s="36"/>
      <c r="BE18" s="31"/>
      <c r="BF18" s="37"/>
      <c r="BG18" s="36"/>
      <c r="BH18" s="36"/>
      <c r="BI18" s="36"/>
      <c r="BJ18" s="31"/>
      <c r="BK18" s="54"/>
    </row>
    <row r="19" spans="1:63">
      <c r="A19" s="6"/>
      <c r="B19" s="10" t="s">
        <v>106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1.6398319353999999E-3</v>
      </c>
      <c r="I19" s="37">
        <v>171.63574258064477</v>
      </c>
      <c r="J19" s="37">
        <v>0</v>
      </c>
      <c r="K19" s="37">
        <v>0</v>
      </c>
      <c r="L19" s="37">
        <v>3.3944521064514999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27.330532258064501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37">
        <v>0.4846485414829001</v>
      </c>
      <c r="AW19" s="37">
        <v>14.090234967741701</v>
      </c>
      <c r="AX19" s="37">
        <v>0</v>
      </c>
      <c r="AY19" s="37">
        <v>0</v>
      </c>
      <c r="AZ19" s="37">
        <v>12.855969866902099</v>
      </c>
      <c r="BA19" s="37">
        <v>0</v>
      </c>
      <c r="BB19" s="37">
        <v>0</v>
      </c>
      <c r="BC19" s="37">
        <v>0</v>
      </c>
      <c r="BD19" s="37">
        <v>0</v>
      </c>
      <c r="BE19" s="37">
        <v>0</v>
      </c>
      <c r="BF19" s="37">
        <v>7.997160387079999E-2</v>
      </c>
      <c r="BG19" s="37">
        <v>0</v>
      </c>
      <c r="BH19" s="37">
        <v>0</v>
      </c>
      <c r="BI19" s="37">
        <v>0</v>
      </c>
      <c r="BJ19" s="37">
        <v>8.9861906128999997E-3</v>
      </c>
      <c r="BK19" s="54">
        <f>SUM(C19:BJ19)</f>
        <v>229.88217794770654</v>
      </c>
    </row>
    <row r="20" spans="1:63">
      <c r="A20" s="6"/>
      <c r="B20" s="10" t="s">
        <v>107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3.8207004838700001E-2</v>
      </c>
      <c r="I20" s="37">
        <v>252.25413913519333</v>
      </c>
      <c r="J20" s="37">
        <v>0</v>
      </c>
      <c r="K20" s="37">
        <v>0</v>
      </c>
      <c r="L20" s="37">
        <v>0.24561645967729998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21.8325741935483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37">
        <v>6.6401943548100001E-2</v>
      </c>
      <c r="AW20" s="37">
        <v>2.5036798387096</v>
      </c>
      <c r="AX20" s="37">
        <v>0</v>
      </c>
      <c r="AY20" s="37">
        <v>0</v>
      </c>
      <c r="AZ20" s="37">
        <v>1.7416903225805</v>
      </c>
      <c r="BA20" s="37">
        <v>0</v>
      </c>
      <c r="BB20" s="37">
        <v>0</v>
      </c>
      <c r="BC20" s="37">
        <v>0</v>
      </c>
      <c r="BD20" s="37">
        <v>0</v>
      </c>
      <c r="BE20" s="37">
        <v>0</v>
      </c>
      <c r="BF20" s="37">
        <v>1.9811727419299999E-2</v>
      </c>
      <c r="BG20" s="37">
        <v>0</v>
      </c>
      <c r="BH20" s="37">
        <v>0</v>
      </c>
      <c r="BI20" s="37">
        <v>0</v>
      </c>
      <c r="BJ20" s="37">
        <v>0</v>
      </c>
      <c r="BK20" s="54">
        <f t="shared" ref="BK20:BK81" si="2">SUM(C20:BJ20)</f>
        <v>278.70212062551519</v>
      </c>
    </row>
    <row r="21" spans="1:63">
      <c r="A21" s="6"/>
      <c r="B21" s="10" t="s">
        <v>108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6.5441225805999998E-3</v>
      </c>
      <c r="I21" s="37">
        <v>63.259851612903105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  <c r="AP21" s="37">
        <v>0</v>
      </c>
      <c r="AQ21" s="37">
        <v>0</v>
      </c>
      <c r="AR21" s="37">
        <v>0</v>
      </c>
      <c r="AS21" s="37">
        <v>0</v>
      </c>
      <c r="AT21" s="37">
        <v>0</v>
      </c>
      <c r="AU21" s="37">
        <v>0</v>
      </c>
      <c r="AV21" s="37">
        <v>0.21611688883829996</v>
      </c>
      <c r="AW21" s="37">
        <v>6.4300137290318995</v>
      </c>
      <c r="AX21" s="37">
        <v>0</v>
      </c>
      <c r="AY21" s="37">
        <v>0</v>
      </c>
      <c r="AZ21" s="37">
        <v>12.924653440643901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2.2173084774000002E-2</v>
      </c>
      <c r="BG21" s="37">
        <v>0</v>
      </c>
      <c r="BH21" s="37">
        <v>0</v>
      </c>
      <c r="BI21" s="37">
        <v>0</v>
      </c>
      <c r="BJ21" s="37">
        <v>0.2172301935481</v>
      </c>
      <c r="BK21" s="54">
        <f t="shared" si="2"/>
        <v>83.07658307231992</v>
      </c>
    </row>
    <row r="22" spans="1:63">
      <c r="A22" s="6"/>
      <c r="B22" s="10" t="s">
        <v>109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9.3783757096499998E-2</v>
      </c>
      <c r="I22" s="37">
        <v>177.51233670183831</v>
      </c>
      <c r="J22" s="37">
        <v>0</v>
      </c>
      <c r="K22" s="37">
        <v>0</v>
      </c>
      <c r="L22" s="37">
        <v>17.562176187096597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v>1.08814064516E-2</v>
      </c>
      <c r="AW22" s="37">
        <v>2.1762812903225002</v>
      </c>
      <c r="AX22" s="37">
        <v>0</v>
      </c>
      <c r="AY22" s="37">
        <v>0</v>
      </c>
      <c r="AZ22" s="37">
        <v>2.3079339514513997</v>
      </c>
      <c r="BA22" s="37">
        <v>0</v>
      </c>
      <c r="BB22" s="37">
        <v>0</v>
      </c>
      <c r="BC22" s="37">
        <v>0</v>
      </c>
      <c r="BD22" s="37">
        <v>0</v>
      </c>
      <c r="BE22" s="37">
        <v>0</v>
      </c>
      <c r="BF22" s="37">
        <v>2.2850953548300003E-2</v>
      </c>
      <c r="BG22" s="37">
        <v>0</v>
      </c>
      <c r="BH22" s="37">
        <v>0</v>
      </c>
      <c r="BI22" s="37">
        <v>0</v>
      </c>
      <c r="BJ22" s="37">
        <v>0</v>
      </c>
      <c r="BK22" s="54">
        <f t="shared" si="2"/>
        <v>199.68624424780521</v>
      </c>
    </row>
    <row r="23" spans="1:63">
      <c r="A23" s="6"/>
      <c r="B23" s="10" t="s">
        <v>110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6.3704103387E-2</v>
      </c>
      <c r="I23" s="37">
        <v>112.43502008064411</v>
      </c>
      <c r="J23" s="37">
        <v>0</v>
      </c>
      <c r="K23" s="37">
        <v>0</v>
      </c>
      <c r="L23" s="37">
        <v>0.67515460000000005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45.7362793548387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0</v>
      </c>
      <c r="AR23" s="37">
        <v>0</v>
      </c>
      <c r="AS23" s="37">
        <v>0</v>
      </c>
      <c r="AT23" s="37">
        <v>0</v>
      </c>
      <c r="AU23" s="37">
        <v>0</v>
      </c>
      <c r="AV23" s="37">
        <v>0.52566193499879987</v>
      </c>
      <c r="AW23" s="37">
        <v>52.487015229676892</v>
      </c>
      <c r="AX23" s="37">
        <v>0</v>
      </c>
      <c r="AY23" s="37">
        <v>0</v>
      </c>
      <c r="AZ23" s="37">
        <v>15.146419147225203</v>
      </c>
      <c r="BA23" s="37">
        <v>0</v>
      </c>
      <c r="BB23" s="37">
        <v>0</v>
      </c>
      <c r="BC23" s="37">
        <v>0</v>
      </c>
      <c r="BD23" s="37">
        <v>0</v>
      </c>
      <c r="BE23" s="37">
        <v>0</v>
      </c>
      <c r="BF23" s="37">
        <v>1.0865087096E-3</v>
      </c>
      <c r="BG23" s="37">
        <v>0</v>
      </c>
      <c r="BH23" s="37">
        <v>0</v>
      </c>
      <c r="BI23" s="37">
        <v>0</v>
      </c>
      <c r="BJ23" s="37">
        <v>0</v>
      </c>
      <c r="BK23" s="54">
        <f t="shared" si="2"/>
        <v>227.07034095948029</v>
      </c>
    </row>
    <row r="24" spans="1:63">
      <c r="A24" s="6"/>
      <c r="B24" s="10" t="s">
        <v>111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1.6312156451399999E-2</v>
      </c>
      <c r="I24" s="37">
        <v>170.1102235714512</v>
      </c>
      <c r="J24" s="37">
        <v>0</v>
      </c>
      <c r="K24" s="37">
        <v>0</v>
      </c>
      <c r="L24" s="37">
        <v>12.1049250596128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41.3241296774193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0.59297814141929994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0</v>
      </c>
      <c r="AT24" s="37">
        <v>0</v>
      </c>
      <c r="AU24" s="37">
        <v>0</v>
      </c>
      <c r="AV24" s="37">
        <v>5.4795872096400008E-2</v>
      </c>
      <c r="AW24" s="37">
        <v>0</v>
      </c>
      <c r="AX24" s="37">
        <v>0</v>
      </c>
      <c r="AY24" s="37">
        <v>0</v>
      </c>
      <c r="AZ24" s="37">
        <v>1.5190826331931999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1.0850667741899999E-2</v>
      </c>
      <c r="BG24" s="37">
        <v>0</v>
      </c>
      <c r="BH24" s="37">
        <v>0</v>
      </c>
      <c r="BI24" s="37">
        <v>0</v>
      </c>
      <c r="BJ24" s="37">
        <v>0</v>
      </c>
      <c r="BK24" s="54">
        <f t="shared" si="2"/>
        <v>225.73329777938551</v>
      </c>
    </row>
    <row r="25" spans="1:63">
      <c r="A25" s="6"/>
      <c r="B25" s="10" t="s">
        <v>112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1.14046122579E-2</v>
      </c>
      <c r="I25" s="37">
        <v>66.255366451612701</v>
      </c>
      <c r="J25" s="37">
        <v>0</v>
      </c>
      <c r="K25" s="37">
        <v>0</v>
      </c>
      <c r="L25" s="37">
        <v>21.8257551704516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5.4307677419353997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0</v>
      </c>
      <c r="AP25" s="37">
        <v>0</v>
      </c>
      <c r="AQ25" s="37">
        <v>0</v>
      </c>
      <c r="AR25" s="37">
        <v>0</v>
      </c>
      <c r="AS25" s="37">
        <v>0</v>
      </c>
      <c r="AT25" s="37">
        <v>0</v>
      </c>
      <c r="AU25" s="37">
        <v>0</v>
      </c>
      <c r="AV25" s="37">
        <v>6.9226250515800003E-2</v>
      </c>
      <c r="AW25" s="37">
        <v>16.3152947225805</v>
      </c>
      <c r="AX25" s="37">
        <v>0</v>
      </c>
      <c r="AY25" s="37">
        <v>0</v>
      </c>
      <c r="AZ25" s="37">
        <v>3.7917351612900001</v>
      </c>
      <c r="BA25" s="37">
        <v>0</v>
      </c>
      <c r="BB25" s="37">
        <v>0</v>
      </c>
      <c r="BC25" s="37">
        <v>0</v>
      </c>
      <c r="BD25" s="37">
        <v>0</v>
      </c>
      <c r="BE25" s="37">
        <v>0</v>
      </c>
      <c r="BF25" s="37">
        <v>0</v>
      </c>
      <c r="BG25" s="37">
        <v>0</v>
      </c>
      <c r="BH25" s="37">
        <v>0</v>
      </c>
      <c r="BI25" s="37">
        <v>0</v>
      </c>
      <c r="BJ25" s="37">
        <v>0</v>
      </c>
      <c r="BK25" s="54">
        <f t="shared" si="2"/>
        <v>113.69955011064391</v>
      </c>
    </row>
    <row r="26" spans="1:63">
      <c r="A26" s="6"/>
      <c r="B26" s="10" t="s">
        <v>113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2.01111888709E-2</v>
      </c>
      <c r="I26" s="37">
        <v>217.41825806451561</v>
      </c>
      <c r="J26" s="37">
        <v>0</v>
      </c>
      <c r="K26" s="37">
        <v>0</v>
      </c>
      <c r="L26" s="37">
        <v>22.0896950193547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76.096390322580604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  <c r="AR26" s="37">
        <v>0</v>
      </c>
      <c r="AS26" s="37">
        <v>0</v>
      </c>
      <c r="AT26" s="37">
        <v>0</v>
      </c>
      <c r="AU26" s="37">
        <v>0</v>
      </c>
      <c r="AV26" s="37">
        <v>7.9749645483600001E-2</v>
      </c>
      <c r="AW26" s="37">
        <v>36.638687425903001</v>
      </c>
      <c r="AX26" s="37">
        <v>0</v>
      </c>
      <c r="AY26" s="37">
        <v>0</v>
      </c>
      <c r="AZ26" s="37">
        <v>35.986431275257502</v>
      </c>
      <c r="BA26" s="37">
        <v>0</v>
      </c>
      <c r="BB26" s="37">
        <v>0</v>
      </c>
      <c r="BC26" s="37">
        <v>0</v>
      </c>
      <c r="BD26" s="37">
        <v>0</v>
      </c>
      <c r="BE26" s="37">
        <v>0</v>
      </c>
      <c r="BF26" s="37">
        <v>8.1318991935000005E-3</v>
      </c>
      <c r="BG26" s="37">
        <v>0</v>
      </c>
      <c r="BH26" s="37">
        <v>0</v>
      </c>
      <c r="BI26" s="37">
        <v>0</v>
      </c>
      <c r="BJ26" s="37">
        <v>0</v>
      </c>
      <c r="BK26" s="54">
        <f t="shared" si="2"/>
        <v>388.33745484115946</v>
      </c>
    </row>
    <row r="27" spans="1:63">
      <c r="A27" s="6"/>
      <c r="B27" s="10" t="s">
        <v>114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4.4029632257999995E-2</v>
      </c>
      <c r="I27" s="37">
        <v>74.741245161290294</v>
      </c>
      <c r="J27" s="37">
        <v>0</v>
      </c>
      <c r="K27" s="37">
        <v>0</v>
      </c>
      <c r="L27" s="37">
        <v>2.3288938709677001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5.4160322580000001E-3</v>
      </c>
      <c r="S27" s="37">
        <v>21.664129032258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37">
        <v>0</v>
      </c>
      <c r="AU27" s="37">
        <v>0</v>
      </c>
      <c r="AV27" s="37">
        <v>0.14080217709659998</v>
      </c>
      <c r="AW27" s="37">
        <v>7.3961017732579002</v>
      </c>
      <c r="AX27" s="37">
        <v>0</v>
      </c>
      <c r="AY27" s="37">
        <v>0</v>
      </c>
      <c r="AZ27" s="37">
        <v>2.3105010357089997</v>
      </c>
      <c r="BA27" s="37">
        <v>0</v>
      </c>
      <c r="BB27" s="37">
        <v>0</v>
      </c>
      <c r="BC27" s="37">
        <v>0</v>
      </c>
      <c r="BD27" s="37">
        <v>0</v>
      </c>
      <c r="BE27" s="37">
        <v>0</v>
      </c>
      <c r="BF27" s="37">
        <v>9.1640008063999991E-3</v>
      </c>
      <c r="BG27" s="37">
        <v>0</v>
      </c>
      <c r="BH27" s="37">
        <v>0</v>
      </c>
      <c r="BI27" s="37">
        <v>0</v>
      </c>
      <c r="BJ27" s="37">
        <v>0</v>
      </c>
      <c r="BK27" s="54">
        <f t="shared" si="2"/>
        <v>108.64028271590189</v>
      </c>
    </row>
    <row r="28" spans="1:63">
      <c r="A28" s="6"/>
      <c r="B28" s="10" t="s">
        <v>115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4.04311976128E-2</v>
      </c>
      <c r="I28" s="37">
        <v>133.50943596774152</v>
      </c>
      <c r="J28" s="37">
        <v>0</v>
      </c>
      <c r="K28" s="37">
        <v>0</v>
      </c>
      <c r="L28" s="37">
        <v>33.816207306612604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48.647162903225706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0.34707538838700003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  <c r="AR28" s="37">
        <v>0</v>
      </c>
      <c r="AS28" s="37">
        <v>0</v>
      </c>
      <c r="AT28" s="37">
        <v>0</v>
      </c>
      <c r="AU28" s="37">
        <v>0</v>
      </c>
      <c r="AV28" s="37">
        <v>0.19296127754779999</v>
      </c>
      <c r="AW28" s="37">
        <v>7.8253356922578998</v>
      </c>
      <c r="AX28" s="37">
        <v>0</v>
      </c>
      <c r="AY28" s="37">
        <v>0</v>
      </c>
      <c r="AZ28" s="37">
        <v>14.214363134612199</v>
      </c>
      <c r="BA28" s="37">
        <v>0</v>
      </c>
      <c r="BB28" s="37">
        <v>0</v>
      </c>
      <c r="BC28" s="37">
        <v>0</v>
      </c>
      <c r="BD28" s="37">
        <v>0</v>
      </c>
      <c r="BE28" s="37">
        <v>0</v>
      </c>
      <c r="BF28" s="37">
        <v>9.1733233870000003E-3</v>
      </c>
      <c r="BG28" s="37">
        <v>0</v>
      </c>
      <c r="BH28" s="37">
        <v>0</v>
      </c>
      <c r="BI28" s="37">
        <v>0</v>
      </c>
      <c r="BJ28" s="37">
        <v>0</v>
      </c>
      <c r="BK28" s="54">
        <f t="shared" si="2"/>
        <v>238.60214619138452</v>
      </c>
    </row>
    <row r="29" spans="1:63">
      <c r="A29" s="6"/>
      <c r="B29" s="10" t="s">
        <v>116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2.7042959677399999E-2</v>
      </c>
      <c r="I29" s="37">
        <v>88.084557741935299</v>
      </c>
      <c r="J29" s="37">
        <v>0</v>
      </c>
      <c r="K29" s="37">
        <v>0</v>
      </c>
      <c r="L29" s="37">
        <v>16.225775806451601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5.4085919354838001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0.58324772903220001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1.18809722579E-2</v>
      </c>
      <c r="AW29" s="37">
        <v>0.16201325806450001</v>
      </c>
      <c r="AX29" s="37">
        <v>0</v>
      </c>
      <c r="AY29" s="37">
        <v>0</v>
      </c>
      <c r="AZ29" s="37">
        <v>14.0438492532256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9.3967689676999998E-3</v>
      </c>
      <c r="BG29" s="37">
        <v>0</v>
      </c>
      <c r="BH29" s="37">
        <v>0</v>
      </c>
      <c r="BI29" s="37">
        <v>0</v>
      </c>
      <c r="BJ29" s="37">
        <v>4.8603977419354001</v>
      </c>
      <c r="BK29" s="54">
        <f t="shared" si="2"/>
        <v>129.4167541670314</v>
      </c>
    </row>
    <row r="30" spans="1:63">
      <c r="A30" s="6"/>
      <c r="B30" s="10" t="s">
        <v>117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0.12534116922560001</v>
      </c>
      <c r="I30" s="37">
        <v>17.922044516128899</v>
      </c>
      <c r="J30" s="37">
        <v>0</v>
      </c>
      <c r="K30" s="37">
        <v>0</v>
      </c>
      <c r="L30" s="37">
        <v>3.221262117387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0.27010637096770002</v>
      </c>
      <c r="AD30" s="37">
        <v>0</v>
      </c>
      <c r="AE30" s="37">
        <v>0</v>
      </c>
      <c r="AF30" s="37">
        <v>0.91819894916110001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  <c r="AU30" s="37">
        <v>0</v>
      </c>
      <c r="AV30" s="37">
        <v>2.3049564321592002</v>
      </c>
      <c r="AW30" s="37">
        <v>34.590446797192698</v>
      </c>
      <c r="AX30" s="37">
        <v>0</v>
      </c>
      <c r="AY30" s="37">
        <v>0</v>
      </c>
      <c r="AZ30" s="37">
        <v>70.513767967704311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2.2688935161200002E-2</v>
      </c>
      <c r="BG30" s="37">
        <v>0.10264042096769999</v>
      </c>
      <c r="BH30" s="37">
        <v>0</v>
      </c>
      <c r="BI30" s="37">
        <v>0</v>
      </c>
      <c r="BJ30" s="37">
        <v>0.65365741774179997</v>
      </c>
      <c r="BK30" s="54">
        <f t="shared" si="2"/>
        <v>130.64511109379723</v>
      </c>
    </row>
    <row r="31" spans="1:63">
      <c r="A31" s="6"/>
      <c r="B31" s="10" t="s">
        <v>118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4.6385376128800004E-2</v>
      </c>
      <c r="I31" s="37">
        <v>361.37444193548328</v>
      </c>
      <c r="J31" s="37">
        <v>0</v>
      </c>
      <c r="K31" s="37">
        <v>0</v>
      </c>
      <c r="L31" s="37">
        <v>0.91692022580639998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2.2653323225806004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0.11680785583870001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37">
        <v>0</v>
      </c>
      <c r="AU31" s="37">
        <v>0</v>
      </c>
      <c r="AV31" s="37">
        <v>0.85435223516079994</v>
      </c>
      <c r="AW31" s="37">
        <v>3.7063364841287005</v>
      </c>
      <c r="AX31" s="37">
        <v>0</v>
      </c>
      <c r="AY31" s="37">
        <v>0</v>
      </c>
      <c r="AZ31" s="37">
        <v>15.077816320547699</v>
      </c>
      <c r="BA31" s="37">
        <v>0</v>
      </c>
      <c r="BB31" s="37">
        <v>0</v>
      </c>
      <c r="BC31" s="37">
        <v>0</v>
      </c>
      <c r="BD31" s="37">
        <v>0</v>
      </c>
      <c r="BE31" s="37">
        <v>0</v>
      </c>
      <c r="BF31" s="37">
        <v>1.0766883870900001E-2</v>
      </c>
      <c r="BG31" s="37">
        <v>0</v>
      </c>
      <c r="BH31" s="37">
        <v>0</v>
      </c>
      <c r="BI31" s="37">
        <v>0</v>
      </c>
      <c r="BJ31" s="37">
        <v>0</v>
      </c>
      <c r="BK31" s="54">
        <f t="shared" si="2"/>
        <v>384.36915963954584</v>
      </c>
    </row>
    <row r="32" spans="1:63">
      <c r="A32" s="6"/>
      <c r="B32" s="10" t="s">
        <v>119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0.1906490451933</v>
      </c>
      <c r="I32" s="37">
        <v>1.7589769177418</v>
      </c>
      <c r="J32" s="37">
        <v>0</v>
      </c>
      <c r="K32" s="37">
        <v>0</v>
      </c>
      <c r="L32" s="37">
        <v>5.1257695097739004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5.4474354830000001E-4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2.3965535144837999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  <c r="AT32" s="37">
        <v>0</v>
      </c>
      <c r="AU32" s="37">
        <v>0</v>
      </c>
      <c r="AV32" s="37">
        <v>1.7850894321902</v>
      </c>
      <c r="AW32" s="37">
        <v>10.2311206235479</v>
      </c>
      <c r="AX32" s="37">
        <v>0</v>
      </c>
      <c r="AY32" s="37">
        <v>0</v>
      </c>
      <c r="AZ32" s="37">
        <v>48.647334020029206</v>
      </c>
      <c r="BA32" s="37">
        <v>0</v>
      </c>
      <c r="BB32" s="37">
        <v>0</v>
      </c>
      <c r="BC32" s="37">
        <v>0</v>
      </c>
      <c r="BD32" s="37">
        <v>0</v>
      </c>
      <c r="BE32" s="37">
        <v>0</v>
      </c>
      <c r="BF32" s="37">
        <v>5.2037233547999995E-2</v>
      </c>
      <c r="BG32" s="37">
        <v>0.10841090322579999</v>
      </c>
      <c r="BH32" s="37">
        <v>0</v>
      </c>
      <c r="BI32" s="37">
        <v>0</v>
      </c>
      <c r="BJ32" s="37">
        <v>4.0911297280644003</v>
      </c>
      <c r="BK32" s="54">
        <f t="shared" si="2"/>
        <v>74.387615671346609</v>
      </c>
    </row>
    <row r="33" spans="1:63">
      <c r="A33" s="6"/>
      <c r="B33" s="10" t="s">
        <v>120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1.04394641934E-2</v>
      </c>
      <c r="I33" s="37">
        <v>0</v>
      </c>
      <c r="J33" s="37">
        <v>0</v>
      </c>
      <c r="K33" s="37">
        <v>0</v>
      </c>
      <c r="L33" s="37">
        <v>0.31867838064509996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1.04955089032E-2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  <c r="AT33" s="37">
        <v>0</v>
      </c>
      <c r="AU33" s="37">
        <v>0</v>
      </c>
      <c r="AV33" s="37">
        <v>2.0958235661282991</v>
      </c>
      <c r="AW33" s="37">
        <v>7.3435906677418004</v>
      </c>
      <c r="AX33" s="37">
        <v>0</v>
      </c>
      <c r="AY33" s="37">
        <v>0</v>
      </c>
      <c r="AZ33" s="37">
        <v>41.438207668063896</v>
      </c>
      <c r="BA33" s="37">
        <v>0</v>
      </c>
      <c r="BB33" s="37">
        <v>0</v>
      </c>
      <c r="BC33" s="37">
        <v>0</v>
      </c>
      <c r="BD33" s="37">
        <v>0</v>
      </c>
      <c r="BE33" s="37">
        <v>0</v>
      </c>
      <c r="BF33" s="37">
        <v>2.4041584999900001E-2</v>
      </c>
      <c r="BG33" s="37">
        <v>0</v>
      </c>
      <c r="BH33" s="37">
        <v>0</v>
      </c>
      <c r="BI33" s="37">
        <v>0</v>
      </c>
      <c r="BJ33" s="37">
        <v>0</v>
      </c>
      <c r="BK33" s="54">
        <f t="shared" si="2"/>
        <v>51.241276840675596</v>
      </c>
    </row>
    <row r="34" spans="1:63">
      <c r="A34" s="6"/>
      <c r="B34" s="10" t="s">
        <v>121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0.11569493306430001</v>
      </c>
      <c r="I34" s="37">
        <v>5.3811596774192996</v>
      </c>
      <c r="J34" s="37">
        <v>0</v>
      </c>
      <c r="K34" s="37">
        <v>0</v>
      </c>
      <c r="L34" s="37">
        <v>2.7664930410963997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  <c r="AR34" s="37">
        <v>0</v>
      </c>
      <c r="AS34" s="37">
        <v>0</v>
      </c>
      <c r="AT34" s="37">
        <v>0</v>
      </c>
      <c r="AU34" s="37">
        <v>0</v>
      </c>
      <c r="AV34" s="37">
        <v>5.0435357339021003</v>
      </c>
      <c r="AW34" s="37">
        <v>0.59025645161280005</v>
      </c>
      <c r="AX34" s="37">
        <v>0</v>
      </c>
      <c r="AY34" s="37">
        <v>0</v>
      </c>
      <c r="AZ34" s="37">
        <v>20.363284812998799</v>
      </c>
      <c r="BA34" s="37">
        <v>0</v>
      </c>
      <c r="BB34" s="37">
        <v>0</v>
      </c>
      <c r="BC34" s="37">
        <v>0</v>
      </c>
      <c r="BD34" s="37">
        <v>0</v>
      </c>
      <c r="BE34" s="37">
        <v>0</v>
      </c>
      <c r="BF34" s="37">
        <v>2.6829838709E-3</v>
      </c>
      <c r="BG34" s="37">
        <v>0</v>
      </c>
      <c r="BH34" s="37">
        <v>0</v>
      </c>
      <c r="BI34" s="37">
        <v>0</v>
      </c>
      <c r="BJ34" s="37">
        <v>0</v>
      </c>
      <c r="BK34" s="54">
        <f t="shared" si="2"/>
        <v>34.263107633964594</v>
      </c>
    </row>
    <row r="35" spans="1:63">
      <c r="A35" s="6"/>
      <c r="B35" s="10" t="s">
        <v>122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1.61211967741E-2</v>
      </c>
      <c r="I35" s="37">
        <v>54.822368445838492</v>
      </c>
      <c r="J35" s="37">
        <v>0</v>
      </c>
      <c r="K35" s="37">
        <v>0</v>
      </c>
      <c r="L35" s="37">
        <v>0.62697082648379998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0.5466982808709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v>0</v>
      </c>
      <c r="AP35" s="37">
        <v>0</v>
      </c>
      <c r="AQ35" s="37">
        <v>0</v>
      </c>
      <c r="AR35" s="37">
        <v>0</v>
      </c>
      <c r="AS35" s="37">
        <v>0</v>
      </c>
      <c r="AT35" s="37">
        <v>0</v>
      </c>
      <c r="AU35" s="37">
        <v>0</v>
      </c>
      <c r="AV35" s="37">
        <v>2.0135942612899999E-2</v>
      </c>
      <c r="AW35" s="37">
        <v>54.430297198451299</v>
      </c>
      <c r="AX35" s="37">
        <v>0</v>
      </c>
      <c r="AY35" s="37">
        <v>0</v>
      </c>
      <c r="AZ35" s="37">
        <v>19.997005361096601</v>
      </c>
      <c r="BA35" s="37">
        <v>0</v>
      </c>
      <c r="BB35" s="37">
        <v>0</v>
      </c>
      <c r="BC35" s="37">
        <v>0</v>
      </c>
      <c r="BD35" s="37">
        <v>0</v>
      </c>
      <c r="BE35" s="37">
        <v>0</v>
      </c>
      <c r="BF35" s="37">
        <v>0</v>
      </c>
      <c r="BG35" s="37">
        <v>0</v>
      </c>
      <c r="BH35" s="37">
        <v>0</v>
      </c>
      <c r="BI35" s="37">
        <v>0</v>
      </c>
      <c r="BJ35" s="37">
        <v>0</v>
      </c>
      <c r="BK35" s="54">
        <f t="shared" si="2"/>
        <v>130.45959725212811</v>
      </c>
    </row>
    <row r="36" spans="1:63">
      <c r="A36" s="6"/>
      <c r="B36" s="10" t="s">
        <v>123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1.5022863709500001E-2</v>
      </c>
      <c r="I36" s="37">
        <v>100.4689772580643</v>
      </c>
      <c r="J36" s="37">
        <v>0</v>
      </c>
      <c r="K36" s="37">
        <v>0</v>
      </c>
      <c r="L36" s="37">
        <v>53.392755382322498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4.2981380644999999E-3</v>
      </c>
      <c r="S36" s="37">
        <v>0</v>
      </c>
      <c r="T36" s="37">
        <v>0</v>
      </c>
      <c r="U36" s="37">
        <v>0</v>
      </c>
      <c r="V36" s="37">
        <v>0.53726725806449993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1.34206532258E-2</v>
      </c>
      <c r="AC36" s="37">
        <v>0</v>
      </c>
      <c r="AD36" s="37">
        <v>0</v>
      </c>
      <c r="AE36" s="37">
        <v>0</v>
      </c>
      <c r="AF36" s="37">
        <v>5.3682612903224998</v>
      </c>
      <c r="AG36" s="37">
        <v>0</v>
      </c>
      <c r="AH36" s="37">
        <v>0</v>
      </c>
      <c r="AI36" s="37">
        <v>0</v>
      </c>
      <c r="AJ36" s="37">
        <v>0</v>
      </c>
      <c r="AK36" s="37">
        <v>0</v>
      </c>
      <c r="AL36" s="37">
        <v>0</v>
      </c>
      <c r="AM36" s="37">
        <v>0</v>
      </c>
      <c r="AN36" s="37">
        <v>0</v>
      </c>
      <c r="AO36" s="37">
        <v>0</v>
      </c>
      <c r="AP36" s="37">
        <v>0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0.22491404335439999</v>
      </c>
      <c r="AW36" s="37">
        <v>32.585346032257696</v>
      </c>
      <c r="AX36" s="37">
        <v>0</v>
      </c>
      <c r="AY36" s="37">
        <v>0</v>
      </c>
      <c r="AZ36" s="37">
        <v>10.143967030192901</v>
      </c>
      <c r="BA36" s="37">
        <v>0</v>
      </c>
      <c r="BB36" s="37">
        <v>0</v>
      </c>
      <c r="BC36" s="37">
        <v>0</v>
      </c>
      <c r="BD36" s="37">
        <v>0</v>
      </c>
      <c r="BE36" s="37">
        <v>0</v>
      </c>
      <c r="BF36" s="37">
        <v>7.4082005805000007E-3</v>
      </c>
      <c r="BG36" s="37">
        <v>0</v>
      </c>
      <c r="BH36" s="37">
        <v>0</v>
      </c>
      <c r="BI36" s="37">
        <v>0</v>
      </c>
      <c r="BJ36" s="37">
        <v>0</v>
      </c>
      <c r="BK36" s="54">
        <f t="shared" si="2"/>
        <v>202.76163815015911</v>
      </c>
    </row>
    <row r="37" spans="1:63">
      <c r="A37" s="6"/>
      <c r="B37" s="10" t="s">
        <v>164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3.7158300000000005E-2</v>
      </c>
      <c r="I37" s="37">
        <v>1.0865</v>
      </c>
      <c r="J37" s="37">
        <v>0</v>
      </c>
      <c r="K37" s="37">
        <v>0</v>
      </c>
      <c r="L37" s="37">
        <v>0.21755843516119999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4.346E-3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7">
        <v>0</v>
      </c>
      <c r="AL37" s="37">
        <v>0</v>
      </c>
      <c r="AM37" s="37">
        <v>0</v>
      </c>
      <c r="AN37" s="37">
        <v>0</v>
      </c>
      <c r="AO37" s="37">
        <v>0</v>
      </c>
      <c r="AP37" s="37">
        <v>0</v>
      </c>
      <c r="AQ37" s="37">
        <v>0</v>
      </c>
      <c r="AR37" s="37">
        <v>0</v>
      </c>
      <c r="AS37" s="37">
        <v>0</v>
      </c>
      <c r="AT37" s="37">
        <v>0</v>
      </c>
      <c r="AU37" s="37">
        <v>0</v>
      </c>
      <c r="AV37" s="37">
        <v>1.6111032906745</v>
      </c>
      <c r="AW37" s="37">
        <v>7.5824818258061004</v>
      </c>
      <c r="AX37" s="37">
        <v>0</v>
      </c>
      <c r="AY37" s="37">
        <v>0</v>
      </c>
      <c r="AZ37" s="37">
        <v>25.974883897997596</v>
      </c>
      <c r="BA37" s="37">
        <v>0</v>
      </c>
      <c r="BB37" s="37">
        <v>0</v>
      </c>
      <c r="BC37" s="37">
        <v>0</v>
      </c>
      <c r="BD37" s="37">
        <v>0</v>
      </c>
      <c r="BE37" s="37">
        <v>0</v>
      </c>
      <c r="BF37" s="37">
        <v>8.2315511225500002E-2</v>
      </c>
      <c r="BG37" s="37">
        <v>0.43266658064510005</v>
      </c>
      <c r="BH37" s="37">
        <v>0</v>
      </c>
      <c r="BI37" s="37">
        <v>0</v>
      </c>
      <c r="BJ37" s="37">
        <v>0.48674990322549999</v>
      </c>
      <c r="BK37" s="54">
        <f t="shared" si="2"/>
        <v>37.515763744735501</v>
      </c>
    </row>
    <row r="38" spans="1:63">
      <c r="A38" s="6"/>
      <c r="B38" s="10" t="s">
        <v>165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0.1024321619354</v>
      </c>
      <c r="I38" s="37">
        <v>4.2858645161199999E-2</v>
      </c>
      <c r="J38" s="37">
        <v>0</v>
      </c>
      <c r="K38" s="37">
        <v>0</v>
      </c>
      <c r="L38" s="37">
        <v>0.11363983377410002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7">
        <v>0</v>
      </c>
      <c r="AL38" s="37">
        <v>0</v>
      </c>
      <c r="AM38" s="37">
        <v>0</v>
      </c>
      <c r="AN38" s="37">
        <v>0</v>
      </c>
      <c r="AO38" s="37">
        <v>0</v>
      </c>
      <c r="AP38" s="37">
        <v>0</v>
      </c>
      <c r="AQ38" s="37">
        <v>0</v>
      </c>
      <c r="AR38" s="37">
        <v>0</v>
      </c>
      <c r="AS38" s="37">
        <v>0</v>
      </c>
      <c r="AT38" s="37">
        <v>0</v>
      </c>
      <c r="AU38" s="37">
        <v>0</v>
      </c>
      <c r="AV38" s="37">
        <v>1.3241519456429003</v>
      </c>
      <c r="AW38" s="37">
        <v>9.5383403339674011</v>
      </c>
      <c r="AX38" s="37">
        <v>0</v>
      </c>
      <c r="AY38" s="37">
        <v>0</v>
      </c>
      <c r="AZ38" s="37">
        <v>24.414829392803902</v>
      </c>
      <c r="BA38" s="37">
        <v>0</v>
      </c>
      <c r="BB38" s="37">
        <v>0</v>
      </c>
      <c r="BC38" s="37">
        <v>0</v>
      </c>
      <c r="BD38" s="37">
        <v>0</v>
      </c>
      <c r="BE38" s="37">
        <v>0</v>
      </c>
      <c r="BF38" s="37">
        <v>8.76728271286E-2</v>
      </c>
      <c r="BG38" s="37">
        <v>0</v>
      </c>
      <c r="BH38" s="37">
        <v>0</v>
      </c>
      <c r="BI38" s="37">
        <v>0</v>
      </c>
      <c r="BJ38" s="37">
        <v>3.6700383483869996</v>
      </c>
      <c r="BK38" s="54">
        <f t="shared" si="2"/>
        <v>39.293963488800507</v>
      </c>
    </row>
    <row r="39" spans="1:63">
      <c r="A39" s="6"/>
      <c r="B39" s="10" t="s">
        <v>124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1.2048287096000001E-3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0.23494159838700002</v>
      </c>
      <c r="AG39" s="37">
        <v>0</v>
      </c>
      <c r="AH39" s="37">
        <v>0</v>
      </c>
      <c r="AI39" s="37">
        <v>0</v>
      </c>
      <c r="AJ39" s="37">
        <v>0</v>
      </c>
      <c r="AK39" s="37">
        <v>0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0</v>
      </c>
      <c r="AS39" s="37">
        <v>0</v>
      </c>
      <c r="AT39" s="37">
        <v>0</v>
      </c>
      <c r="AU39" s="37">
        <v>0</v>
      </c>
      <c r="AV39" s="37">
        <v>1.2825328956418003</v>
      </c>
      <c r="AW39" s="37">
        <v>6.0850933604190995</v>
      </c>
      <c r="AX39" s="37">
        <v>0</v>
      </c>
      <c r="AY39" s="37">
        <v>0</v>
      </c>
      <c r="AZ39" s="37">
        <v>28.147542916352293</v>
      </c>
      <c r="BA39" s="37">
        <v>0</v>
      </c>
      <c r="BB39" s="37">
        <v>0</v>
      </c>
      <c r="BC39" s="37">
        <v>0</v>
      </c>
      <c r="BD39" s="37">
        <v>0</v>
      </c>
      <c r="BE39" s="37">
        <v>0</v>
      </c>
      <c r="BF39" s="37">
        <v>8.3860742064100005E-2</v>
      </c>
      <c r="BG39" s="37">
        <v>0</v>
      </c>
      <c r="BH39" s="37">
        <v>0</v>
      </c>
      <c r="BI39" s="37">
        <v>0</v>
      </c>
      <c r="BJ39" s="37">
        <v>1.5722773696127001</v>
      </c>
      <c r="BK39" s="54">
        <f t="shared" si="2"/>
        <v>37.407453711186591</v>
      </c>
    </row>
    <row r="40" spans="1:63">
      <c r="A40" s="6"/>
      <c r="B40" s="10" t="s">
        <v>125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0.17301809712889998</v>
      </c>
      <c r="I40" s="37">
        <v>10.5602234677418</v>
      </c>
      <c r="J40" s="37">
        <v>0</v>
      </c>
      <c r="K40" s="37">
        <v>0</v>
      </c>
      <c r="L40" s="37">
        <v>0.98003766129009995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3.9361040644999998E-2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7">
        <v>0</v>
      </c>
      <c r="AL40" s="37">
        <v>0</v>
      </c>
      <c r="AM40" s="37">
        <v>0.5743820967740999</v>
      </c>
      <c r="AN40" s="37">
        <v>0</v>
      </c>
      <c r="AO40" s="37">
        <v>0</v>
      </c>
      <c r="AP40" s="37">
        <v>0.22975283870959998</v>
      </c>
      <c r="AQ40" s="37">
        <v>0</v>
      </c>
      <c r="AR40" s="37">
        <v>0</v>
      </c>
      <c r="AS40" s="37">
        <v>0</v>
      </c>
      <c r="AT40" s="37">
        <v>0</v>
      </c>
      <c r="AU40" s="37">
        <v>0</v>
      </c>
      <c r="AV40" s="37">
        <v>1.2546671372876999</v>
      </c>
      <c r="AW40" s="37">
        <v>34.555617300676801</v>
      </c>
      <c r="AX40" s="37">
        <v>0</v>
      </c>
      <c r="AY40" s="37">
        <v>0</v>
      </c>
      <c r="AZ40" s="37">
        <v>41.048103416254911</v>
      </c>
      <c r="BA40" s="37">
        <v>0</v>
      </c>
      <c r="BB40" s="37">
        <v>0</v>
      </c>
      <c r="BC40" s="37">
        <v>0</v>
      </c>
      <c r="BD40" s="37">
        <v>0</v>
      </c>
      <c r="BE40" s="37">
        <v>0</v>
      </c>
      <c r="BF40" s="37">
        <v>9.3050287257500003E-2</v>
      </c>
      <c r="BG40" s="37">
        <v>9.3049899677418004</v>
      </c>
      <c r="BH40" s="37">
        <v>0</v>
      </c>
      <c r="BI40" s="37">
        <v>0</v>
      </c>
      <c r="BJ40" s="37">
        <v>0.19528991290309999</v>
      </c>
      <c r="BK40" s="54">
        <f t="shared" si="2"/>
        <v>99.008493224411311</v>
      </c>
    </row>
    <row r="41" spans="1:63">
      <c r="A41" s="6"/>
      <c r="B41" s="10" t="s">
        <v>126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8.6289271257899994E-2</v>
      </c>
      <c r="I41" s="37">
        <v>9.0678819193546012</v>
      </c>
      <c r="J41" s="37">
        <v>0</v>
      </c>
      <c r="K41" s="37">
        <v>0</v>
      </c>
      <c r="L41" s="37">
        <v>1.8304992463547001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5.7757209677400001E-2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1.3634833568708999</v>
      </c>
      <c r="AG41" s="37">
        <v>0</v>
      </c>
      <c r="AH41" s="37">
        <v>0</v>
      </c>
      <c r="AI41" s="37">
        <v>0</v>
      </c>
      <c r="AJ41" s="37">
        <v>0</v>
      </c>
      <c r="AK41" s="37">
        <v>0</v>
      </c>
      <c r="AL41" s="37">
        <v>0</v>
      </c>
      <c r="AM41" s="37">
        <v>0</v>
      </c>
      <c r="AN41" s="37">
        <v>0</v>
      </c>
      <c r="AO41" s="37">
        <v>0</v>
      </c>
      <c r="AP41" s="37">
        <v>0.1150393870967</v>
      </c>
      <c r="AQ41" s="37">
        <v>0</v>
      </c>
      <c r="AR41" s="37">
        <v>0</v>
      </c>
      <c r="AS41" s="37">
        <v>0</v>
      </c>
      <c r="AT41" s="37">
        <v>0</v>
      </c>
      <c r="AU41" s="37">
        <v>0</v>
      </c>
      <c r="AV41" s="37">
        <v>0.35726965664439997</v>
      </c>
      <c r="AW41" s="37">
        <v>9.2269092068383998</v>
      </c>
      <c r="AX41" s="37">
        <v>0</v>
      </c>
      <c r="AY41" s="37">
        <v>0</v>
      </c>
      <c r="AZ41" s="37">
        <v>15.8760804531922</v>
      </c>
      <c r="BA41" s="37">
        <v>0</v>
      </c>
      <c r="BB41" s="37">
        <v>0</v>
      </c>
      <c r="BC41" s="37">
        <v>0</v>
      </c>
      <c r="BD41" s="37">
        <v>0</v>
      </c>
      <c r="BE41" s="37">
        <v>0</v>
      </c>
      <c r="BF41" s="37">
        <v>0.1587543541934</v>
      </c>
      <c r="BG41" s="37">
        <v>0</v>
      </c>
      <c r="BH41" s="37">
        <v>0</v>
      </c>
      <c r="BI41" s="37">
        <v>0</v>
      </c>
      <c r="BJ41" s="37">
        <v>0</v>
      </c>
      <c r="BK41" s="54">
        <f t="shared" si="2"/>
        <v>38.139964061480597</v>
      </c>
    </row>
    <row r="42" spans="1:63">
      <c r="A42" s="6"/>
      <c r="B42" s="10" t="s">
        <v>127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6.5964637741800003E-2</v>
      </c>
      <c r="I42" s="37">
        <v>33.712958064515803</v>
      </c>
      <c r="J42" s="37">
        <v>0</v>
      </c>
      <c r="K42" s="37">
        <v>0</v>
      </c>
      <c r="L42" s="37">
        <v>9.2624338709676017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1.15061290322E-2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2.4096084635482997</v>
      </c>
      <c r="AG42" s="37">
        <v>0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0</v>
      </c>
      <c r="AR42" s="37">
        <v>0</v>
      </c>
      <c r="AS42" s="37">
        <v>0</v>
      </c>
      <c r="AT42" s="37">
        <v>0</v>
      </c>
      <c r="AU42" s="37">
        <v>0</v>
      </c>
      <c r="AV42" s="37">
        <v>5.3163246845147993</v>
      </c>
      <c r="AW42" s="37">
        <v>27.607701354838198</v>
      </c>
      <c r="AX42" s="37">
        <v>0</v>
      </c>
      <c r="AY42" s="37">
        <v>0</v>
      </c>
      <c r="AZ42" s="37">
        <v>21.79656879183749</v>
      </c>
      <c r="BA42" s="37">
        <v>0</v>
      </c>
      <c r="BB42" s="37">
        <v>0</v>
      </c>
      <c r="BC42" s="37">
        <v>0</v>
      </c>
      <c r="BD42" s="37">
        <v>0</v>
      </c>
      <c r="BE42" s="37">
        <v>0</v>
      </c>
      <c r="BF42" s="37">
        <v>3.2816376709500002E-2</v>
      </c>
      <c r="BG42" s="37">
        <v>0</v>
      </c>
      <c r="BH42" s="37">
        <v>0</v>
      </c>
      <c r="BI42" s="37">
        <v>0</v>
      </c>
      <c r="BJ42" s="37">
        <v>0</v>
      </c>
      <c r="BK42" s="54">
        <f t="shared" si="2"/>
        <v>100.21588237370568</v>
      </c>
    </row>
    <row r="43" spans="1:63">
      <c r="A43" s="6"/>
      <c r="B43" s="10" t="s">
        <v>128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4.6110387096600002E-2</v>
      </c>
      <c r="I43" s="37">
        <v>7.6113096277740997</v>
      </c>
      <c r="J43" s="37">
        <v>0</v>
      </c>
      <c r="K43" s="37">
        <v>0</v>
      </c>
      <c r="L43" s="37">
        <v>0.97984572580630014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5.9164074129000002E-2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0.45981832258059996</v>
      </c>
      <c r="AD43" s="37">
        <v>0</v>
      </c>
      <c r="AE43" s="37">
        <v>0</v>
      </c>
      <c r="AF43" s="37">
        <v>2.8071908593547001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0</v>
      </c>
      <c r="AM43" s="37">
        <v>0</v>
      </c>
      <c r="AN43" s="37">
        <v>0</v>
      </c>
      <c r="AO43" s="37">
        <v>0</v>
      </c>
      <c r="AP43" s="37">
        <v>0</v>
      </c>
      <c r="AQ43" s="37">
        <v>0</v>
      </c>
      <c r="AR43" s="37">
        <v>0</v>
      </c>
      <c r="AS43" s="37">
        <v>0</v>
      </c>
      <c r="AT43" s="37">
        <v>0</v>
      </c>
      <c r="AU43" s="37">
        <v>0</v>
      </c>
      <c r="AV43" s="37">
        <v>0.24103247628970001</v>
      </c>
      <c r="AW43" s="37">
        <v>3.7705102451612</v>
      </c>
      <c r="AX43" s="37">
        <v>0</v>
      </c>
      <c r="AY43" s="37">
        <v>0</v>
      </c>
      <c r="AZ43" s="37">
        <v>11.638006522934901</v>
      </c>
      <c r="BA43" s="37">
        <v>0</v>
      </c>
      <c r="BB43" s="37">
        <v>0</v>
      </c>
      <c r="BC43" s="37">
        <v>0</v>
      </c>
      <c r="BD43" s="37">
        <v>0</v>
      </c>
      <c r="BE43" s="37">
        <v>0</v>
      </c>
      <c r="BF43" s="37">
        <v>4.5981832257999998E-3</v>
      </c>
      <c r="BG43" s="37">
        <v>0</v>
      </c>
      <c r="BH43" s="37">
        <v>0</v>
      </c>
      <c r="BI43" s="37">
        <v>0</v>
      </c>
      <c r="BJ43" s="37">
        <v>0</v>
      </c>
      <c r="BK43" s="54">
        <f t="shared" si="2"/>
        <v>27.617586424352901</v>
      </c>
    </row>
    <row r="44" spans="1:63">
      <c r="A44" s="6"/>
      <c r="B44" s="10" t="s">
        <v>129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0.10356339054830001</v>
      </c>
      <c r="I44" s="37">
        <v>9.085065806451599</v>
      </c>
      <c r="J44" s="37">
        <v>0</v>
      </c>
      <c r="K44" s="37">
        <v>0</v>
      </c>
      <c r="L44" s="37">
        <v>0.49740735290309995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0.22621077419349997</v>
      </c>
      <c r="AD44" s="37">
        <v>0</v>
      </c>
      <c r="AE44" s="37">
        <v>0</v>
      </c>
      <c r="AF44" s="37">
        <v>1.7531334999999999</v>
      </c>
      <c r="AG44" s="37">
        <v>0</v>
      </c>
      <c r="AH44" s="37">
        <v>0</v>
      </c>
      <c r="AI44" s="37">
        <v>0</v>
      </c>
      <c r="AJ44" s="37">
        <v>0</v>
      </c>
      <c r="AK44" s="37">
        <v>0</v>
      </c>
      <c r="AL44" s="37">
        <v>0</v>
      </c>
      <c r="AM44" s="37">
        <v>0</v>
      </c>
      <c r="AN44" s="37">
        <v>0</v>
      </c>
      <c r="AO44" s="37">
        <v>0</v>
      </c>
      <c r="AP44" s="37">
        <v>0</v>
      </c>
      <c r="AQ44" s="37">
        <v>0</v>
      </c>
      <c r="AR44" s="37">
        <v>0</v>
      </c>
      <c r="AS44" s="37">
        <v>0</v>
      </c>
      <c r="AT44" s="37">
        <v>0</v>
      </c>
      <c r="AU44" s="37">
        <v>0</v>
      </c>
      <c r="AV44" s="37">
        <v>0.66359358548189984</v>
      </c>
      <c r="AW44" s="37">
        <v>11.937142554192897</v>
      </c>
      <c r="AX44" s="37">
        <v>0</v>
      </c>
      <c r="AY44" s="37">
        <v>0</v>
      </c>
      <c r="AZ44" s="37">
        <v>21.852774515675996</v>
      </c>
      <c r="BA44" s="37">
        <v>0</v>
      </c>
      <c r="BB44" s="37">
        <v>0</v>
      </c>
      <c r="BC44" s="37">
        <v>0</v>
      </c>
      <c r="BD44" s="37">
        <v>0</v>
      </c>
      <c r="BE44" s="37">
        <v>0</v>
      </c>
      <c r="BF44" s="37">
        <v>1.1310538709E-3</v>
      </c>
      <c r="BG44" s="37">
        <v>0</v>
      </c>
      <c r="BH44" s="37">
        <v>0</v>
      </c>
      <c r="BI44" s="37">
        <v>0</v>
      </c>
      <c r="BJ44" s="37">
        <v>0</v>
      </c>
      <c r="BK44" s="54">
        <f t="shared" si="2"/>
        <v>46.120022533318192</v>
      </c>
    </row>
    <row r="45" spans="1:63">
      <c r="A45" s="6"/>
      <c r="B45" s="10" t="s">
        <v>130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9.0498284483599992E-2</v>
      </c>
      <c r="I45" s="37">
        <v>0</v>
      </c>
      <c r="J45" s="37">
        <v>0</v>
      </c>
      <c r="K45" s="37">
        <v>0</v>
      </c>
      <c r="L45" s="37">
        <v>0.17161495161290002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1.7020333387E-2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37">
        <v>0.85365145161279998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  <c r="AR45" s="37">
        <v>0</v>
      </c>
      <c r="AS45" s="37">
        <v>0</v>
      </c>
      <c r="AT45" s="37">
        <v>0</v>
      </c>
      <c r="AU45" s="37">
        <v>0</v>
      </c>
      <c r="AV45" s="37">
        <v>11.056347011159605</v>
      </c>
      <c r="AW45" s="37">
        <v>16.277653519741598</v>
      </c>
      <c r="AX45" s="37">
        <v>0</v>
      </c>
      <c r="AY45" s="37">
        <v>0</v>
      </c>
      <c r="AZ45" s="37">
        <v>27.734736634868192</v>
      </c>
      <c r="BA45" s="37">
        <v>0</v>
      </c>
      <c r="BB45" s="37">
        <v>0</v>
      </c>
      <c r="BC45" s="37">
        <v>0</v>
      </c>
      <c r="BD45" s="37">
        <v>0</v>
      </c>
      <c r="BE45" s="37">
        <v>0</v>
      </c>
      <c r="BF45" s="37">
        <v>5.9175118644800004E-2</v>
      </c>
      <c r="BG45" s="37">
        <v>0</v>
      </c>
      <c r="BH45" s="37">
        <v>0</v>
      </c>
      <c r="BI45" s="37">
        <v>0</v>
      </c>
      <c r="BJ45" s="37">
        <v>0.13949802919350002</v>
      </c>
      <c r="BK45" s="54">
        <f t="shared" si="2"/>
        <v>56.400195334703994</v>
      </c>
    </row>
    <row r="46" spans="1:63">
      <c r="A46" s="6"/>
      <c r="B46" s="10" t="s">
        <v>131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0.13009657016119999</v>
      </c>
      <c r="I46" s="37">
        <v>0</v>
      </c>
      <c r="J46" s="37">
        <v>0</v>
      </c>
      <c r="K46" s="37">
        <v>0</v>
      </c>
      <c r="L46" s="37">
        <v>1.1837614605805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v>0</v>
      </c>
      <c r="AR46" s="37">
        <v>0</v>
      </c>
      <c r="AS46" s="37">
        <v>0</v>
      </c>
      <c r="AT46" s="37">
        <v>0</v>
      </c>
      <c r="AU46" s="37">
        <v>0</v>
      </c>
      <c r="AV46" s="37">
        <v>5.0503727902899996E-2</v>
      </c>
      <c r="AW46" s="37">
        <v>0.55743629032249997</v>
      </c>
      <c r="AX46" s="37">
        <v>0</v>
      </c>
      <c r="AY46" s="37">
        <v>0</v>
      </c>
      <c r="AZ46" s="37">
        <v>5.0478926983219008</v>
      </c>
      <c r="BA46" s="37">
        <v>0</v>
      </c>
      <c r="BB46" s="37">
        <v>0</v>
      </c>
      <c r="BC46" s="37">
        <v>0</v>
      </c>
      <c r="BD46" s="37">
        <v>0</v>
      </c>
      <c r="BE46" s="37">
        <v>0</v>
      </c>
      <c r="BF46" s="37">
        <v>0</v>
      </c>
      <c r="BG46" s="37">
        <v>0</v>
      </c>
      <c r="BH46" s="37">
        <v>0</v>
      </c>
      <c r="BI46" s="37">
        <v>0</v>
      </c>
      <c r="BJ46" s="37">
        <v>0</v>
      </c>
      <c r="BK46" s="54">
        <f t="shared" si="2"/>
        <v>6.9696907472890004</v>
      </c>
    </row>
    <row r="47" spans="1:63">
      <c r="A47" s="6"/>
      <c r="B47" s="10" t="s">
        <v>132</v>
      </c>
      <c r="C47" s="37"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0.1286107741935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0.64305387096769995</v>
      </c>
      <c r="AC47" s="37">
        <v>1.9993654721289</v>
      </c>
      <c r="AD47" s="37">
        <v>0</v>
      </c>
      <c r="AE47" s="37">
        <v>0</v>
      </c>
      <c r="AF47" s="37">
        <v>1.7040927580643999</v>
      </c>
      <c r="AG47" s="37">
        <v>0</v>
      </c>
      <c r="AH47" s="37">
        <v>0</v>
      </c>
      <c r="AI47" s="37">
        <v>0</v>
      </c>
      <c r="AJ47" s="37">
        <v>0</v>
      </c>
      <c r="AK47" s="37">
        <v>0</v>
      </c>
      <c r="AL47" s="37">
        <v>0</v>
      </c>
      <c r="AM47" s="37">
        <v>0</v>
      </c>
      <c r="AN47" s="37">
        <v>0</v>
      </c>
      <c r="AO47" s="37">
        <v>0</v>
      </c>
      <c r="AP47" s="37">
        <v>0</v>
      </c>
      <c r="AQ47" s="37">
        <v>0</v>
      </c>
      <c r="AR47" s="37">
        <v>0</v>
      </c>
      <c r="AS47" s="37">
        <v>0</v>
      </c>
      <c r="AT47" s="37">
        <v>0</v>
      </c>
      <c r="AU47" s="37">
        <v>0</v>
      </c>
      <c r="AV47" s="37">
        <v>1.0447183345466</v>
      </c>
      <c r="AW47" s="37">
        <v>9.1185038903222004</v>
      </c>
      <c r="AX47" s="37">
        <v>0</v>
      </c>
      <c r="AY47" s="37">
        <v>0</v>
      </c>
      <c r="AZ47" s="37">
        <v>29.2322941651592</v>
      </c>
      <c r="BA47" s="37">
        <v>0</v>
      </c>
      <c r="BB47" s="37">
        <v>0</v>
      </c>
      <c r="BC47" s="37">
        <v>0</v>
      </c>
      <c r="BD47" s="37">
        <v>0</v>
      </c>
      <c r="BE47" s="37">
        <v>0</v>
      </c>
      <c r="BF47" s="37">
        <v>5.7359506903100002E-2</v>
      </c>
      <c r="BG47" s="37">
        <v>0</v>
      </c>
      <c r="BH47" s="37">
        <v>0</v>
      </c>
      <c r="BI47" s="37">
        <v>0</v>
      </c>
      <c r="BJ47" s="37">
        <v>0.23577319354830001</v>
      </c>
      <c r="BK47" s="54">
        <f t="shared" si="2"/>
        <v>44.163771965833895</v>
      </c>
    </row>
    <row r="48" spans="1:63">
      <c r="A48" s="6"/>
      <c r="B48" s="10" t="s">
        <v>133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1.4453939870799999E-2</v>
      </c>
      <c r="I48" s="37">
        <v>71.5565115322579</v>
      </c>
      <c r="J48" s="37">
        <v>0</v>
      </c>
      <c r="K48" s="37">
        <v>0</v>
      </c>
      <c r="L48" s="37">
        <v>4.7545854837999996E-3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19.0183419354838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0.1044992193548</v>
      </c>
      <c r="AG48" s="37">
        <v>0</v>
      </c>
      <c r="AH48" s="37">
        <v>0</v>
      </c>
      <c r="AI48" s="37">
        <v>0</v>
      </c>
      <c r="AJ48" s="37">
        <v>0</v>
      </c>
      <c r="AK48" s="37">
        <v>0</v>
      </c>
      <c r="AL48" s="37">
        <v>0</v>
      </c>
      <c r="AM48" s="37">
        <v>0</v>
      </c>
      <c r="AN48" s="37">
        <v>0</v>
      </c>
      <c r="AO48" s="37">
        <v>0</v>
      </c>
      <c r="AP48" s="37">
        <v>0</v>
      </c>
      <c r="AQ48" s="37">
        <v>0</v>
      </c>
      <c r="AR48" s="37">
        <v>0</v>
      </c>
      <c r="AS48" s="37">
        <v>0</v>
      </c>
      <c r="AT48" s="37">
        <v>0</v>
      </c>
      <c r="AU48" s="37">
        <v>0</v>
      </c>
      <c r="AV48" s="37">
        <v>1.42498935483E-2</v>
      </c>
      <c r="AW48" s="37">
        <v>5.0608062914516001</v>
      </c>
      <c r="AX48" s="37">
        <v>0</v>
      </c>
      <c r="AY48" s="37">
        <v>0</v>
      </c>
      <c r="AZ48" s="37">
        <v>0.94999290322579999</v>
      </c>
      <c r="BA48" s="37">
        <v>0</v>
      </c>
      <c r="BB48" s="37">
        <v>0</v>
      </c>
      <c r="BC48" s="37">
        <v>0</v>
      </c>
      <c r="BD48" s="37">
        <v>0</v>
      </c>
      <c r="BE48" s="37">
        <v>0</v>
      </c>
      <c r="BF48" s="37">
        <v>0</v>
      </c>
      <c r="BG48" s="37">
        <v>0</v>
      </c>
      <c r="BH48" s="37">
        <v>0</v>
      </c>
      <c r="BI48" s="37">
        <v>0</v>
      </c>
      <c r="BJ48" s="37">
        <v>0</v>
      </c>
      <c r="BK48" s="54">
        <f t="shared" si="2"/>
        <v>96.72361030067681</v>
      </c>
    </row>
    <row r="49" spans="1:63">
      <c r="A49" s="6"/>
      <c r="B49" s="10" t="s">
        <v>166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37">
        <v>9.4369415225499992E-2</v>
      </c>
      <c r="I49" s="37">
        <v>1.8938816129032001</v>
      </c>
      <c r="J49" s="37">
        <v>0</v>
      </c>
      <c r="K49" s="37">
        <v>0</v>
      </c>
      <c r="L49" s="37">
        <v>6.0698684995804992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37">
        <v>0</v>
      </c>
      <c r="AF49" s="37">
        <v>0.43087122580639997</v>
      </c>
      <c r="AG49" s="37">
        <v>0</v>
      </c>
      <c r="AH49" s="37">
        <v>0</v>
      </c>
      <c r="AI49" s="37">
        <v>0</v>
      </c>
      <c r="AJ49" s="37">
        <v>0</v>
      </c>
      <c r="AK49" s="37">
        <v>0</v>
      </c>
      <c r="AL49" s="37">
        <v>0</v>
      </c>
      <c r="AM49" s="37">
        <v>0</v>
      </c>
      <c r="AN49" s="37">
        <v>0</v>
      </c>
      <c r="AO49" s="37">
        <v>0</v>
      </c>
      <c r="AP49" s="37">
        <v>0</v>
      </c>
      <c r="AQ49" s="37">
        <v>0</v>
      </c>
      <c r="AR49" s="37">
        <v>0</v>
      </c>
      <c r="AS49" s="37">
        <v>0</v>
      </c>
      <c r="AT49" s="37">
        <v>0</v>
      </c>
      <c r="AU49" s="37">
        <v>0</v>
      </c>
      <c r="AV49" s="37">
        <v>1.0540676779661</v>
      </c>
      <c r="AW49" s="37">
        <v>11.4430959921607</v>
      </c>
      <c r="AX49" s="37">
        <v>0</v>
      </c>
      <c r="AY49" s="37">
        <v>0</v>
      </c>
      <c r="AZ49" s="37">
        <v>41.513208759385407</v>
      </c>
      <c r="BA49" s="37">
        <v>0</v>
      </c>
      <c r="BB49" s="37">
        <v>0</v>
      </c>
      <c r="BC49" s="37">
        <v>0</v>
      </c>
      <c r="BD49" s="37">
        <v>0</v>
      </c>
      <c r="BE49" s="37">
        <v>0</v>
      </c>
      <c r="BF49" s="37">
        <v>0.13672621967699999</v>
      </c>
      <c r="BG49" s="37">
        <v>0</v>
      </c>
      <c r="BH49" s="37">
        <v>0</v>
      </c>
      <c r="BI49" s="37">
        <v>0</v>
      </c>
      <c r="BJ49" s="37">
        <v>0.72170930322560001</v>
      </c>
      <c r="BK49" s="54">
        <f t="shared" si="2"/>
        <v>63.357798705930406</v>
      </c>
    </row>
    <row r="50" spans="1:63">
      <c r="A50" s="6"/>
      <c r="B50" s="10" t="s">
        <v>167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9.3173464580499993E-2</v>
      </c>
      <c r="I50" s="37">
        <v>0</v>
      </c>
      <c r="J50" s="37">
        <v>0</v>
      </c>
      <c r="K50" s="37">
        <v>0</v>
      </c>
      <c r="L50" s="37">
        <v>0.25744734761279997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7">
        <v>0</v>
      </c>
      <c r="AL50" s="37">
        <v>0</v>
      </c>
      <c r="AM50" s="37">
        <v>0</v>
      </c>
      <c r="AN50" s="37">
        <v>0</v>
      </c>
      <c r="AO50" s="37">
        <v>0</v>
      </c>
      <c r="AP50" s="37">
        <v>0</v>
      </c>
      <c r="AQ50" s="37">
        <v>0</v>
      </c>
      <c r="AR50" s="37">
        <v>0</v>
      </c>
      <c r="AS50" s="37">
        <v>0</v>
      </c>
      <c r="AT50" s="37">
        <v>0</v>
      </c>
      <c r="AU50" s="37">
        <v>0</v>
      </c>
      <c r="AV50" s="37">
        <v>1.4277175225453003</v>
      </c>
      <c r="AW50" s="37">
        <v>10.647203806515801</v>
      </c>
      <c r="AX50" s="37">
        <v>0</v>
      </c>
      <c r="AY50" s="37">
        <v>0</v>
      </c>
      <c r="AZ50" s="37">
        <v>31.025782032738999</v>
      </c>
      <c r="BA50" s="37">
        <v>0</v>
      </c>
      <c r="BB50" s="37">
        <v>0</v>
      </c>
      <c r="BC50" s="37">
        <v>0</v>
      </c>
      <c r="BD50" s="37">
        <v>0</v>
      </c>
      <c r="BE50" s="37">
        <v>0</v>
      </c>
      <c r="BF50" s="37">
        <v>0.10609745883829999</v>
      </c>
      <c r="BG50" s="37">
        <v>0</v>
      </c>
      <c r="BH50" s="37">
        <v>0</v>
      </c>
      <c r="BI50" s="37">
        <v>0</v>
      </c>
      <c r="BJ50" s="37">
        <v>1.1331629052578001</v>
      </c>
      <c r="BK50" s="54">
        <f t="shared" si="2"/>
        <v>44.690584538089496</v>
      </c>
    </row>
    <row r="51" spans="1:63">
      <c r="A51" s="6"/>
      <c r="B51" s="10" t="s">
        <v>169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9.7810334193399989E-2</v>
      </c>
      <c r="I51" s="37">
        <v>7.5888348516450002</v>
      </c>
      <c r="J51" s="37">
        <v>0</v>
      </c>
      <c r="K51" s="37">
        <v>0</v>
      </c>
      <c r="L51" s="37">
        <v>0.1275786967741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7">
        <v>0</v>
      </c>
      <c r="AQ51" s="37">
        <v>0</v>
      </c>
      <c r="AR51" s="37">
        <v>0</v>
      </c>
      <c r="AS51" s="37">
        <v>0</v>
      </c>
      <c r="AT51" s="37">
        <v>0</v>
      </c>
      <c r="AU51" s="37">
        <v>0</v>
      </c>
      <c r="AV51" s="37">
        <v>1.8235481799001008</v>
      </c>
      <c r="AW51" s="37">
        <v>9.4688125354831989</v>
      </c>
      <c r="AX51" s="37">
        <v>0</v>
      </c>
      <c r="AY51" s="37">
        <v>0</v>
      </c>
      <c r="AZ51" s="37">
        <v>28.065798213835603</v>
      </c>
      <c r="BA51" s="37">
        <v>0</v>
      </c>
      <c r="BB51" s="37">
        <v>0</v>
      </c>
      <c r="BC51" s="37">
        <v>0</v>
      </c>
      <c r="BD51" s="37">
        <v>0</v>
      </c>
      <c r="BE51" s="37">
        <v>0</v>
      </c>
      <c r="BF51" s="37">
        <v>7.1060166612500017E-2</v>
      </c>
      <c r="BG51" s="37">
        <v>0</v>
      </c>
      <c r="BH51" s="37">
        <v>0</v>
      </c>
      <c r="BI51" s="37">
        <v>0</v>
      </c>
      <c r="BJ51" s="37">
        <v>0.55075867096760001</v>
      </c>
      <c r="BK51" s="54">
        <f t="shared" si="2"/>
        <v>47.794201649411498</v>
      </c>
    </row>
    <row r="52" spans="1:63">
      <c r="A52" s="6"/>
      <c r="B52" s="10" t="s">
        <v>170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7.2166096774000002E-2</v>
      </c>
      <c r="I52" s="37">
        <v>0</v>
      </c>
      <c r="J52" s="37">
        <v>0</v>
      </c>
      <c r="K52" s="37">
        <v>0</v>
      </c>
      <c r="L52" s="37">
        <v>1.1357537422902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0</v>
      </c>
      <c r="AJ52" s="37">
        <v>0</v>
      </c>
      <c r="AK52" s="37">
        <v>0</v>
      </c>
      <c r="AL52" s="37">
        <v>0</v>
      </c>
      <c r="AM52" s="37">
        <v>0</v>
      </c>
      <c r="AN52" s="37">
        <v>0</v>
      </c>
      <c r="AO52" s="37">
        <v>0</v>
      </c>
      <c r="AP52" s="37">
        <v>0</v>
      </c>
      <c r="AQ52" s="37">
        <v>0</v>
      </c>
      <c r="AR52" s="37">
        <v>0</v>
      </c>
      <c r="AS52" s="37">
        <v>0</v>
      </c>
      <c r="AT52" s="37">
        <v>0</v>
      </c>
      <c r="AU52" s="37">
        <v>0</v>
      </c>
      <c r="AV52" s="37">
        <v>1.1550651658042002</v>
      </c>
      <c r="AW52" s="37">
        <v>8.4070656993543995</v>
      </c>
      <c r="AX52" s="37">
        <v>0</v>
      </c>
      <c r="AY52" s="37">
        <v>0</v>
      </c>
      <c r="AZ52" s="37">
        <v>19.965512486287601</v>
      </c>
      <c r="BA52" s="37">
        <v>0</v>
      </c>
      <c r="BB52" s="37">
        <v>0</v>
      </c>
      <c r="BC52" s="37">
        <v>0</v>
      </c>
      <c r="BD52" s="37">
        <v>0</v>
      </c>
      <c r="BE52" s="37">
        <v>0</v>
      </c>
      <c r="BF52" s="37">
        <v>0.20392011690260003</v>
      </c>
      <c r="BG52" s="37">
        <v>0</v>
      </c>
      <c r="BH52" s="37">
        <v>0</v>
      </c>
      <c r="BI52" s="37">
        <v>0</v>
      </c>
      <c r="BJ52" s="37">
        <v>0.96231942258020009</v>
      </c>
      <c r="BK52" s="54">
        <f t="shared" si="2"/>
        <v>31.901802729993204</v>
      </c>
    </row>
    <row r="53" spans="1:63">
      <c r="A53" s="6"/>
      <c r="B53" s="10" t="s">
        <v>173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2.6581225805999997E-3</v>
      </c>
      <c r="I53" s="37">
        <v>0</v>
      </c>
      <c r="J53" s="37">
        <v>0</v>
      </c>
      <c r="K53" s="37">
        <v>0</v>
      </c>
      <c r="L53" s="37">
        <v>2.2966179096774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0</v>
      </c>
      <c r="AI53" s="37">
        <v>0</v>
      </c>
      <c r="AJ53" s="37">
        <v>0</v>
      </c>
      <c r="AK53" s="37">
        <v>0</v>
      </c>
      <c r="AL53" s="37">
        <v>0</v>
      </c>
      <c r="AM53" s="37">
        <v>0</v>
      </c>
      <c r="AN53" s="37">
        <v>0</v>
      </c>
      <c r="AO53" s="37">
        <v>0</v>
      </c>
      <c r="AP53" s="37">
        <v>0</v>
      </c>
      <c r="AQ53" s="37">
        <v>0</v>
      </c>
      <c r="AR53" s="37">
        <v>0</v>
      </c>
      <c r="AS53" s="37">
        <v>0</v>
      </c>
      <c r="AT53" s="37">
        <v>0</v>
      </c>
      <c r="AU53" s="37">
        <v>0</v>
      </c>
      <c r="AV53" s="37">
        <v>0.73030959670829987</v>
      </c>
      <c r="AW53" s="37">
        <v>9.1690474354836002</v>
      </c>
      <c r="AX53" s="37">
        <v>0</v>
      </c>
      <c r="AY53" s="37">
        <v>0</v>
      </c>
      <c r="AZ53" s="37">
        <v>9.5019590484177989</v>
      </c>
      <c r="BA53" s="37">
        <v>0</v>
      </c>
      <c r="BB53" s="37">
        <v>0</v>
      </c>
      <c r="BC53" s="37">
        <v>0</v>
      </c>
      <c r="BD53" s="37">
        <v>0</v>
      </c>
      <c r="BE53" s="37">
        <v>0</v>
      </c>
      <c r="BF53" s="37">
        <v>7.2958883225700003E-2</v>
      </c>
      <c r="BG53" s="37">
        <v>0.63600329032250003</v>
      </c>
      <c r="BH53" s="37">
        <v>0</v>
      </c>
      <c r="BI53" s="37">
        <v>0</v>
      </c>
      <c r="BJ53" s="37">
        <v>0.21200109677410001</v>
      </c>
      <c r="BK53" s="54">
        <f t="shared" si="2"/>
        <v>22.621555383189996</v>
      </c>
    </row>
    <row r="54" spans="1:63">
      <c r="A54" s="6"/>
      <c r="B54" s="10" t="s">
        <v>178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0.15522659419339999</v>
      </c>
      <c r="I54" s="37">
        <v>19.054856409677299</v>
      </c>
      <c r="J54" s="37">
        <v>0</v>
      </c>
      <c r="K54" s="37">
        <v>0</v>
      </c>
      <c r="L54" s="37">
        <v>0.69693572903209988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1.0559632257999999E-2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0.74366368890309997</v>
      </c>
      <c r="AG54" s="37">
        <v>0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0</v>
      </c>
      <c r="AR54" s="37">
        <v>0</v>
      </c>
      <c r="AS54" s="37">
        <v>0</v>
      </c>
      <c r="AT54" s="37">
        <v>0</v>
      </c>
      <c r="AU54" s="37">
        <v>0</v>
      </c>
      <c r="AV54" s="37">
        <v>1.4781831107389996</v>
      </c>
      <c r="AW54" s="37">
        <v>6.0669114459674001</v>
      </c>
      <c r="AX54" s="37">
        <v>0</v>
      </c>
      <c r="AY54" s="37">
        <v>0</v>
      </c>
      <c r="AZ54" s="37">
        <v>19.328420094803398</v>
      </c>
      <c r="BA54" s="37">
        <v>0</v>
      </c>
      <c r="BB54" s="37">
        <v>0</v>
      </c>
      <c r="BC54" s="37">
        <v>0</v>
      </c>
      <c r="BD54" s="37">
        <v>0</v>
      </c>
      <c r="BE54" s="37">
        <v>0</v>
      </c>
      <c r="BF54" s="37">
        <v>7.9602093290099998E-2</v>
      </c>
      <c r="BG54" s="37">
        <v>0.26323443548379999</v>
      </c>
      <c r="BH54" s="37">
        <v>0</v>
      </c>
      <c r="BI54" s="37">
        <v>0</v>
      </c>
      <c r="BJ54" s="37">
        <v>0.68440953225800005</v>
      </c>
      <c r="BK54" s="54">
        <f t="shared" si="2"/>
        <v>48.562002766605602</v>
      </c>
    </row>
    <row r="55" spans="1:63">
      <c r="A55" s="6"/>
      <c r="B55" s="10" t="s">
        <v>183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0.20753987096740001</v>
      </c>
      <c r="I55" s="37">
        <v>5.7073464516099993E-2</v>
      </c>
      <c r="J55" s="37">
        <v>0</v>
      </c>
      <c r="K55" s="37">
        <v>0</v>
      </c>
      <c r="L55" s="37">
        <v>0.37357176774180001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2.59424838709E-2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7.9118348802257996</v>
      </c>
      <c r="AG55" s="37">
        <v>0</v>
      </c>
      <c r="AH55" s="37">
        <v>0</v>
      </c>
      <c r="AI55" s="37">
        <v>0</v>
      </c>
      <c r="AJ55" s="37">
        <v>0</v>
      </c>
      <c r="AK55" s="37">
        <v>0</v>
      </c>
      <c r="AL55" s="37">
        <v>0</v>
      </c>
      <c r="AM55" s="37">
        <v>0</v>
      </c>
      <c r="AN55" s="37">
        <v>0</v>
      </c>
      <c r="AO55" s="37">
        <v>0</v>
      </c>
      <c r="AP55" s="37">
        <v>0</v>
      </c>
      <c r="AQ55" s="37">
        <v>0</v>
      </c>
      <c r="AR55" s="37">
        <v>0</v>
      </c>
      <c r="AS55" s="37">
        <v>0</v>
      </c>
      <c r="AT55" s="37">
        <v>0</v>
      </c>
      <c r="AU55" s="37">
        <v>0</v>
      </c>
      <c r="AV55" s="37">
        <v>0.72370312606330012</v>
      </c>
      <c r="AW55" s="37">
        <v>9.1594091612901991</v>
      </c>
      <c r="AX55" s="37">
        <v>0</v>
      </c>
      <c r="AY55" s="37">
        <v>0</v>
      </c>
      <c r="AZ55" s="37">
        <v>20.9485219935472</v>
      </c>
      <c r="BA55" s="37">
        <v>0</v>
      </c>
      <c r="BB55" s="37">
        <v>0</v>
      </c>
      <c r="BC55" s="37">
        <v>0</v>
      </c>
      <c r="BD55" s="37">
        <v>0</v>
      </c>
      <c r="BE55" s="37">
        <v>0</v>
      </c>
      <c r="BF55" s="37">
        <v>1.6578116128999999E-2</v>
      </c>
      <c r="BG55" s="37">
        <v>0</v>
      </c>
      <c r="BH55" s="37">
        <v>0</v>
      </c>
      <c r="BI55" s="37">
        <v>0</v>
      </c>
      <c r="BJ55" s="37">
        <v>5.6987274193500005E-2</v>
      </c>
      <c r="BK55" s="54">
        <f t="shared" si="2"/>
        <v>39.481162138545201</v>
      </c>
    </row>
    <row r="56" spans="1:63">
      <c r="A56" s="6"/>
      <c r="B56" s="10" t="s">
        <v>184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0.1296684032256</v>
      </c>
      <c r="I56" s="37">
        <v>1.6054186451612</v>
      </c>
      <c r="J56" s="37">
        <v>0</v>
      </c>
      <c r="K56" s="37">
        <v>0</v>
      </c>
      <c r="L56" s="37">
        <v>0.1029114516129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37">
        <v>0</v>
      </c>
      <c r="AJ56" s="37">
        <v>0</v>
      </c>
      <c r="AK56" s="37">
        <v>0</v>
      </c>
      <c r="AL56" s="37">
        <v>0</v>
      </c>
      <c r="AM56" s="37">
        <v>0</v>
      </c>
      <c r="AN56" s="37">
        <v>0</v>
      </c>
      <c r="AO56" s="37">
        <v>0</v>
      </c>
      <c r="AP56" s="37">
        <v>0</v>
      </c>
      <c r="AQ56" s="37">
        <v>0</v>
      </c>
      <c r="AR56" s="37">
        <v>0</v>
      </c>
      <c r="AS56" s="37">
        <v>0</v>
      </c>
      <c r="AT56" s="37">
        <v>0</v>
      </c>
      <c r="AU56" s="37">
        <v>0</v>
      </c>
      <c r="AV56" s="37">
        <v>0.87548965270869972</v>
      </c>
      <c r="AW56" s="37">
        <v>7.1934122580644004</v>
      </c>
      <c r="AX56" s="37">
        <v>0</v>
      </c>
      <c r="AY56" s="37">
        <v>0</v>
      </c>
      <c r="AZ56" s="37">
        <v>20.696336271579199</v>
      </c>
      <c r="BA56" s="37">
        <v>0</v>
      </c>
      <c r="BB56" s="37">
        <v>0</v>
      </c>
      <c r="BC56" s="37">
        <v>0</v>
      </c>
      <c r="BD56" s="37">
        <v>0</v>
      </c>
      <c r="BE56" s="37">
        <v>0</v>
      </c>
      <c r="BF56" s="37">
        <v>1.0276303224999999E-3</v>
      </c>
      <c r="BG56" s="37">
        <v>0</v>
      </c>
      <c r="BH56" s="37">
        <v>0</v>
      </c>
      <c r="BI56" s="37">
        <v>0</v>
      </c>
      <c r="BJ56" s="37">
        <v>1.0276303225806001</v>
      </c>
      <c r="BK56" s="54">
        <f t="shared" si="2"/>
        <v>31.631894635255097</v>
      </c>
    </row>
    <row r="57" spans="1:63">
      <c r="A57" s="6"/>
      <c r="B57" s="10" t="s">
        <v>185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133.04423387096759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10.500164788483801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0</v>
      </c>
      <c r="AJ57" s="37">
        <v>0</v>
      </c>
      <c r="AK57" s="37">
        <v>0</v>
      </c>
      <c r="AL57" s="37">
        <v>0</v>
      </c>
      <c r="AM57" s="37">
        <v>0</v>
      </c>
      <c r="AN57" s="37">
        <v>0</v>
      </c>
      <c r="AO57" s="37">
        <v>0</v>
      </c>
      <c r="AP57" s="37">
        <v>0</v>
      </c>
      <c r="AQ57" s="37">
        <v>0</v>
      </c>
      <c r="AR57" s="37">
        <v>0</v>
      </c>
      <c r="AS57" s="37">
        <v>0</v>
      </c>
      <c r="AT57" s="37">
        <v>0</v>
      </c>
      <c r="AU57" s="37">
        <v>0</v>
      </c>
      <c r="AV57" s="37">
        <v>8.37230206128E-2</v>
      </c>
      <c r="AW57" s="37">
        <v>2.0308799999999998</v>
      </c>
      <c r="AX57" s="37">
        <v>0</v>
      </c>
      <c r="AY57" s="37">
        <v>0</v>
      </c>
      <c r="AZ57" s="37">
        <v>5.0771999999999998E-2</v>
      </c>
      <c r="BA57" s="37">
        <v>0</v>
      </c>
      <c r="BB57" s="37">
        <v>0</v>
      </c>
      <c r="BC57" s="37">
        <v>0</v>
      </c>
      <c r="BD57" s="37">
        <v>0</v>
      </c>
      <c r="BE57" s="37">
        <v>0</v>
      </c>
      <c r="BF57" s="37">
        <v>2.5385999999999998E-3</v>
      </c>
      <c r="BG57" s="37">
        <v>43.663919999999997</v>
      </c>
      <c r="BH57" s="37">
        <v>0</v>
      </c>
      <c r="BI57" s="37">
        <v>0</v>
      </c>
      <c r="BJ57" s="37">
        <v>0</v>
      </c>
      <c r="BK57" s="54">
        <f t="shared" si="2"/>
        <v>189.37623228006419</v>
      </c>
    </row>
    <row r="58" spans="1:63">
      <c r="A58" s="6"/>
      <c r="B58" s="10" t="s">
        <v>134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1.3684599193499999E-2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7">
        <v>0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0</v>
      </c>
      <c r="AJ58" s="37">
        <v>0</v>
      </c>
      <c r="AK58" s="37">
        <v>0</v>
      </c>
      <c r="AL58" s="37">
        <v>0</v>
      </c>
      <c r="AM58" s="37">
        <v>0</v>
      </c>
      <c r="AN58" s="37">
        <v>0</v>
      </c>
      <c r="AO58" s="37">
        <v>0</v>
      </c>
      <c r="AP58" s="37">
        <v>0</v>
      </c>
      <c r="AQ58" s="37">
        <v>0</v>
      </c>
      <c r="AR58" s="37">
        <v>0</v>
      </c>
      <c r="AS58" s="37">
        <v>0</v>
      </c>
      <c r="AT58" s="37">
        <v>0</v>
      </c>
      <c r="AU58" s="37">
        <v>0</v>
      </c>
      <c r="AV58" s="37">
        <v>0.18502381854799996</v>
      </c>
      <c r="AW58" s="37">
        <v>1.6963521198386</v>
      </c>
      <c r="AX58" s="37">
        <v>0</v>
      </c>
      <c r="AY58" s="37">
        <v>0</v>
      </c>
      <c r="AZ58" s="37">
        <v>4.1388665275481005</v>
      </c>
      <c r="BA58" s="37">
        <v>0</v>
      </c>
      <c r="BB58" s="37">
        <v>0</v>
      </c>
      <c r="BC58" s="37">
        <v>0</v>
      </c>
      <c r="BD58" s="37">
        <v>0</v>
      </c>
      <c r="BE58" s="37">
        <v>0</v>
      </c>
      <c r="BF58" s="37">
        <v>3.2556313032199996E-2</v>
      </c>
      <c r="BG58" s="37">
        <v>0</v>
      </c>
      <c r="BH58" s="37">
        <v>0</v>
      </c>
      <c r="BI58" s="37">
        <v>0</v>
      </c>
      <c r="BJ58" s="37">
        <v>0</v>
      </c>
      <c r="BK58" s="54">
        <f t="shared" si="2"/>
        <v>6.0664833781603997</v>
      </c>
    </row>
    <row r="59" spans="1:63">
      <c r="A59" s="6"/>
      <c r="B59" s="10" t="s">
        <v>135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  <c r="H59" s="37">
        <v>1.7252129032100001E-2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3.4504258064499999E-2</v>
      </c>
      <c r="AC59" s="37">
        <v>2.2571896808386001</v>
      </c>
      <c r="AD59" s="37">
        <v>0</v>
      </c>
      <c r="AE59" s="37">
        <v>0</v>
      </c>
      <c r="AF59" s="37">
        <v>12.228818539032</v>
      </c>
      <c r="AG59" s="37">
        <v>0</v>
      </c>
      <c r="AH59" s="37">
        <v>0</v>
      </c>
      <c r="AI59" s="37">
        <v>0</v>
      </c>
      <c r="AJ59" s="37">
        <v>0</v>
      </c>
      <c r="AK59" s="37">
        <v>0</v>
      </c>
      <c r="AL59" s="37">
        <v>0</v>
      </c>
      <c r="AM59" s="37">
        <v>0</v>
      </c>
      <c r="AN59" s="37">
        <v>0</v>
      </c>
      <c r="AO59" s="37">
        <v>0</v>
      </c>
      <c r="AP59" s="37">
        <v>0</v>
      </c>
      <c r="AQ59" s="37">
        <v>0</v>
      </c>
      <c r="AR59" s="37">
        <v>0</v>
      </c>
      <c r="AS59" s="37">
        <v>0</v>
      </c>
      <c r="AT59" s="37">
        <v>0</v>
      </c>
      <c r="AU59" s="37">
        <v>0</v>
      </c>
      <c r="AV59" s="37">
        <v>1.7598307206429002</v>
      </c>
      <c r="AW59" s="37">
        <v>3.8876522729351999</v>
      </c>
      <c r="AX59" s="37">
        <v>0</v>
      </c>
      <c r="AY59" s="37">
        <v>0</v>
      </c>
      <c r="AZ59" s="37">
        <v>45.258212555415781</v>
      </c>
      <c r="BA59" s="37">
        <v>0</v>
      </c>
      <c r="BB59" s="37">
        <v>0</v>
      </c>
      <c r="BC59" s="37">
        <v>0</v>
      </c>
      <c r="BD59" s="37">
        <v>0</v>
      </c>
      <c r="BE59" s="37">
        <v>0</v>
      </c>
      <c r="BF59" s="37">
        <v>0.15512997670920001</v>
      </c>
      <c r="BG59" s="37">
        <v>0</v>
      </c>
      <c r="BH59" s="37">
        <v>0</v>
      </c>
      <c r="BI59" s="37">
        <v>0</v>
      </c>
      <c r="BJ59" s="37">
        <v>0.34504258064499999</v>
      </c>
      <c r="BK59" s="54">
        <f t="shared" si="2"/>
        <v>65.943632713315282</v>
      </c>
    </row>
    <row r="60" spans="1:63">
      <c r="A60" s="6"/>
      <c r="B60" s="10" t="s">
        <v>136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9.5939653774000003E-2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6.2411188386800001E-2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0.97299019354829996</v>
      </c>
      <c r="AG60" s="37">
        <v>0</v>
      </c>
      <c r="AH60" s="37">
        <v>0</v>
      </c>
      <c r="AI60" s="37">
        <v>0</v>
      </c>
      <c r="AJ60" s="37">
        <v>0</v>
      </c>
      <c r="AK60" s="37">
        <v>0</v>
      </c>
      <c r="AL60" s="37">
        <v>2.1979599999999998E-2</v>
      </c>
      <c r="AM60" s="37">
        <v>0</v>
      </c>
      <c r="AN60" s="37">
        <v>0</v>
      </c>
      <c r="AO60" s="37">
        <v>0</v>
      </c>
      <c r="AP60" s="37">
        <v>0</v>
      </c>
      <c r="AQ60" s="37">
        <v>0</v>
      </c>
      <c r="AR60" s="37">
        <v>0</v>
      </c>
      <c r="AS60" s="37">
        <v>0</v>
      </c>
      <c r="AT60" s="37">
        <v>0</v>
      </c>
      <c r="AU60" s="37">
        <v>0</v>
      </c>
      <c r="AV60" s="37">
        <v>20.794346892991499</v>
      </c>
      <c r="AW60" s="37">
        <v>3.8166100743865989</v>
      </c>
      <c r="AX60" s="37">
        <v>0</v>
      </c>
      <c r="AY60" s="37">
        <v>0</v>
      </c>
      <c r="AZ60" s="37">
        <v>48.225555867800196</v>
      </c>
      <c r="BA60" s="37">
        <v>0</v>
      </c>
      <c r="BB60" s="37">
        <v>0</v>
      </c>
      <c r="BC60" s="37">
        <v>0</v>
      </c>
      <c r="BD60" s="37">
        <v>0</v>
      </c>
      <c r="BE60" s="37">
        <v>0</v>
      </c>
      <c r="BF60" s="37">
        <v>4.3978950240281991</v>
      </c>
      <c r="BG60" s="37">
        <v>6.0111136612899997E-2</v>
      </c>
      <c r="BH60" s="37">
        <v>0</v>
      </c>
      <c r="BI60" s="37">
        <v>0</v>
      </c>
      <c r="BJ60" s="37">
        <v>7.1145252817404003</v>
      </c>
      <c r="BK60" s="54">
        <f t="shared" si="2"/>
        <v>85.562364913268894</v>
      </c>
    </row>
    <row r="61" spans="1:63">
      <c r="A61" s="6"/>
      <c r="B61" s="10" t="s">
        <v>137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  <c r="H61" s="37">
        <v>2.7363706322299997E-2</v>
      </c>
      <c r="I61" s="37">
        <v>0</v>
      </c>
      <c r="J61" s="37">
        <v>0</v>
      </c>
      <c r="K61" s="37">
        <v>0</v>
      </c>
      <c r="L61" s="37">
        <v>2.7384451612899999E-2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1.3692225806399999E-2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37">
        <v>0</v>
      </c>
      <c r="AK61" s="37">
        <v>0</v>
      </c>
      <c r="AL61" s="37">
        <v>0</v>
      </c>
      <c r="AM61" s="37">
        <v>0</v>
      </c>
      <c r="AN61" s="37">
        <v>0</v>
      </c>
      <c r="AO61" s="37">
        <v>0</v>
      </c>
      <c r="AP61" s="37">
        <v>0</v>
      </c>
      <c r="AQ61" s="37">
        <v>0</v>
      </c>
      <c r="AR61" s="37">
        <v>0</v>
      </c>
      <c r="AS61" s="37">
        <v>0</v>
      </c>
      <c r="AT61" s="37">
        <v>0</v>
      </c>
      <c r="AU61" s="37">
        <v>0</v>
      </c>
      <c r="AV61" s="37">
        <v>10.231607393537905</v>
      </c>
      <c r="AW61" s="37">
        <v>4.6763938149671995</v>
      </c>
      <c r="AX61" s="37">
        <v>0</v>
      </c>
      <c r="AY61" s="37">
        <v>0</v>
      </c>
      <c r="AZ61" s="37">
        <v>44.914576728058094</v>
      </c>
      <c r="BA61" s="37">
        <v>0</v>
      </c>
      <c r="BB61" s="37">
        <v>0</v>
      </c>
      <c r="BC61" s="37">
        <v>0</v>
      </c>
      <c r="BD61" s="37">
        <v>0</v>
      </c>
      <c r="BE61" s="37">
        <v>0</v>
      </c>
      <c r="BF61" s="37">
        <v>1.1444664456425002</v>
      </c>
      <c r="BG61" s="37">
        <v>0.2028276290322</v>
      </c>
      <c r="BH61" s="37">
        <v>0</v>
      </c>
      <c r="BI61" s="37">
        <v>0</v>
      </c>
      <c r="BJ61" s="37">
        <v>2.5043178265156003</v>
      </c>
      <c r="BK61" s="54">
        <f t="shared" si="2"/>
        <v>63.742630221495098</v>
      </c>
    </row>
    <row r="62" spans="1:63">
      <c r="A62" s="6"/>
      <c r="B62" s="10" t="s">
        <v>138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7.2851372999899994E-2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5.0412296709499996E-2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37">
        <v>0.78199337096769994</v>
      </c>
      <c r="AG62" s="37">
        <v>0</v>
      </c>
      <c r="AH62" s="37">
        <v>0</v>
      </c>
      <c r="AI62" s="37">
        <v>0</v>
      </c>
      <c r="AJ62" s="37">
        <v>0</v>
      </c>
      <c r="AK62" s="37">
        <v>0</v>
      </c>
      <c r="AL62" s="37">
        <v>0</v>
      </c>
      <c r="AM62" s="37">
        <v>0</v>
      </c>
      <c r="AN62" s="37">
        <v>0</v>
      </c>
      <c r="AO62" s="37">
        <v>0</v>
      </c>
      <c r="AP62" s="37">
        <v>0</v>
      </c>
      <c r="AQ62" s="37">
        <v>0</v>
      </c>
      <c r="AR62" s="37">
        <v>0</v>
      </c>
      <c r="AS62" s="37">
        <v>0</v>
      </c>
      <c r="AT62" s="37">
        <v>0</v>
      </c>
      <c r="AU62" s="37">
        <v>0</v>
      </c>
      <c r="AV62" s="37">
        <v>7.6871573357692977</v>
      </c>
      <c r="AW62" s="37">
        <v>10.030582907096502</v>
      </c>
      <c r="AX62" s="37">
        <v>0</v>
      </c>
      <c r="AY62" s="37">
        <v>0</v>
      </c>
      <c r="AZ62" s="37">
        <v>32.513311510158424</v>
      </c>
      <c r="BA62" s="37">
        <v>0</v>
      </c>
      <c r="BB62" s="37">
        <v>0</v>
      </c>
      <c r="BC62" s="37">
        <v>0</v>
      </c>
      <c r="BD62" s="37">
        <v>0</v>
      </c>
      <c r="BE62" s="37">
        <v>0</v>
      </c>
      <c r="BF62" s="37">
        <v>1.3226184255146003</v>
      </c>
      <c r="BG62" s="37">
        <v>0</v>
      </c>
      <c r="BH62" s="37">
        <v>0</v>
      </c>
      <c r="BI62" s="37">
        <v>0</v>
      </c>
      <c r="BJ62" s="37">
        <v>1.0637012903223999</v>
      </c>
      <c r="BK62" s="54">
        <f t="shared" si="2"/>
        <v>53.522628509538322</v>
      </c>
    </row>
    <row r="63" spans="1:63">
      <c r="A63" s="6"/>
      <c r="B63" s="10" t="s">
        <v>139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  <c r="H63" s="37">
        <v>3.85880774192E-2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37">
        <v>0</v>
      </c>
      <c r="AK63" s="37">
        <v>0</v>
      </c>
      <c r="AL63" s="37">
        <v>0</v>
      </c>
      <c r="AM63" s="37">
        <v>0</v>
      </c>
      <c r="AN63" s="37">
        <v>0</v>
      </c>
      <c r="AO63" s="37">
        <v>0</v>
      </c>
      <c r="AP63" s="37">
        <v>0</v>
      </c>
      <c r="AQ63" s="37">
        <v>0</v>
      </c>
      <c r="AR63" s="37">
        <v>0</v>
      </c>
      <c r="AS63" s="37">
        <v>0</v>
      </c>
      <c r="AT63" s="37">
        <v>0</v>
      </c>
      <c r="AU63" s="37">
        <v>0</v>
      </c>
      <c r="AV63" s="37">
        <v>7.2413999558021001</v>
      </c>
      <c r="AW63" s="37">
        <v>1.0905816250964</v>
      </c>
      <c r="AX63" s="37">
        <v>0</v>
      </c>
      <c r="AY63" s="37">
        <v>0</v>
      </c>
      <c r="AZ63" s="37">
        <v>15.5635961863837</v>
      </c>
      <c r="BA63" s="37">
        <v>0</v>
      </c>
      <c r="BB63" s="37">
        <v>0</v>
      </c>
      <c r="BC63" s="37">
        <v>0</v>
      </c>
      <c r="BD63" s="37">
        <v>0</v>
      </c>
      <c r="BE63" s="37">
        <v>0</v>
      </c>
      <c r="BF63" s="37">
        <v>1.3885242049010997</v>
      </c>
      <c r="BG63" s="37">
        <v>0</v>
      </c>
      <c r="BH63" s="37">
        <v>0</v>
      </c>
      <c r="BI63" s="37">
        <v>0</v>
      </c>
      <c r="BJ63" s="37">
        <v>2.1550274790316002</v>
      </c>
      <c r="BK63" s="54">
        <f t="shared" si="2"/>
        <v>27.477717528634098</v>
      </c>
    </row>
    <row r="64" spans="1:63">
      <c r="A64" s="6"/>
      <c r="B64" s="10" t="s">
        <v>140</v>
      </c>
      <c r="C64" s="37">
        <v>0</v>
      </c>
      <c r="D64" s="37">
        <v>0</v>
      </c>
      <c r="E64" s="37">
        <v>0</v>
      </c>
      <c r="F64" s="37">
        <v>0</v>
      </c>
      <c r="G64" s="37">
        <v>0</v>
      </c>
      <c r="H64" s="37">
        <v>6.6940134193499992E-2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7.6702237095999997E-3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0.13662809677410001</v>
      </c>
      <c r="AD64" s="37">
        <v>0</v>
      </c>
      <c r="AE64" s="37">
        <v>0</v>
      </c>
      <c r="AF64" s="37">
        <v>7.5145453225800005E-2</v>
      </c>
      <c r="AG64" s="37">
        <v>0</v>
      </c>
      <c r="AH64" s="37">
        <v>0</v>
      </c>
      <c r="AI64" s="37">
        <v>0</v>
      </c>
      <c r="AJ64" s="37">
        <v>0</v>
      </c>
      <c r="AK64" s="37">
        <v>0</v>
      </c>
      <c r="AL64" s="37">
        <v>0</v>
      </c>
      <c r="AM64" s="37">
        <v>0</v>
      </c>
      <c r="AN64" s="37">
        <v>0</v>
      </c>
      <c r="AO64" s="37">
        <v>0</v>
      </c>
      <c r="AP64" s="37">
        <v>0</v>
      </c>
      <c r="AQ64" s="37">
        <v>0</v>
      </c>
      <c r="AR64" s="37">
        <v>0</v>
      </c>
      <c r="AS64" s="37">
        <v>0</v>
      </c>
      <c r="AT64" s="37">
        <v>0</v>
      </c>
      <c r="AU64" s="37">
        <v>0</v>
      </c>
      <c r="AV64" s="37">
        <v>7.1300592977034007</v>
      </c>
      <c r="AW64" s="37">
        <v>6.7690855514505994</v>
      </c>
      <c r="AX64" s="37">
        <v>0</v>
      </c>
      <c r="AY64" s="37">
        <v>0</v>
      </c>
      <c r="AZ64" s="37">
        <v>38.013622313605985</v>
      </c>
      <c r="BA64" s="37">
        <v>0</v>
      </c>
      <c r="BB64" s="37">
        <v>0</v>
      </c>
      <c r="BC64" s="37">
        <v>0</v>
      </c>
      <c r="BD64" s="37">
        <v>0</v>
      </c>
      <c r="BE64" s="37">
        <v>0</v>
      </c>
      <c r="BF64" s="37">
        <v>1.1986465847722998</v>
      </c>
      <c r="BG64" s="37">
        <v>0</v>
      </c>
      <c r="BH64" s="37">
        <v>0</v>
      </c>
      <c r="BI64" s="37">
        <v>0</v>
      </c>
      <c r="BJ64" s="37">
        <v>0.8366598451609002</v>
      </c>
      <c r="BK64" s="54">
        <f t="shared" si="2"/>
        <v>54.234457500596186</v>
      </c>
    </row>
    <row r="65" spans="1:63">
      <c r="A65" s="6"/>
      <c r="B65" s="10" t="s">
        <v>141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1.17832870966E-2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3.5349861290299996E-2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  <c r="AE65" s="37">
        <v>0</v>
      </c>
      <c r="AF65" s="37">
        <v>5.7792693548300002E-2</v>
      </c>
      <c r="AG65" s="37">
        <v>0</v>
      </c>
      <c r="AH65" s="37">
        <v>0</v>
      </c>
      <c r="AI65" s="37">
        <v>0</v>
      </c>
      <c r="AJ65" s="37">
        <v>0</v>
      </c>
      <c r="AK65" s="37">
        <v>0</v>
      </c>
      <c r="AL65" s="37">
        <v>0</v>
      </c>
      <c r="AM65" s="37">
        <v>0</v>
      </c>
      <c r="AN65" s="37">
        <v>0</v>
      </c>
      <c r="AO65" s="37">
        <v>0</v>
      </c>
      <c r="AP65" s="37">
        <v>0</v>
      </c>
      <c r="AQ65" s="37">
        <v>0</v>
      </c>
      <c r="AR65" s="37">
        <v>0</v>
      </c>
      <c r="AS65" s="37">
        <v>0</v>
      </c>
      <c r="AT65" s="37">
        <v>0</v>
      </c>
      <c r="AU65" s="37">
        <v>0</v>
      </c>
      <c r="AV65" s="37">
        <v>3.1211013302870994</v>
      </c>
      <c r="AW65" s="37">
        <v>1.4553356089350999</v>
      </c>
      <c r="AX65" s="37">
        <v>0</v>
      </c>
      <c r="AY65" s="37">
        <v>0</v>
      </c>
      <c r="AZ65" s="37">
        <v>20.975694770770797</v>
      </c>
      <c r="BA65" s="37">
        <v>0</v>
      </c>
      <c r="BB65" s="37">
        <v>0</v>
      </c>
      <c r="BC65" s="37">
        <v>0</v>
      </c>
      <c r="BD65" s="37">
        <v>0</v>
      </c>
      <c r="BE65" s="37">
        <v>0</v>
      </c>
      <c r="BF65" s="37">
        <v>0.72335914793450007</v>
      </c>
      <c r="BG65" s="37">
        <v>0</v>
      </c>
      <c r="BH65" s="37">
        <v>0</v>
      </c>
      <c r="BI65" s="37">
        <v>0</v>
      </c>
      <c r="BJ65" s="37">
        <v>2.3867566225796999</v>
      </c>
      <c r="BK65" s="54">
        <f t="shared" si="2"/>
        <v>28.767173322442396</v>
      </c>
    </row>
    <row r="66" spans="1:63">
      <c r="A66" s="6"/>
      <c r="B66" s="10" t="s">
        <v>142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1.1595267740999999E-3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7">
        <v>0</v>
      </c>
      <c r="AK66" s="37">
        <v>0</v>
      </c>
      <c r="AL66" s="37">
        <v>0</v>
      </c>
      <c r="AM66" s="37">
        <v>0</v>
      </c>
      <c r="AN66" s="37">
        <v>0</v>
      </c>
      <c r="AO66" s="37">
        <v>0</v>
      </c>
      <c r="AP66" s="37">
        <v>0</v>
      </c>
      <c r="AQ66" s="37">
        <v>0</v>
      </c>
      <c r="AR66" s="37">
        <v>0</v>
      </c>
      <c r="AS66" s="37">
        <v>0</v>
      </c>
      <c r="AT66" s="37">
        <v>0</v>
      </c>
      <c r="AU66" s="37">
        <v>0</v>
      </c>
      <c r="AV66" s="37">
        <v>2.4239790606091995</v>
      </c>
      <c r="AW66" s="37">
        <v>7.5002619758061995</v>
      </c>
      <c r="AX66" s="37">
        <v>0</v>
      </c>
      <c r="AY66" s="37">
        <v>0</v>
      </c>
      <c r="AZ66" s="37">
        <v>19.72826340996599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7">
        <v>0.35584044354709998</v>
      </c>
      <c r="BG66" s="37">
        <v>0</v>
      </c>
      <c r="BH66" s="37">
        <v>0</v>
      </c>
      <c r="BI66" s="37">
        <v>0</v>
      </c>
      <c r="BJ66" s="37">
        <v>1.1152899193546002</v>
      </c>
      <c r="BK66" s="54">
        <f t="shared" si="2"/>
        <v>31.124794336057185</v>
      </c>
    </row>
    <row r="67" spans="1:63">
      <c r="A67" s="6"/>
      <c r="B67" s="10" t="s">
        <v>168</v>
      </c>
      <c r="C67" s="37">
        <v>0</v>
      </c>
      <c r="D67" s="37">
        <v>0</v>
      </c>
      <c r="E67" s="37">
        <v>0</v>
      </c>
      <c r="F67" s="37">
        <v>0</v>
      </c>
      <c r="G67" s="37">
        <v>0</v>
      </c>
      <c r="H67" s="37">
        <v>2.8410612902999999E-3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5.6821225800000007E-4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4.8579869612899999E-2</v>
      </c>
      <c r="AC67" s="37">
        <v>0</v>
      </c>
      <c r="AD67" s="37">
        <v>0</v>
      </c>
      <c r="AE67" s="37">
        <v>0</v>
      </c>
      <c r="AF67" s="37">
        <v>0.41566384838699999</v>
      </c>
      <c r="AG67" s="37">
        <v>0</v>
      </c>
      <c r="AH67" s="37">
        <v>0</v>
      </c>
      <c r="AI67" s="37">
        <v>0</v>
      </c>
      <c r="AJ67" s="37">
        <v>0</v>
      </c>
      <c r="AK67" s="37">
        <v>0</v>
      </c>
      <c r="AL67" s="37">
        <v>0</v>
      </c>
      <c r="AM67" s="37">
        <v>0</v>
      </c>
      <c r="AN67" s="37">
        <v>0</v>
      </c>
      <c r="AO67" s="37">
        <v>0</v>
      </c>
      <c r="AP67" s="37">
        <v>0</v>
      </c>
      <c r="AQ67" s="37">
        <v>0</v>
      </c>
      <c r="AR67" s="37">
        <v>0</v>
      </c>
      <c r="AS67" s="37">
        <v>0</v>
      </c>
      <c r="AT67" s="37">
        <v>0</v>
      </c>
      <c r="AU67" s="37">
        <v>0</v>
      </c>
      <c r="AV67" s="37">
        <v>3.8325334063511018</v>
      </c>
      <c r="AW67" s="37">
        <v>1.5291935957418001</v>
      </c>
      <c r="AX67" s="37">
        <v>0</v>
      </c>
      <c r="AY67" s="37">
        <v>0</v>
      </c>
      <c r="AZ67" s="37">
        <v>36.2160810638998</v>
      </c>
      <c r="BA67" s="37">
        <v>0</v>
      </c>
      <c r="BB67" s="37">
        <v>0</v>
      </c>
      <c r="BC67" s="37">
        <v>0</v>
      </c>
      <c r="BD67" s="37">
        <v>0</v>
      </c>
      <c r="BE67" s="37">
        <v>0</v>
      </c>
      <c r="BF67" s="37">
        <v>0.24431656196719997</v>
      </c>
      <c r="BG67" s="37">
        <v>0</v>
      </c>
      <c r="BH67" s="37">
        <v>0</v>
      </c>
      <c r="BI67" s="37">
        <v>0</v>
      </c>
      <c r="BJ67" s="37">
        <v>0.71898611612889995</v>
      </c>
      <c r="BK67" s="54">
        <f t="shared" si="2"/>
        <v>43.008763735637011</v>
      </c>
    </row>
    <row r="68" spans="1:63">
      <c r="A68" s="6"/>
      <c r="B68" s="10" t="s">
        <v>143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0.27143814580610004</v>
      </c>
      <c r="I68" s="37">
        <v>0</v>
      </c>
      <c r="J68" s="37">
        <v>0</v>
      </c>
      <c r="K68" s="37">
        <v>0</v>
      </c>
      <c r="L68" s="37">
        <v>0.87921880645159989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0.18892537306420001</v>
      </c>
      <c r="S68" s="37">
        <v>0.15210280645159999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2.6617991128899999E-2</v>
      </c>
      <c r="AC68" s="37">
        <v>0.76051403225800007</v>
      </c>
      <c r="AD68" s="37">
        <v>0</v>
      </c>
      <c r="AE68" s="37">
        <v>0</v>
      </c>
      <c r="AF68" s="37">
        <v>1.5661359967741002</v>
      </c>
      <c r="AG68" s="37">
        <v>0</v>
      </c>
      <c r="AH68" s="37">
        <v>0</v>
      </c>
      <c r="AI68" s="37">
        <v>0</v>
      </c>
      <c r="AJ68" s="37">
        <v>0</v>
      </c>
      <c r="AK68" s="37">
        <v>0</v>
      </c>
      <c r="AL68" s="37">
        <v>0</v>
      </c>
      <c r="AM68" s="37">
        <v>0</v>
      </c>
      <c r="AN68" s="37">
        <v>0</v>
      </c>
      <c r="AO68" s="37">
        <v>0</v>
      </c>
      <c r="AP68" s="37">
        <v>0</v>
      </c>
      <c r="AQ68" s="37">
        <v>0</v>
      </c>
      <c r="AR68" s="37">
        <v>0</v>
      </c>
      <c r="AS68" s="37">
        <v>0</v>
      </c>
      <c r="AT68" s="37">
        <v>0</v>
      </c>
      <c r="AU68" s="37">
        <v>0</v>
      </c>
      <c r="AV68" s="37">
        <v>55.010333487603674</v>
      </c>
      <c r="AW68" s="37">
        <v>7.6931334771604991</v>
      </c>
      <c r="AX68" s="37">
        <v>0</v>
      </c>
      <c r="AY68" s="37">
        <v>0</v>
      </c>
      <c r="AZ68" s="37">
        <v>154.83803646957406</v>
      </c>
      <c r="BA68" s="37">
        <v>0</v>
      </c>
      <c r="BB68" s="37">
        <v>0</v>
      </c>
      <c r="BC68" s="37">
        <v>0</v>
      </c>
      <c r="BD68" s="37">
        <v>0</v>
      </c>
      <c r="BE68" s="37">
        <v>0</v>
      </c>
      <c r="BF68" s="37">
        <v>2.3937517009654008</v>
      </c>
      <c r="BG68" s="37">
        <v>1.3983139830322</v>
      </c>
      <c r="BH68" s="37">
        <v>0</v>
      </c>
      <c r="BI68" s="37">
        <v>0</v>
      </c>
      <c r="BJ68" s="37">
        <v>4.9708432059348988</v>
      </c>
      <c r="BK68" s="54">
        <f t="shared" si="2"/>
        <v>230.14936547620525</v>
      </c>
    </row>
    <row r="69" spans="1:63">
      <c r="A69" s="6"/>
      <c r="B69" s="10" t="s">
        <v>144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0.83222187483790011</v>
      </c>
      <c r="I69" s="37">
        <v>4.3259426774192002</v>
      </c>
      <c r="J69" s="37">
        <v>0</v>
      </c>
      <c r="K69" s="37">
        <v>0</v>
      </c>
      <c r="L69" s="37">
        <v>1.0472136096769999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0.30372372580610002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0.10266580483859999</v>
      </c>
      <c r="AC69" s="37">
        <v>0.89484671612899991</v>
      </c>
      <c r="AD69" s="37">
        <v>0</v>
      </c>
      <c r="AE69" s="37">
        <v>0</v>
      </c>
      <c r="AF69" s="37">
        <v>2.5886637145159996</v>
      </c>
      <c r="AG69" s="37">
        <v>0</v>
      </c>
      <c r="AH69" s="37">
        <v>0</v>
      </c>
      <c r="AI69" s="37">
        <v>0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0</v>
      </c>
      <c r="AS69" s="37">
        <v>0</v>
      </c>
      <c r="AT69" s="37">
        <v>0</v>
      </c>
      <c r="AU69" s="37">
        <v>0</v>
      </c>
      <c r="AV69" s="37">
        <v>36.755356759727157</v>
      </c>
      <c r="AW69" s="37">
        <v>3.8932238329987996</v>
      </c>
      <c r="AX69" s="37">
        <v>0</v>
      </c>
      <c r="AY69" s="37">
        <v>0</v>
      </c>
      <c r="AZ69" s="37">
        <v>157.63998732288982</v>
      </c>
      <c r="BA69" s="37">
        <v>0</v>
      </c>
      <c r="BB69" s="37">
        <v>0</v>
      </c>
      <c r="BC69" s="37">
        <v>0</v>
      </c>
      <c r="BD69" s="37">
        <v>0</v>
      </c>
      <c r="BE69" s="37">
        <v>0</v>
      </c>
      <c r="BF69" s="37">
        <v>2.4587242772555991</v>
      </c>
      <c r="BG69" s="37">
        <v>0.193853432258</v>
      </c>
      <c r="BH69" s="37">
        <v>0</v>
      </c>
      <c r="BI69" s="37">
        <v>0</v>
      </c>
      <c r="BJ69" s="37">
        <v>5.1695312059017002</v>
      </c>
      <c r="BK69" s="54">
        <f t="shared" si="2"/>
        <v>216.20595495425491</v>
      </c>
    </row>
    <row r="70" spans="1:63">
      <c r="A70" s="6"/>
      <c r="B70" s="10" t="s">
        <v>145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8.2067637096500001E-2</v>
      </c>
      <c r="I70" s="37">
        <v>0</v>
      </c>
      <c r="J70" s="37">
        <v>0</v>
      </c>
      <c r="K70" s="37">
        <v>0</v>
      </c>
      <c r="L70" s="37">
        <v>0.20387366129020001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9.6550161290000006E-3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2.0114616935299999E-2</v>
      </c>
      <c r="AC70" s="37">
        <v>0.16091693548379998</v>
      </c>
      <c r="AD70" s="37">
        <v>0</v>
      </c>
      <c r="AE70" s="37">
        <v>0</v>
      </c>
      <c r="AF70" s="37">
        <v>9.1220062627415981</v>
      </c>
      <c r="AG70" s="37">
        <v>0</v>
      </c>
      <c r="AH70" s="37">
        <v>0</v>
      </c>
      <c r="AI70" s="37">
        <v>0</v>
      </c>
      <c r="AJ70" s="37">
        <v>0</v>
      </c>
      <c r="AK70" s="37">
        <v>0</v>
      </c>
      <c r="AL70" s="37">
        <v>0</v>
      </c>
      <c r="AM70" s="37">
        <v>0</v>
      </c>
      <c r="AN70" s="37">
        <v>0</v>
      </c>
      <c r="AO70" s="37">
        <v>0</v>
      </c>
      <c r="AP70" s="37">
        <v>0</v>
      </c>
      <c r="AQ70" s="37">
        <v>0</v>
      </c>
      <c r="AR70" s="37">
        <v>0</v>
      </c>
      <c r="AS70" s="37">
        <v>0</v>
      </c>
      <c r="AT70" s="37">
        <v>0</v>
      </c>
      <c r="AU70" s="37">
        <v>0</v>
      </c>
      <c r="AV70" s="37">
        <v>24.912188433211316</v>
      </c>
      <c r="AW70" s="37">
        <v>9.0223497059662954</v>
      </c>
      <c r="AX70" s="37">
        <v>0</v>
      </c>
      <c r="AY70" s="37">
        <v>0</v>
      </c>
      <c r="AZ70" s="37">
        <v>101.75362915773346</v>
      </c>
      <c r="BA70" s="37">
        <v>0</v>
      </c>
      <c r="BB70" s="37">
        <v>0</v>
      </c>
      <c r="BC70" s="37">
        <v>0</v>
      </c>
      <c r="BD70" s="37">
        <v>0</v>
      </c>
      <c r="BE70" s="37">
        <v>0</v>
      </c>
      <c r="BF70" s="37">
        <v>1.9295458572551003</v>
      </c>
      <c r="BG70" s="37">
        <v>3.2183387096774001</v>
      </c>
      <c r="BH70" s="37">
        <v>0</v>
      </c>
      <c r="BI70" s="37">
        <v>0</v>
      </c>
      <c r="BJ70" s="37">
        <v>10.174159777450601</v>
      </c>
      <c r="BK70" s="54">
        <f t="shared" si="2"/>
        <v>160.60884577097056</v>
      </c>
    </row>
    <row r="71" spans="1:63">
      <c r="A71" s="6"/>
      <c r="B71" s="10" t="s">
        <v>146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  <c r="H71" s="37">
        <v>3.5884153225700002E-2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4.6086203225700006E-2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5.6904171290299996E-2</v>
      </c>
      <c r="AC71" s="37">
        <v>0</v>
      </c>
      <c r="AD71" s="37">
        <v>0</v>
      </c>
      <c r="AE71" s="37">
        <v>0</v>
      </c>
      <c r="AF71" s="37">
        <v>0.53767237096770004</v>
      </c>
      <c r="AG71" s="37">
        <v>0</v>
      </c>
      <c r="AH71" s="37">
        <v>0</v>
      </c>
      <c r="AI71" s="37">
        <v>0</v>
      </c>
      <c r="AJ71" s="37">
        <v>0</v>
      </c>
      <c r="AK71" s="37">
        <v>0</v>
      </c>
      <c r="AL71" s="37">
        <v>0</v>
      </c>
      <c r="AM71" s="37">
        <v>0</v>
      </c>
      <c r="AN71" s="37">
        <v>0</v>
      </c>
      <c r="AO71" s="37">
        <v>0</v>
      </c>
      <c r="AP71" s="37">
        <v>0</v>
      </c>
      <c r="AQ71" s="37">
        <v>0</v>
      </c>
      <c r="AR71" s="37">
        <v>0</v>
      </c>
      <c r="AS71" s="37">
        <v>0</v>
      </c>
      <c r="AT71" s="37">
        <v>0</v>
      </c>
      <c r="AU71" s="37">
        <v>0</v>
      </c>
      <c r="AV71" s="37">
        <v>12.079145745537597</v>
      </c>
      <c r="AW71" s="37">
        <v>5.1347071853216999</v>
      </c>
      <c r="AX71" s="37">
        <v>0</v>
      </c>
      <c r="AY71" s="37">
        <v>0</v>
      </c>
      <c r="AZ71" s="37">
        <v>59.105078734703525</v>
      </c>
      <c r="BA71" s="37">
        <v>0</v>
      </c>
      <c r="BB71" s="37">
        <v>0</v>
      </c>
      <c r="BC71" s="37">
        <v>0</v>
      </c>
      <c r="BD71" s="37">
        <v>0</v>
      </c>
      <c r="BE71" s="37">
        <v>0</v>
      </c>
      <c r="BF71" s="37">
        <v>1.1723918285463999</v>
      </c>
      <c r="BG71" s="37">
        <v>0.17224393548379999</v>
      </c>
      <c r="BH71" s="37">
        <v>0</v>
      </c>
      <c r="BI71" s="37">
        <v>0</v>
      </c>
      <c r="BJ71" s="37">
        <v>2.6984976496766002</v>
      </c>
      <c r="BK71" s="54">
        <f t="shared" si="2"/>
        <v>81.038611977979016</v>
      </c>
    </row>
    <row r="72" spans="1:63">
      <c r="A72" s="6"/>
      <c r="B72" s="10" t="s">
        <v>147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5.4894707322399997E-2</v>
      </c>
      <c r="I72" s="37">
        <v>0</v>
      </c>
      <c r="J72" s="37">
        <v>0</v>
      </c>
      <c r="K72" s="37">
        <v>0</v>
      </c>
      <c r="L72" s="37">
        <v>0.14955648387090001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4.4330567740999997E-3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7.4778241935400003E-2</v>
      </c>
      <c r="AG72" s="37">
        <v>0</v>
      </c>
      <c r="AH72" s="37">
        <v>0</v>
      </c>
      <c r="AI72" s="37">
        <v>0</v>
      </c>
      <c r="AJ72" s="37">
        <v>0</v>
      </c>
      <c r="AK72" s="37">
        <v>0</v>
      </c>
      <c r="AL72" s="37">
        <v>4.1431267741800004E-2</v>
      </c>
      <c r="AM72" s="37">
        <v>0</v>
      </c>
      <c r="AN72" s="37">
        <v>0</v>
      </c>
      <c r="AO72" s="37">
        <v>0</v>
      </c>
      <c r="AP72" s="37">
        <v>0</v>
      </c>
      <c r="AQ72" s="37">
        <v>0</v>
      </c>
      <c r="AR72" s="37">
        <v>0</v>
      </c>
      <c r="AS72" s="37">
        <v>0</v>
      </c>
      <c r="AT72" s="37">
        <v>0</v>
      </c>
      <c r="AU72" s="37">
        <v>0</v>
      </c>
      <c r="AV72" s="37">
        <v>29.239261881693398</v>
      </c>
      <c r="AW72" s="37">
        <v>10.589980108675901</v>
      </c>
      <c r="AX72" s="37">
        <v>0</v>
      </c>
      <c r="AY72" s="37">
        <v>0</v>
      </c>
      <c r="AZ72" s="37">
        <v>113.15163023066532</v>
      </c>
      <c r="BA72" s="37">
        <v>0</v>
      </c>
      <c r="BB72" s="37">
        <v>0</v>
      </c>
      <c r="BC72" s="37">
        <v>0</v>
      </c>
      <c r="BD72" s="37">
        <v>0</v>
      </c>
      <c r="BE72" s="37">
        <v>0</v>
      </c>
      <c r="BF72" s="37">
        <v>3.9167354619956991</v>
      </c>
      <c r="BG72" s="37">
        <v>1.1098008132902002</v>
      </c>
      <c r="BH72" s="37">
        <v>0</v>
      </c>
      <c r="BI72" s="37">
        <v>0</v>
      </c>
      <c r="BJ72" s="37">
        <v>5.4707653872240982</v>
      </c>
      <c r="BK72" s="54">
        <f t="shared" si="2"/>
        <v>163.80326764118922</v>
      </c>
    </row>
    <row r="73" spans="1:63">
      <c r="A73" s="6"/>
      <c r="B73" s="10" t="s">
        <v>148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0.1609559919353</v>
      </c>
      <c r="I73" s="37">
        <v>0</v>
      </c>
      <c r="J73" s="37">
        <v>0</v>
      </c>
      <c r="K73" s="37">
        <v>0</v>
      </c>
      <c r="L73" s="37">
        <v>0.19142341935480001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7.0305612903000005E-3</v>
      </c>
      <c r="S73" s="37">
        <v>0</v>
      </c>
      <c r="T73" s="37">
        <v>0</v>
      </c>
      <c r="U73" s="37">
        <v>0</v>
      </c>
      <c r="V73" s="37">
        <v>0.12655010322579999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9.1397296774099995E-2</v>
      </c>
      <c r="AC73" s="37">
        <v>0.13022738709670001</v>
      </c>
      <c r="AD73" s="37">
        <v>0</v>
      </c>
      <c r="AE73" s="37">
        <v>0</v>
      </c>
      <c r="AF73" s="37">
        <v>1.3779900129031</v>
      </c>
      <c r="AG73" s="37">
        <v>0</v>
      </c>
      <c r="AH73" s="37">
        <v>0</v>
      </c>
      <c r="AI73" s="37">
        <v>0</v>
      </c>
      <c r="AJ73" s="37">
        <v>0</v>
      </c>
      <c r="AK73" s="37">
        <v>0</v>
      </c>
      <c r="AL73" s="37">
        <v>0</v>
      </c>
      <c r="AM73" s="37">
        <v>0</v>
      </c>
      <c r="AN73" s="37">
        <v>0</v>
      </c>
      <c r="AO73" s="37">
        <v>0</v>
      </c>
      <c r="AP73" s="37">
        <v>0</v>
      </c>
      <c r="AQ73" s="37">
        <v>0</v>
      </c>
      <c r="AR73" s="37">
        <v>0</v>
      </c>
      <c r="AS73" s="37">
        <v>0</v>
      </c>
      <c r="AT73" s="37">
        <v>0</v>
      </c>
      <c r="AU73" s="37">
        <v>0</v>
      </c>
      <c r="AV73" s="37">
        <v>20.864491461563588</v>
      </c>
      <c r="AW73" s="37">
        <v>12.076158058676198</v>
      </c>
      <c r="AX73" s="37">
        <v>0</v>
      </c>
      <c r="AY73" s="37">
        <v>0</v>
      </c>
      <c r="AZ73" s="37">
        <v>118.84834084305288</v>
      </c>
      <c r="BA73" s="37">
        <v>0</v>
      </c>
      <c r="BB73" s="37">
        <v>0</v>
      </c>
      <c r="BC73" s="37">
        <v>0</v>
      </c>
      <c r="BD73" s="37">
        <v>0</v>
      </c>
      <c r="BE73" s="37">
        <v>0</v>
      </c>
      <c r="BF73" s="37">
        <v>5.0050659396081034</v>
      </c>
      <c r="BG73" s="37">
        <v>0.61030646941909994</v>
      </c>
      <c r="BH73" s="37">
        <v>0</v>
      </c>
      <c r="BI73" s="37">
        <v>0</v>
      </c>
      <c r="BJ73" s="37">
        <v>7.9639371863208002</v>
      </c>
      <c r="BK73" s="54">
        <f t="shared" si="2"/>
        <v>167.45387473122076</v>
      </c>
    </row>
    <row r="74" spans="1:63">
      <c r="A74" s="6"/>
      <c r="B74" s="10" t="s">
        <v>174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1.0954980161200001E-2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2.5946005645099999E-2</v>
      </c>
      <c r="S74" s="37">
        <v>0</v>
      </c>
      <c r="T74" s="37">
        <v>0</v>
      </c>
      <c r="U74" s="37">
        <v>0</v>
      </c>
      <c r="V74" s="37">
        <v>0</v>
      </c>
      <c r="W74" s="37">
        <v>0</v>
      </c>
      <c r="X74" s="37">
        <v>0</v>
      </c>
      <c r="Y74" s="37">
        <v>0</v>
      </c>
      <c r="Z74" s="37">
        <v>0</v>
      </c>
      <c r="AA74" s="37">
        <v>0</v>
      </c>
      <c r="AB74" s="37">
        <v>0</v>
      </c>
      <c r="AC74" s="37">
        <v>0</v>
      </c>
      <c r="AD74" s="37">
        <v>0</v>
      </c>
      <c r="AE74" s="37">
        <v>0</v>
      </c>
      <c r="AF74" s="37">
        <v>0</v>
      </c>
      <c r="AG74" s="37">
        <v>0</v>
      </c>
      <c r="AH74" s="37">
        <v>0</v>
      </c>
      <c r="AI74" s="37">
        <v>0</v>
      </c>
      <c r="AJ74" s="37">
        <v>0</v>
      </c>
      <c r="AK74" s="37">
        <v>0</v>
      </c>
      <c r="AL74" s="37">
        <v>0</v>
      </c>
      <c r="AM74" s="37">
        <v>0</v>
      </c>
      <c r="AN74" s="37">
        <v>0</v>
      </c>
      <c r="AO74" s="37">
        <v>0</v>
      </c>
      <c r="AP74" s="37">
        <v>0</v>
      </c>
      <c r="AQ74" s="37">
        <v>0</v>
      </c>
      <c r="AR74" s="37">
        <v>0</v>
      </c>
      <c r="AS74" s="37">
        <v>0</v>
      </c>
      <c r="AT74" s="37">
        <v>0</v>
      </c>
      <c r="AU74" s="37">
        <v>0</v>
      </c>
      <c r="AV74" s="37">
        <v>5.9618606619312038</v>
      </c>
      <c r="AW74" s="37">
        <v>3.2441473593542001</v>
      </c>
      <c r="AX74" s="37">
        <v>0</v>
      </c>
      <c r="AY74" s="37">
        <v>0</v>
      </c>
      <c r="AZ74" s="37">
        <v>51.634185327962783</v>
      </c>
      <c r="BA74" s="37">
        <v>0</v>
      </c>
      <c r="BB74" s="37">
        <v>0</v>
      </c>
      <c r="BC74" s="37">
        <v>0</v>
      </c>
      <c r="BD74" s="37">
        <v>0</v>
      </c>
      <c r="BE74" s="37">
        <v>0</v>
      </c>
      <c r="BF74" s="37">
        <v>0.71452502032130016</v>
      </c>
      <c r="BG74" s="37">
        <v>0.17145125806439998</v>
      </c>
      <c r="BH74" s="37">
        <v>0</v>
      </c>
      <c r="BI74" s="37">
        <v>0</v>
      </c>
      <c r="BJ74" s="37">
        <v>3.5802878234188</v>
      </c>
      <c r="BK74" s="54">
        <f t="shared" si="2"/>
        <v>65.343358436858978</v>
      </c>
    </row>
    <row r="75" spans="1:63">
      <c r="A75" s="6"/>
      <c r="B75" s="10" t="s">
        <v>180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4.2485940516000006E-2</v>
      </c>
      <c r="I75" s="37">
        <v>0</v>
      </c>
      <c r="J75" s="37">
        <v>0</v>
      </c>
      <c r="K75" s="37">
        <v>0</v>
      </c>
      <c r="L75" s="37">
        <v>0.2212812258064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1.1064061290299999E-2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7">
        <v>0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0</v>
      </c>
      <c r="AT75" s="37">
        <v>0</v>
      </c>
      <c r="AU75" s="37">
        <v>0</v>
      </c>
      <c r="AV75" s="37">
        <v>4.3817772709633003</v>
      </c>
      <c r="AW75" s="37">
        <v>17.437042055160703</v>
      </c>
      <c r="AX75" s="37">
        <v>0</v>
      </c>
      <c r="AY75" s="37">
        <v>0</v>
      </c>
      <c r="AZ75" s="37">
        <v>57.807264537704775</v>
      </c>
      <c r="BA75" s="37">
        <v>0</v>
      </c>
      <c r="BB75" s="37">
        <v>0</v>
      </c>
      <c r="BC75" s="37">
        <v>0</v>
      </c>
      <c r="BD75" s="37">
        <v>0</v>
      </c>
      <c r="BE75" s="37">
        <v>0</v>
      </c>
      <c r="BF75" s="37">
        <v>0.63531416683790032</v>
      </c>
      <c r="BG75" s="37">
        <v>0</v>
      </c>
      <c r="BH75" s="37">
        <v>0</v>
      </c>
      <c r="BI75" s="37">
        <v>0</v>
      </c>
      <c r="BJ75" s="37">
        <v>1.9910116774187996</v>
      </c>
      <c r="BK75" s="54">
        <f t="shared" si="2"/>
        <v>82.527240935698174</v>
      </c>
    </row>
    <row r="76" spans="1:63">
      <c r="A76" s="6"/>
      <c r="B76" s="10" t="s">
        <v>179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1.25206599999E-2</v>
      </c>
      <c r="I76" s="37">
        <v>0</v>
      </c>
      <c r="J76" s="37">
        <v>0</v>
      </c>
      <c r="K76" s="37">
        <v>0</v>
      </c>
      <c r="L76" s="37">
        <v>0.17073648387090001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  <c r="AC76" s="37">
        <v>0</v>
      </c>
      <c r="AD76" s="37">
        <v>0</v>
      </c>
      <c r="AE76" s="37">
        <v>0</v>
      </c>
      <c r="AF76" s="37">
        <v>0</v>
      </c>
      <c r="AG76" s="37">
        <v>0</v>
      </c>
      <c r="AH76" s="37">
        <v>0</v>
      </c>
      <c r="AI76" s="37">
        <v>0</v>
      </c>
      <c r="AJ76" s="37">
        <v>0</v>
      </c>
      <c r="AK76" s="37">
        <v>0</v>
      </c>
      <c r="AL76" s="37">
        <v>0</v>
      </c>
      <c r="AM76" s="37">
        <v>0</v>
      </c>
      <c r="AN76" s="37">
        <v>0</v>
      </c>
      <c r="AO76" s="37">
        <v>0</v>
      </c>
      <c r="AP76" s="37">
        <v>0</v>
      </c>
      <c r="AQ76" s="37">
        <v>0</v>
      </c>
      <c r="AR76" s="37">
        <v>0</v>
      </c>
      <c r="AS76" s="37">
        <v>0</v>
      </c>
      <c r="AT76" s="37">
        <v>0</v>
      </c>
      <c r="AU76" s="37">
        <v>0</v>
      </c>
      <c r="AV76" s="37">
        <v>8.3901834192999986E-2</v>
      </c>
      <c r="AW76" s="37">
        <v>9.0704593548384995</v>
      </c>
      <c r="AX76" s="37">
        <v>0</v>
      </c>
      <c r="AY76" s="37">
        <v>0</v>
      </c>
      <c r="AZ76" s="37">
        <v>16.476489418063998</v>
      </c>
      <c r="BA76" s="37">
        <v>0</v>
      </c>
      <c r="BB76" s="37">
        <v>0</v>
      </c>
      <c r="BC76" s="37">
        <v>0</v>
      </c>
      <c r="BD76" s="37">
        <v>0</v>
      </c>
      <c r="BE76" s="37">
        <v>0</v>
      </c>
      <c r="BF76" s="37">
        <v>6.689463774E-3</v>
      </c>
      <c r="BG76" s="37">
        <v>0</v>
      </c>
      <c r="BH76" s="37">
        <v>0</v>
      </c>
      <c r="BI76" s="37">
        <v>0</v>
      </c>
      <c r="BJ76" s="37">
        <v>0</v>
      </c>
      <c r="BK76" s="54">
        <f t="shared" si="2"/>
        <v>25.820797214740296</v>
      </c>
    </row>
    <row r="77" spans="1:63">
      <c r="A77" s="6"/>
      <c r="B77" s="10" t="s">
        <v>171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4.6996730709500001E-2</v>
      </c>
      <c r="I77" s="37">
        <v>0</v>
      </c>
      <c r="J77" s="37">
        <v>0</v>
      </c>
      <c r="K77" s="37">
        <v>0</v>
      </c>
      <c r="L77" s="37">
        <v>0.1100411612903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1.1004116129E-3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37">
        <v>0</v>
      </c>
      <c r="AC77" s="37">
        <v>0</v>
      </c>
      <c r="AD77" s="37">
        <v>0</v>
      </c>
      <c r="AE77" s="37">
        <v>0</v>
      </c>
      <c r="AF77" s="37">
        <v>0.10899893548379999</v>
      </c>
      <c r="AG77" s="37">
        <v>0</v>
      </c>
      <c r="AH77" s="37">
        <v>0</v>
      </c>
      <c r="AI77" s="37">
        <v>0</v>
      </c>
      <c r="AJ77" s="37">
        <v>0</v>
      </c>
      <c r="AK77" s="37">
        <v>0</v>
      </c>
      <c r="AL77" s="37">
        <v>0</v>
      </c>
      <c r="AM77" s="37">
        <v>0</v>
      </c>
      <c r="AN77" s="37">
        <v>0</v>
      </c>
      <c r="AO77" s="37">
        <v>0</v>
      </c>
      <c r="AP77" s="37">
        <v>0</v>
      </c>
      <c r="AQ77" s="37">
        <v>0</v>
      </c>
      <c r="AR77" s="37">
        <v>0</v>
      </c>
      <c r="AS77" s="37">
        <v>0</v>
      </c>
      <c r="AT77" s="37">
        <v>0</v>
      </c>
      <c r="AU77" s="37">
        <v>0</v>
      </c>
      <c r="AV77" s="37">
        <v>3.9397505230598018</v>
      </c>
      <c r="AW77" s="37">
        <v>0.70434370387079992</v>
      </c>
      <c r="AX77" s="37">
        <v>0</v>
      </c>
      <c r="AY77" s="37">
        <v>0</v>
      </c>
      <c r="AZ77" s="37">
        <v>22.375466746030195</v>
      </c>
      <c r="BA77" s="37">
        <v>0</v>
      </c>
      <c r="BB77" s="37">
        <v>0</v>
      </c>
      <c r="BC77" s="37">
        <v>0</v>
      </c>
      <c r="BD77" s="37">
        <v>0</v>
      </c>
      <c r="BE77" s="37">
        <v>0</v>
      </c>
      <c r="BF77" s="37">
        <v>0.44405354322449997</v>
      </c>
      <c r="BG77" s="37">
        <v>0.27249733870959997</v>
      </c>
      <c r="BH77" s="37">
        <v>0</v>
      </c>
      <c r="BI77" s="37">
        <v>0</v>
      </c>
      <c r="BJ77" s="37">
        <v>0.8112600532255998</v>
      </c>
      <c r="BK77" s="54">
        <f t="shared" si="2"/>
        <v>28.814509147216992</v>
      </c>
    </row>
    <row r="78" spans="1:63">
      <c r="A78" s="6"/>
      <c r="B78" s="10" t="s">
        <v>181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3.2306150967599999E-2</v>
      </c>
      <c r="I78" s="37">
        <v>5.2960903225806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8.4559999999999995</v>
      </c>
      <c r="AD78" s="37">
        <v>0</v>
      </c>
      <c r="AE78" s="37">
        <v>0</v>
      </c>
      <c r="AF78" s="37">
        <v>0.65022596445159997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37">
        <v>0</v>
      </c>
      <c r="AN78" s="37">
        <v>0</v>
      </c>
      <c r="AO78" s="37">
        <v>0</v>
      </c>
      <c r="AP78" s="37">
        <v>0</v>
      </c>
      <c r="AQ78" s="37">
        <v>0</v>
      </c>
      <c r="AR78" s="37">
        <v>0</v>
      </c>
      <c r="AS78" s="37">
        <v>0</v>
      </c>
      <c r="AT78" s="37">
        <v>0</v>
      </c>
      <c r="AU78" s="37">
        <v>0</v>
      </c>
      <c r="AV78" s="37">
        <v>0.61132532138639983</v>
      </c>
      <c r="AW78" s="37">
        <v>9.1685926480645001</v>
      </c>
      <c r="AX78" s="37">
        <v>0</v>
      </c>
      <c r="AY78" s="37">
        <v>0</v>
      </c>
      <c r="AZ78" s="37">
        <v>9.7015952079028995</v>
      </c>
      <c r="BA78" s="37">
        <v>0</v>
      </c>
      <c r="BB78" s="37">
        <v>0</v>
      </c>
      <c r="BC78" s="37">
        <v>0</v>
      </c>
      <c r="BD78" s="37">
        <v>0</v>
      </c>
      <c r="BE78" s="37">
        <v>0</v>
      </c>
      <c r="BF78" s="37">
        <v>0.1690142932257</v>
      </c>
      <c r="BG78" s="37">
        <v>0</v>
      </c>
      <c r="BH78" s="37">
        <v>0</v>
      </c>
      <c r="BI78" s="37">
        <v>0</v>
      </c>
      <c r="BJ78" s="37">
        <v>0</v>
      </c>
      <c r="BK78" s="54">
        <f t="shared" si="2"/>
        <v>34.085149908579297</v>
      </c>
    </row>
    <row r="79" spans="1:63">
      <c r="A79" s="6"/>
      <c r="B79" s="10" t="s">
        <v>186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5.5412983870900004E-2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7">
        <v>0</v>
      </c>
      <c r="AA79" s="37">
        <v>0</v>
      </c>
      <c r="AB79" s="37">
        <v>0</v>
      </c>
      <c r="AC79" s="37">
        <v>0</v>
      </c>
      <c r="AD79" s="37">
        <v>0</v>
      </c>
      <c r="AE79" s="37">
        <v>0</v>
      </c>
      <c r="AF79" s="37">
        <v>0.55193112903219999</v>
      </c>
      <c r="AG79" s="37">
        <v>0</v>
      </c>
      <c r="AH79" s="37">
        <v>0</v>
      </c>
      <c r="AI79" s="37">
        <v>0</v>
      </c>
      <c r="AJ79" s="37">
        <v>0</v>
      </c>
      <c r="AK79" s="37">
        <v>0</v>
      </c>
      <c r="AL79" s="37">
        <v>0</v>
      </c>
      <c r="AM79" s="37">
        <v>0</v>
      </c>
      <c r="AN79" s="37">
        <v>0</v>
      </c>
      <c r="AO79" s="37">
        <v>0</v>
      </c>
      <c r="AP79" s="37">
        <v>0</v>
      </c>
      <c r="AQ79" s="37">
        <v>0</v>
      </c>
      <c r="AR79" s="37">
        <v>0</v>
      </c>
      <c r="AS79" s="37">
        <v>0</v>
      </c>
      <c r="AT79" s="37">
        <v>0</v>
      </c>
      <c r="AU79" s="37">
        <v>0</v>
      </c>
      <c r="AV79" s="37">
        <v>2.6859487957381005</v>
      </c>
      <c r="AW79" s="37">
        <v>2.0156686811286999</v>
      </c>
      <c r="AX79" s="37">
        <v>0</v>
      </c>
      <c r="AY79" s="37">
        <v>0</v>
      </c>
      <c r="AZ79" s="37">
        <v>31.498698720965304</v>
      </c>
      <c r="BA79" s="37">
        <v>0</v>
      </c>
      <c r="BB79" s="37">
        <v>0</v>
      </c>
      <c r="BC79" s="37">
        <v>0</v>
      </c>
      <c r="BD79" s="37">
        <v>0</v>
      </c>
      <c r="BE79" s="37">
        <v>0</v>
      </c>
      <c r="BF79" s="37">
        <v>0.45589511257980009</v>
      </c>
      <c r="BG79" s="37">
        <v>0</v>
      </c>
      <c r="BH79" s="37">
        <v>0</v>
      </c>
      <c r="BI79" s="37">
        <v>0</v>
      </c>
      <c r="BJ79" s="37">
        <v>0.83065634919329989</v>
      </c>
      <c r="BK79" s="54">
        <f t="shared" si="2"/>
        <v>38.094211772508302</v>
      </c>
    </row>
    <row r="80" spans="1:63">
      <c r="A80" s="6"/>
      <c r="B80" s="10" t="s">
        <v>187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2.4812869193400002E-2</v>
      </c>
      <c r="I80" s="37">
        <v>6.3352006451611995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  <c r="X80" s="37">
        <v>0</v>
      </c>
      <c r="Y80" s="37">
        <v>0</v>
      </c>
      <c r="Z80" s="37">
        <v>0</v>
      </c>
      <c r="AA80" s="37">
        <v>0</v>
      </c>
      <c r="AB80" s="37">
        <v>0</v>
      </c>
      <c r="AC80" s="37">
        <v>0.38888500883869997</v>
      </c>
      <c r="AD80" s="37">
        <v>0</v>
      </c>
      <c r="AE80" s="37">
        <v>0</v>
      </c>
      <c r="AF80" s="37">
        <v>0.65339605796770006</v>
      </c>
      <c r="AG80" s="37">
        <v>0</v>
      </c>
      <c r="AH80" s="37">
        <v>0</v>
      </c>
      <c r="AI80" s="37">
        <v>0</v>
      </c>
      <c r="AJ80" s="37">
        <v>0</v>
      </c>
      <c r="AK80" s="37">
        <v>0</v>
      </c>
      <c r="AL80" s="37">
        <v>0</v>
      </c>
      <c r="AM80" s="37">
        <v>0</v>
      </c>
      <c r="AN80" s="37">
        <v>0</v>
      </c>
      <c r="AO80" s="37">
        <v>0</v>
      </c>
      <c r="AP80" s="37">
        <v>0</v>
      </c>
      <c r="AQ80" s="37">
        <v>0</v>
      </c>
      <c r="AR80" s="37">
        <v>0</v>
      </c>
      <c r="AS80" s="37">
        <v>0</v>
      </c>
      <c r="AT80" s="37">
        <v>0</v>
      </c>
      <c r="AU80" s="37">
        <v>0</v>
      </c>
      <c r="AV80" s="37">
        <v>5.9125722217998042</v>
      </c>
      <c r="AW80" s="37">
        <v>3.4815529834191001</v>
      </c>
      <c r="AX80" s="37">
        <v>0</v>
      </c>
      <c r="AY80" s="37">
        <v>0</v>
      </c>
      <c r="AZ80" s="37">
        <v>40.513746727254812</v>
      </c>
      <c r="BA80" s="37">
        <v>0</v>
      </c>
      <c r="BB80" s="37">
        <v>0</v>
      </c>
      <c r="BC80" s="37">
        <v>0</v>
      </c>
      <c r="BD80" s="37">
        <v>0</v>
      </c>
      <c r="BE80" s="37">
        <v>0</v>
      </c>
      <c r="BF80" s="37">
        <v>0.77436097961129979</v>
      </c>
      <c r="BG80" s="37">
        <v>0</v>
      </c>
      <c r="BH80" s="37">
        <v>0</v>
      </c>
      <c r="BI80" s="37">
        <v>0</v>
      </c>
      <c r="BJ80" s="37">
        <v>1.8013294451609998</v>
      </c>
      <c r="BK80" s="54">
        <f t="shared" si="2"/>
        <v>59.885856938407017</v>
      </c>
    </row>
    <row r="81" spans="1:63">
      <c r="A81" s="6"/>
      <c r="B81" s="10" t="s">
        <v>172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1.0914741934000001E-3</v>
      </c>
      <c r="I81" s="37">
        <v>119.3909871781288</v>
      </c>
      <c r="J81" s="37">
        <v>0</v>
      </c>
      <c r="K81" s="37">
        <v>0</v>
      </c>
      <c r="L81" s="37">
        <v>1.1360280645E-3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4.1831868925160993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0</v>
      </c>
      <c r="AI81" s="37">
        <v>0</v>
      </c>
      <c r="AJ81" s="37">
        <v>0</v>
      </c>
      <c r="AK81" s="37">
        <v>0</v>
      </c>
      <c r="AL81" s="37">
        <v>0</v>
      </c>
      <c r="AM81" s="37">
        <v>0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37">
        <v>0</v>
      </c>
      <c r="AT81" s="37">
        <v>0</v>
      </c>
      <c r="AU81" s="37">
        <v>0</v>
      </c>
      <c r="AV81" s="37">
        <v>4.0802373709500003E-2</v>
      </c>
      <c r="AW81" s="37">
        <v>0</v>
      </c>
      <c r="AX81" s="37">
        <v>0</v>
      </c>
      <c r="AY81" s="37">
        <v>0</v>
      </c>
      <c r="AZ81" s="37">
        <v>3.9592716990966998</v>
      </c>
      <c r="BA81" s="37">
        <v>0</v>
      </c>
      <c r="BB81" s="37">
        <v>0</v>
      </c>
      <c r="BC81" s="37">
        <v>0</v>
      </c>
      <c r="BD81" s="37">
        <v>0</v>
      </c>
      <c r="BE81" s="37">
        <v>0</v>
      </c>
      <c r="BF81" s="37">
        <v>0</v>
      </c>
      <c r="BG81" s="37">
        <v>35.398698288709596</v>
      </c>
      <c r="BH81" s="37">
        <v>0</v>
      </c>
      <c r="BI81" s="37">
        <v>0</v>
      </c>
      <c r="BJ81" s="37">
        <v>0</v>
      </c>
      <c r="BK81" s="54">
        <f t="shared" si="2"/>
        <v>162.97517393441859</v>
      </c>
    </row>
    <row r="82" spans="1:63" s="16" customFormat="1">
      <c r="A82" s="6"/>
      <c r="B82" s="14" t="s">
        <v>95</v>
      </c>
      <c r="C82" s="40">
        <f>SUM(C19:C81)</f>
        <v>0</v>
      </c>
      <c r="D82" s="40">
        <f t="shared" ref="D82:BJ82" si="3">SUM(D19:D81)</f>
        <v>0</v>
      </c>
      <c r="E82" s="40">
        <f t="shared" si="3"/>
        <v>0</v>
      </c>
      <c r="F82" s="40">
        <f t="shared" si="3"/>
        <v>0</v>
      </c>
      <c r="G82" s="40">
        <f t="shared" si="3"/>
        <v>0</v>
      </c>
      <c r="H82" s="40">
        <f t="shared" si="3"/>
        <v>4.5296170507970004</v>
      </c>
      <c r="I82" s="40">
        <f t="shared" si="3"/>
        <v>2510.2599745618631</v>
      </c>
      <c r="J82" s="40">
        <f t="shared" si="3"/>
        <v>0</v>
      </c>
      <c r="K82" s="40">
        <f t="shared" si="3"/>
        <v>0</v>
      </c>
      <c r="L82" s="40">
        <f t="shared" si="3"/>
        <v>226.12562842780156</v>
      </c>
      <c r="M82" s="40">
        <f t="shared" si="3"/>
        <v>0</v>
      </c>
      <c r="N82" s="40">
        <f t="shared" si="3"/>
        <v>0</v>
      </c>
      <c r="O82" s="40">
        <f t="shared" si="3"/>
        <v>0</v>
      </c>
      <c r="P82" s="40">
        <f t="shared" si="3"/>
        <v>0</v>
      </c>
      <c r="Q82" s="40">
        <f t="shared" si="3"/>
        <v>0</v>
      </c>
      <c r="R82" s="40">
        <f t="shared" si="3"/>
        <v>0.89973693512670005</v>
      </c>
      <c r="S82" s="40">
        <f t="shared" si="3"/>
        <v>319.21794878922503</v>
      </c>
      <c r="T82" s="40">
        <f t="shared" si="3"/>
        <v>0</v>
      </c>
      <c r="U82" s="40">
        <f t="shared" si="3"/>
        <v>0</v>
      </c>
      <c r="V82" s="40">
        <f t="shared" si="3"/>
        <v>0.66381736129029989</v>
      </c>
      <c r="W82" s="40">
        <f t="shared" si="3"/>
        <v>0</v>
      </c>
      <c r="X82" s="40">
        <f t="shared" si="3"/>
        <v>0</v>
      </c>
      <c r="Y82" s="40">
        <f t="shared" si="3"/>
        <v>0</v>
      </c>
      <c r="Z82" s="40">
        <f t="shared" si="3"/>
        <v>0</v>
      </c>
      <c r="AA82" s="40">
        <f t="shared" si="3"/>
        <v>0</v>
      </c>
      <c r="AB82" s="40">
        <f t="shared" si="3"/>
        <v>1.0372585328380999</v>
      </c>
      <c r="AC82" s="40">
        <f t="shared" si="3"/>
        <v>27.2338517271927</v>
      </c>
      <c r="AD82" s="40">
        <f t="shared" si="3"/>
        <v>0</v>
      </c>
      <c r="AE82" s="40">
        <f t="shared" si="3"/>
        <v>0</v>
      </c>
      <c r="AF82" s="40">
        <f t="shared" si="3"/>
        <v>62.358016795706689</v>
      </c>
      <c r="AG82" s="40">
        <f t="shared" si="3"/>
        <v>0</v>
      </c>
      <c r="AH82" s="40">
        <f t="shared" si="3"/>
        <v>0</v>
      </c>
      <c r="AI82" s="40">
        <f t="shared" si="3"/>
        <v>0</v>
      </c>
      <c r="AJ82" s="40">
        <f t="shared" si="3"/>
        <v>0</v>
      </c>
      <c r="AK82" s="40">
        <f t="shared" si="3"/>
        <v>0</v>
      </c>
      <c r="AL82" s="40">
        <f t="shared" si="3"/>
        <v>6.3410867741800006E-2</v>
      </c>
      <c r="AM82" s="40">
        <f t="shared" si="3"/>
        <v>0.5743820967740999</v>
      </c>
      <c r="AN82" s="40">
        <f t="shared" si="3"/>
        <v>0</v>
      </c>
      <c r="AO82" s="40">
        <f t="shared" si="3"/>
        <v>0</v>
      </c>
      <c r="AP82" s="40">
        <f t="shared" si="3"/>
        <v>0.34479222580629998</v>
      </c>
      <c r="AQ82" s="40">
        <f t="shared" si="3"/>
        <v>0</v>
      </c>
      <c r="AR82" s="40">
        <f t="shared" si="3"/>
        <v>0</v>
      </c>
      <c r="AS82" s="40">
        <f t="shared" si="3"/>
        <v>0</v>
      </c>
      <c r="AT82" s="40">
        <f t="shared" si="3"/>
        <v>0</v>
      </c>
      <c r="AU82" s="40">
        <f t="shared" si="3"/>
        <v>0</v>
      </c>
      <c r="AV82" s="40">
        <f t="shared" si="3"/>
        <v>314.63599197256895</v>
      </c>
      <c r="AW82" s="40">
        <f t="shared" si="3"/>
        <v>640.3894953914272</v>
      </c>
      <c r="AX82" s="40">
        <f t="shared" si="3"/>
        <v>0</v>
      </c>
      <c r="AY82" s="40">
        <f t="shared" si="3"/>
        <v>0</v>
      </c>
      <c r="AZ82" s="40">
        <f t="shared" si="3"/>
        <v>2032.6852316891507</v>
      </c>
      <c r="BA82" s="40">
        <f t="shared" si="3"/>
        <v>0</v>
      </c>
      <c r="BB82" s="40">
        <f t="shared" si="3"/>
        <v>0</v>
      </c>
      <c r="BC82" s="40">
        <f t="shared" si="3"/>
        <v>0</v>
      </c>
      <c r="BD82" s="40">
        <f t="shared" si="3"/>
        <v>0</v>
      </c>
      <c r="BE82" s="40">
        <f t="shared" si="3"/>
        <v>0</v>
      </c>
      <c r="BF82" s="40">
        <f t="shared" si="3"/>
        <v>32.7029003799205</v>
      </c>
      <c r="BG82" s="40">
        <f t="shared" si="3"/>
        <v>97.320308592676099</v>
      </c>
      <c r="BH82" s="40">
        <f t="shared" si="3"/>
        <v>0</v>
      </c>
      <c r="BI82" s="40">
        <f t="shared" si="3"/>
        <v>0</v>
      </c>
      <c r="BJ82" s="40">
        <f t="shared" si="3"/>
        <v>85.182593279015407</v>
      </c>
      <c r="BK82" s="56">
        <f>SUM(BK19:BK81)</f>
        <v>6356.2249566769215</v>
      </c>
    </row>
    <row r="83" spans="1:63">
      <c r="A83" s="6" t="s">
        <v>82</v>
      </c>
      <c r="B83" s="9" t="s">
        <v>15</v>
      </c>
      <c r="C83" s="65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7"/>
    </row>
    <row r="84" spans="1:63">
      <c r="A84" s="6"/>
      <c r="B84" s="10" t="s">
        <v>39</v>
      </c>
      <c r="C84" s="37"/>
      <c r="D84" s="36"/>
      <c r="E84" s="36"/>
      <c r="F84" s="36"/>
      <c r="G84" s="31"/>
      <c r="H84" s="37"/>
      <c r="I84" s="36"/>
      <c r="J84" s="36"/>
      <c r="K84" s="36"/>
      <c r="L84" s="31"/>
      <c r="M84" s="37"/>
      <c r="N84" s="36"/>
      <c r="O84" s="36"/>
      <c r="P84" s="36"/>
      <c r="Q84" s="31"/>
      <c r="R84" s="37"/>
      <c r="S84" s="36"/>
      <c r="T84" s="36"/>
      <c r="U84" s="36"/>
      <c r="V84" s="31"/>
      <c r="W84" s="37"/>
      <c r="X84" s="36"/>
      <c r="Y84" s="36"/>
      <c r="Z84" s="36"/>
      <c r="AA84" s="31"/>
      <c r="AB84" s="37"/>
      <c r="AC84" s="36"/>
      <c r="AD84" s="36"/>
      <c r="AE84" s="36"/>
      <c r="AF84" s="31"/>
      <c r="AG84" s="37"/>
      <c r="AH84" s="36"/>
      <c r="AI84" s="36"/>
      <c r="AJ84" s="36"/>
      <c r="AK84" s="31"/>
      <c r="AL84" s="37"/>
      <c r="AM84" s="36"/>
      <c r="AN84" s="36"/>
      <c r="AO84" s="36"/>
      <c r="AP84" s="31"/>
      <c r="AQ84" s="37"/>
      <c r="AR84" s="36"/>
      <c r="AS84" s="36"/>
      <c r="AT84" s="36"/>
      <c r="AU84" s="31"/>
      <c r="AV84" s="37"/>
      <c r="AW84" s="36"/>
      <c r="AX84" s="36"/>
      <c r="AY84" s="36"/>
      <c r="AZ84" s="31"/>
      <c r="BA84" s="37"/>
      <c r="BB84" s="36"/>
      <c r="BC84" s="36"/>
      <c r="BD84" s="36"/>
      <c r="BE84" s="31"/>
      <c r="BF84" s="37"/>
      <c r="BG84" s="36"/>
      <c r="BH84" s="36"/>
      <c r="BI84" s="36"/>
      <c r="BJ84" s="31"/>
      <c r="BK84" s="54"/>
    </row>
    <row r="85" spans="1:63">
      <c r="A85" s="6"/>
      <c r="B85" s="10" t="s">
        <v>94</v>
      </c>
      <c r="C85" s="37"/>
      <c r="D85" s="36"/>
      <c r="E85" s="36"/>
      <c r="F85" s="36"/>
      <c r="G85" s="31"/>
      <c r="H85" s="37"/>
      <c r="I85" s="36"/>
      <c r="J85" s="36"/>
      <c r="K85" s="36"/>
      <c r="L85" s="31"/>
      <c r="M85" s="37"/>
      <c r="N85" s="36"/>
      <c r="O85" s="36"/>
      <c r="P85" s="36"/>
      <c r="Q85" s="31"/>
      <c r="R85" s="37"/>
      <c r="S85" s="36"/>
      <c r="T85" s="36"/>
      <c r="U85" s="36"/>
      <c r="V85" s="31"/>
      <c r="W85" s="37"/>
      <c r="X85" s="36"/>
      <c r="Y85" s="36"/>
      <c r="Z85" s="36"/>
      <c r="AA85" s="31"/>
      <c r="AB85" s="37"/>
      <c r="AC85" s="36"/>
      <c r="AD85" s="36"/>
      <c r="AE85" s="36"/>
      <c r="AF85" s="31"/>
      <c r="AG85" s="37"/>
      <c r="AH85" s="36"/>
      <c r="AI85" s="36"/>
      <c r="AJ85" s="36"/>
      <c r="AK85" s="31"/>
      <c r="AL85" s="37"/>
      <c r="AM85" s="36"/>
      <c r="AN85" s="36"/>
      <c r="AO85" s="36"/>
      <c r="AP85" s="31"/>
      <c r="AQ85" s="37"/>
      <c r="AR85" s="36"/>
      <c r="AS85" s="36"/>
      <c r="AT85" s="36"/>
      <c r="AU85" s="31"/>
      <c r="AV85" s="37"/>
      <c r="AW85" s="36"/>
      <c r="AX85" s="36"/>
      <c r="AY85" s="36"/>
      <c r="AZ85" s="31"/>
      <c r="BA85" s="37"/>
      <c r="BB85" s="36"/>
      <c r="BC85" s="36"/>
      <c r="BD85" s="36"/>
      <c r="BE85" s="31"/>
      <c r="BF85" s="37"/>
      <c r="BG85" s="36"/>
      <c r="BH85" s="36"/>
      <c r="BI85" s="36"/>
      <c r="BJ85" s="31"/>
      <c r="BK85" s="54"/>
    </row>
    <row r="86" spans="1:63">
      <c r="A86" s="6" t="s">
        <v>84</v>
      </c>
      <c r="B86" s="9" t="s">
        <v>99</v>
      </c>
      <c r="C86" s="65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7"/>
    </row>
    <row r="87" spans="1:63">
      <c r="A87" s="6"/>
      <c r="B87" s="10" t="s">
        <v>39</v>
      </c>
      <c r="C87" s="37"/>
      <c r="D87" s="36"/>
      <c r="E87" s="36"/>
      <c r="F87" s="36"/>
      <c r="G87" s="31"/>
      <c r="H87" s="37"/>
      <c r="I87" s="36"/>
      <c r="J87" s="36"/>
      <c r="K87" s="36"/>
      <c r="L87" s="31"/>
      <c r="M87" s="37"/>
      <c r="N87" s="36"/>
      <c r="O87" s="36"/>
      <c r="P87" s="36"/>
      <c r="Q87" s="31"/>
      <c r="R87" s="37"/>
      <c r="S87" s="36"/>
      <c r="T87" s="36"/>
      <c r="U87" s="36"/>
      <c r="V87" s="31"/>
      <c r="W87" s="37"/>
      <c r="X87" s="36"/>
      <c r="Y87" s="36"/>
      <c r="Z87" s="36"/>
      <c r="AA87" s="31"/>
      <c r="AB87" s="37"/>
      <c r="AC87" s="36"/>
      <c r="AD87" s="36"/>
      <c r="AE87" s="36"/>
      <c r="AF87" s="31"/>
      <c r="AG87" s="37"/>
      <c r="AH87" s="36"/>
      <c r="AI87" s="36"/>
      <c r="AJ87" s="36"/>
      <c r="AK87" s="31"/>
      <c r="AL87" s="37"/>
      <c r="AM87" s="36"/>
      <c r="AN87" s="36"/>
      <c r="AO87" s="36"/>
      <c r="AP87" s="31"/>
      <c r="AQ87" s="37"/>
      <c r="AR87" s="36"/>
      <c r="AS87" s="36"/>
      <c r="AT87" s="36"/>
      <c r="AU87" s="31"/>
      <c r="AV87" s="37"/>
      <c r="AW87" s="36"/>
      <c r="AX87" s="36"/>
      <c r="AY87" s="36"/>
      <c r="AZ87" s="31"/>
      <c r="BA87" s="37"/>
      <c r="BB87" s="36"/>
      <c r="BC87" s="36"/>
      <c r="BD87" s="36"/>
      <c r="BE87" s="31"/>
      <c r="BF87" s="37"/>
      <c r="BG87" s="36"/>
      <c r="BH87" s="36"/>
      <c r="BI87" s="36"/>
      <c r="BJ87" s="31"/>
      <c r="BK87" s="54"/>
    </row>
    <row r="88" spans="1:63">
      <c r="A88" s="6"/>
      <c r="B88" s="10" t="s">
        <v>93</v>
      </c>
      <c r="C88" s="37"/>
      <c r="D88" s="36"/>
      <c r="E88" s="36"/>
      <c r="F88" s="36"/>
      <c r="G88" s="31"/>
      <c r="H88" s="37"/>
      <c r="I88" s="36"/>
      <c r="J88" s="36"/>
      <c r="K88" s="36"/>
      <c r="L88" s="31"/>
      <c r="M88" s="37"/>
      <c r="N88" s="36"/>
      <c r="O88" s="36"/>
      <c r="P88" s="36"/>
      <c r="Q88" s="31"/>
      <c r="R88" s="37"/>
      <c r="S88" s="36"/>
      <c r="T88" s="36"/>
      <c r="U88" s="36"/>
      <c r="V88" s="31"/>
      <c r="W88" s="37"/>
      <c r="X88" s="36"/>
      <c r="Y88" s="36"/>
      <c r="Z88" s="36"/>
      <c r="AA88" s="31"/>
      <c r="AB88" s="37"/>
      <c r="AC88" s="36"/>
      <c r="AD88" s="36"/>
      <c r="AE88" s="36"/>
      <c r="AF88" s="31"/>
      <c r="AG88" s="37"/>
      <c r="AH88" s="36"/>
      <c r="AI88" s="36"/>
      <c r="AJ88" s="36"/>
      <c r="AK88" s="31"/>
      <c r="AL88" s="37"/>
      <c r="AM88" s="36"/>
      <c r="AN88" s="36"/>
      <c r="AO88" s="36"/>
      <c r="AP88" s="31"/>
      <c r="AQ88" s="37"/>
      <c r="AR88" s="36"/>
      <c r="AS88" s="36"/>
      <c r="AT88" s="36"/>
      <c r="AU88" s="31"/>
      <c r="AV88" s="37"/>
      <c r="AW88" s="36"/>
      <c r="AX88" s="36"/>
      <c r="AY88" s="36"/>
      <c r="AZ88" s="31"/>
      <c r="BA88" s="37"/>
      <c r="BB88" s="36"/>
      <c r="BC88" s="36"/>
      <c r="BD88" s="36"/>
      <c r="BE88" s="31"/>
      <c r="BF88" s="37"/>
      <c r="BG88" s="36"/>
      <c r="BH88" s="36"/>
      <c r="BI88" s="36"/>
      <c r="BJ88" s="31"/>
      <c r="BK88" s="54"/>
    </row>
    <row r="89" spans="1:63">
      <c r="A89" s="6" t="s">
        <v>85</v>
      </c>
      <c r="B89" s="9" t="s">
        <v>16</v>
      </c>
      <c r="C89" s="65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7"/>
    </row>
    <row r="90" spans="1:63">
      <c r="A90" s="6"/>
      <c r="B90" s="10" t="s">
        <v>39</v>
      </c>
      <c r="C90" s="37"/>
      <c r="D90" s="36"/>
      <c r="E90" s="36"/>
      <c r="F90" s="36"/>
      <c r="G90" s="31"/>
      <c r="H90" s="37"/>
      <c r="I90" s="36"/>
      <c r="J90" s="36"/>
      <c r="K90" s="36"/>
      <c r="L90" s="31"/>
      <c r="M90" s="37"/>
      <c r="N90" s="36"/>
      <c r="O90" s="36"/>
      <c r="P90" s="36"/>
      <c r="Q90" s="31"/>
      <c r="R90" s="37"/>
      <c r="S90" s="36"/>
      <c r="T90" s="36"/>
      <c r="U90" s="36"/>
      <c r="V90" s="31"/>
      <c r="W90" s="37"/>
      <c r="X90" s="36"/>
      <c r="Y90" s="36"/>
      <c r="Z90" s="36"/>
      <c r="AA90" s="31"/>
      <c r="AB90" s="37"/>
      <c r="AC90" s="36"/>
      <c r="AD90" s="36"/>
      <c r="AE90" s="36"/>
      <c r="AF90" s="31"/>
      <c r="AG90" s="37"/>
      <c r="AH90" s="36"/>
      <c r="AI90" s="36"/>
      <c r="AJ90" s="36"/>
      <c r="AK90" s="31"/>
      <c r="AL90" s="37"/>
      <c r="AM90" s="36"/>
      <c r="AN90" s="36"/>
      <c r="AO90" s="36"/>
      <c r="AP90" s="31"/>
      <c r="AQ90" s="37"/>
      <c r="AR90" s="36"/>
      <c r="AS90" s="36"/>
      <c r="AT90" s="36"/>
      <c r="AU90" s="31"/>
      <c r="AV90" s="37"/>
      <c r="AW90" s="36"/>
      <c r="AX90" s="36"/>
      <c r="AY90" s="36"/>
      <c r="AZ90" s="31"/>
      <c r="BA90" s="37"/>
      <c r="BB90" s="36"/>
      <c r="BC90" s="36"/>
      <c r="BD90" s="36"/>
      <c r="BE90" s="31"/>
      <c r="BF90" s="37"/>
      <c r="BG90" s="36"/>
      <c r="BH90" s="36"/>
      <c r="BI90" s="36"/>
      <c r="BJ90" s="31"/>
      <c r="BK90" s="54"/>
    </row>
    <row r="91" spans="1:63">
      <c r="A91" s="6"/>
      <c r="B91" s="10" t="s">
        <v>152</v>
      </c>
      <c r="C91" s="37">
        <v>0</v>
      </c>
      <c r="D91" s="43">
        <v>0</v>
      </c>
      <c r="E91" s="43">
        <v>0</v>
      </c>
      <c r="F91" s="43">
        <v>0</v>
      </c>
      <c r="G91" s="39">
        <v>0</v>
      </c>
      <c r="H91" s="37">
        <v>3.8731296806099998E-2</v>
      </c>
      <c r="I91" s="43">
        <v>1.0367022580645</v>
      </c>
      <c r="J91" s="43">
        <v>0</v>
      </c>
      <c r="K91" s="43">
        <v>0</v>
      </c>
      <c r="L91" s="39">
        <v>80.19396770567721</v>
      </c>
      <c r="M91" s="37">
        <v>0</v>
      </c>
      <c r="N91" s="43">
        <v>0</v>
      </c>
      <c r="O91" s="43">
        <v>0</v>
      </c>
      <c r="P91" s="43">
        <v>0</v>
      </c>
      <c r="Q91" s="39">
        <v>0</v>
      </c>
      <c r="R91" s="37">
        <v>1.10918583547E-2</v>
      </c>
      <c r="S91" s="43">
        <v>0</v>
      </c>
      <c r="T91" s="43">
        <v>0</v>
      </c>
      <c r="U91" s="43">
        <v>0</v>
      </c>
      <c r="V91" s="39">
        <v>0</v>
      </c>
      <c r="W91" s="37">
        <v>0</v>
      </c>
      <c r="X91" s="43">
        <v>0</v>
      </c>
      <c r="Y91" s="43">
        <v>0</v>
      </c>
      <c r="Z91" s="43">
        <v>0</v>
      </c>
      <c r="AA91" s="39">
        <v>0</v>
      </c>
      <c r="AB91" s="37">
        <v>1.0294977419300001E-2</v>
      </c>
      <c r="AC91" s="43">
        <v>3.2218840127741002</v>
      </c>
      <c r="AD91" s="43">
        <v>0</v>
      </c>
      <c r="AE91" s="43">
        <v>0</v>
      </c>
      <c r="AF91" s="39">
        <v>5.9196120161287995</v>
      </c>
      <c r="AG91" s="37">
        <v>0</v>
      </c>
      <c r="AH91" s="43">
        <v>0</v>
      </c>
      <c r="AI91" s="43">
        <v>0</v>
      </c>
      <c r="AJ91" s="43">
        <v>0</v>
      </c>
      <c r="AK91" s="39">
        <v>0</v>
      </c>
      <c r="AL91" s="37">
        <v>0</v>
      </c>
      <c r="AM91" s="43">
        <v>0</v>
      </c>
      <c r="AN91" s="43">
        <v>0</v>
      </c>
      <c r="AO91" s="43">
        <v>0</v>
      </c>
      <c r="AP91" s="39">
        <v>0</v>
      </c>
      <c r="AQ91" s="37">
        <v>0</v>
      </c>
      <c r="AR91" s="43">
        <v>0</v>
      </c>
      <c r="AS91" s="43">
        <v>0</v>
      </c>
      <c r="AT91" s="43">
        <v>0</v>
      </c>
      <c r="AU91" s="39">
        <v>0</v>
      </c>
      <c r="AV91" s="37">
        <v>0.62355946877179969</v>
      </c>
      <c r="AW91" s="43">
        <v>16.909784214838403</v>
      </c>
      <c r="AX91" s="43">
        <v>0</v>
      </c>
      <c r="AY91" s="43">
        <v>0</v>
      </c>
      <c r="AZ91" s="39">
        <v>7.1631159083861995</v>
      </c>
      <c r="BA91" s="37">
        <v>0</v>
      </c>
      <c r="BB91" s="43">
        <v>0</v>
      </c>
      <c r="BC91" s="43">
        <v>0</v>
      </c>
      <c r="BD91" s="43">
        <v>0</v>
      </c>
      <c r="BE91" s="39">
        <v>0</v>
      </c>
      <c r="BF91" s="37">
        <v>0.12970427296709999</v>
      </c>
      <c r="BG91" s="43">
        <v>0</v>
      </c>
      <c r="BH91" s="43">
        <v>0</v>
      </c>
      <c r="BI91" s="43">
        <v>0</v>
      </c>
      <c r="BJ91" s="39">
        <v>0.46327398387089996</v>
      </c>
      <c r="BK91" s="54">
        <v>115.72172197405912</v>
      </c>
    </row>
    <row r="92" spans="1:63">
      <c r="A92" s="6"/>
      <c r="B92" s="10" t="s">
        <v>149</v>
      </c>
      <c r="C92" s="37">
        <v>0</v>
      </c>
      <c r="D92" s="37">
        <v>0</v>
      </c>
      <c r="E92" s="37">
        <v>0</v>
      </c>
      <c r="F92" s="37">
        <v>0</v>
      </c>
      <c r="G92" s="37">
        <v>0</v>
      </c>
      <c r="H92" s="37">
        <v>8.9319294580299996E-2</v>
      </c>
      <c r="I92" s="37">
        <v>105.67305584477378</v>
      </c>
      <c r="J92" s="37">
        <v>0</v>
      </c>
      <c r="K92" s="37">
        <v>0</v>
      </c>
      <c r="L92" s="37">
        <v>3.2172105085159002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5.8367551610000006E-4</v>
      </c>
      <c r="S92" s="37">
        <v>0</v>
      </c>
      <c r="T92" s="37">
        <v>0</v>
      </c>
      <c r="U92" s="37">
        <v>0</v>
      </c>
      <c r="V92" s="37">
        <v>1.0369748193500001E-2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7">
        <v>0</v>
      </c>
      <c r="AC92" s="37">
        <v>10.505700569999901</v>
      </c>
      <c r="AD92" s="37">
        <v>0</v>
      </c>
      <c r="AE92" s="37">
        <v>0</v>
      </c>
      <c r="AF92" s="37">
        <v>13.580593152322301</v>
      </c>
      <c r="AG92" s="37">
        <v>0</v>
      </c>
      <c r="AH92" s="37">
        <v>0</v>
      </c>
      <c r="AI92" s="37">
        <v>0</v>
      </c>
      <c r="AJ92" s="37">
        <v>0</v>
      </c>
      <c r="AK92" s="37">
        <v>0</v>
      </c>
      <c r="AL92" s="37">
        <v>0</v>
      </c>
      <c r="AM92" s="37">
        <v>0</v>
      </c>
      <c r="AN92" s="37">
        <v>0</v>
      </c>
      <c r="AO92" s="37">
        <v>0</v>
      </c>
      <c r="AP92" s="37">
        <v>0</v>
      </c>
      <c r="AQ92" s="37">
        <v>0</v>
      </c>
      <c r="AR92" s="37">
        <v>0</v>
      </c>
      <c r="AS92" s="37">
        <v>0</v>
      </c>
      <c r="AT92" s="37">
        <v>0</v>
      </c>
      <c r="AU92" s="37">
        <v>0</v>
      </c>
      <c r="AV92" s="37">
        <v>0.6317831184178001</v>
      </c>
      <c r="AW92" s="37">
        <v>55.192169679289897</v>
      </c>
      <c r="AX92" s="37">
        <v>0</v>
      </c>
      <c r="AY92" s="37">
        <v>0</v>
      </c>
      <c r="AZ92" s="37">
        <v>64.21186491919191</v>
      </c>
      <c r="BA92" s="37">
        <v>0</v>
      </c>
      <c r="BB92" s="37">
        <v>0</v>
      </c>
      <c r="BC92" s="37">
        <v>0</v>
      </c>
      <c r="BD92" s="37">
        <v>0</v>
      </c>
      <c r="BE92" s="37">
        <v>0</v>
      </c>
      <c r="BF92" s="37">
        <v>2.3038440903000001E-2</v>
      </c>
      <c r="BG92" s="37">
        <v>0</v>
      </c>
      <c r="BH92" s="37">
        <v>0</v>
      </c>
      <c r="BI92" s="37">
        <v>0</v>
      </c>
      <c r="BJ92" s="37">
        <v>0.58462208438700003</v>
      </c>
      <c r="BK92" s="54">
        <f>SUM(C92:BJ92)</f>
        <v>253.72031103609137</v>
      </c>
    </row>
    <row r="93" spans="1:63">
      <c r="A93" s="6"/>
      <c r="B93" s="10" t="s">
        <v>150</v>
      </c>
      <c r="C93" s="37">
        <v>0</v>
      </c>
      <c r="D93" s="37">
        <v>5.9090106856774005</v>
      </c>
      <c r="E93" s="37">
        <v>0</v>
      </c>
      <c r="F93" s="37">
        <v>0</v>
      </c>
      <c r="G93" s="37">
        <v>0</v>
      </c>
      <c r="H93" s="37">
        <v>0.35784195551520009</v>
      </c>
      <c r="I93" s="37">
        <v>13.4698118316446</v>
      </c>
      <c r="J93" s="37">
        <v>26.6261590876451</v>
      </c>
      <c r="K93" s="37">
        <v>0</v>
      </c>
      <c r="L93" s="37">
        <v>5.4547396731926003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0.12700025561219999</v>
      </c>
      <c r="S93" s="37">
        <v>0</v>
      </c>
      <c r="T93" s="37">
        <v>0</v>
      </c>
      <c r="U93" s="37">
        <v>0</v>
      </c>
      <c r="V93" s="37">
        <v>0.21943723835459999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2.6659806300000003E-5</v>
      </c>
      <c r="AC93" s="37">
        <v>2.2536387570320997</v>
      </c>
      <c r="AD93" s="37">
        <v>0</v>
      </c>
      <c r="AE93" s="37">
        <v>0</v>
      </c>
      <c r="AF93" s="37">
        <v>4.0133708341932008</v>
      </c>
      <c r="AG93" s="37">
        <v>0</v>
      </c>
      <c r="AH93" s="37">
        <v>0</v>
      </c>
      <c r="AI93" s="37">
        <v>0</v>
      </c>
      <c r="AJ93" s="37">
        <v>0</v>
      </c>
      <c r="AK93" s="37">
        <v>0</v>
      </c>
      <c r="AL93" s="37">
        <v>5.3902370644999999E-3</v>
      </c>
      <c r="AM93" s="37">
        <v>3.1621383801934999</v>
      </c>
      <c r="AN93" s="37">
        <v>0</v>
      </c>
      <c r="AO93" s="37">
        <v>0</v>
      </c>
      <c r="AP93" s="37">
        <v>0</v>
      </c>
      <c r="AQ93" s="37">
        <v>0</v>
      </c>
      <c r="AR93" s="37">
        <v>0</v>
      </c>
      <c r="AS93" s="37">
        <v>0</v>
      </c>
      <c r="AT93" s="37">
        <v>0</v>
      </c>
      <c r="AU93" s="37">
        <v>0</v>
      </c>
      <c r="AV93" s="37">
        <v>5.4339523687313003</v>
      </c>
      <c r="AW93" s="37">
        <v>142.96080330141547</v>
      </c>
      <c r="AX93" s="37">
        <v>0</v>
      </c>
      <c r="AY93" s="37">
        <v>0</v>
      </c>
      <c r="AZ93" s="37">
        <v>114.20101507908684</v>
      </c>
      <c r="BA93" s="37">
        <v>0</v>
      </c>
      <c r="BB93" s="37">
        <v>0</v>
      </c>
      <c r="BC93" s="37">
        <v>0</v>
      </c>
      <c r="BD93" s="37">
        <v>0</v>
      </c>
      <c r="BE93" s="37">
        <v>0</v>
      </c>
      <c r="BF93" s="37">
        <v>0.56950973277240002</v>
      </c>
      <c r="BG93" s="37">
        <v>2.0225177467095001</v>
      </c>
      <c r="BH93" s="37">
        <v>0</v>
      </c>
      <c r="BI93" s="37">
        <v>0</v>
      </c>
      <c r="BJ93" s="37">
        <v>1.5386569808382999</v>
      </c>
      <c r="BK93" s="54">
        <f t="shared" ref="BK93:BK102" si="4">SUM(C93:BJ93)</f>
        <v>328.32502080548517</v>
      </c>
    </row>
    <row r="94" spans="1:63">
      <c r="A94" s="6"/>
      <c r="B94" s="10" t="s">
        <v>182</v>
      </c>
      <c r="C94" s="37">
        <v>0</v>
      </c>
      <c r="D94" s="37">
        <v>0</v>
      </c>
      <c r="E94" s="37">
        <v>0</v>
      </c>
      <c r="F94" s="37">
        <v>0</v>
      </c>
      <c r="G94" s="37">
        <v>0</v>
      </c>
      <c r="H94" s="37">
        <v>1.4075467096499998E-2</v>
      </c>
      <c r="I94" s="37">
        <v>0.26127258064510001</v>
      </c>
      <c r="J94" s="37">
        <v>0</v>
      </c>
      <c r="K94" s="37">
        <v>0</v>
      </c>
      <c r="L94" s="37">
        <v>1.2853115745806001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1.7735273290200002E-2</v>
      </c>
      <c r="S94" s="37">
        <v>0</v>
      </c>
      <c r="T94" s="37">
        <v>0</v>
      </c>
      <c r="U94" s="37">
        <v>0</v>
      </c>
      <c r="V94" s="37">
        <v>0</v>
      </c>
      <c r="W94" s="37">
        <v>0</v>
      </c>
      <c r="X94" s="37">
        <v>0</v>
      </c>
      <c r="Y94" s="37">
        <v>0</v>
      </c>
      <c r="Z94" s="37">
        <v>0</v>
      </c>
      <c r="AA94" s="37">
        <v>0</v>
      </c>
      <c r="AB94" s="37">
        <v>0</v>
      </c>
      <c r="AC94" s="37">
        <v>0</v>
      </c>
      <c r="AD94" s="37">
        <v>0</v>
      </c>
      <c r="AE94" s="37">
        <v>0</v>
      </c>
      <c r="AF94" s="37">
        <v>1.4074076612902</v>
      </c>
      <c r="AG94" s="37">
        <v>0</v>
      </c>
      <c r="AH94" s="37">
        <v>0</v>
      </c>
      <c r="AI94" s="37">
        <v>0</v>
      </c>
      <c r="AJ94" s="37">
        <v>0</v>
      </c>
      <c r="AK94" s="37">
        <v>0</v>
      </c>
      <c r="AL94" s="37">
        <v>0</v>
      </c>
      <c r="AM94" s="37">
        <v>0</v>
      </c>
      <c r="AN94" s="37">
        <v>0</v>
      </c>
      <c r="AO94" s="37">
        <v>0</v>
      </c>
      <c r="AP94" s="37">
        <v>0</v>
      </c>
      <c r="AQ94" s="37">
        <v>0</v>
      </c>
      <c r="AR94" s="37">
        <v>0</v>
      </c>
      <c r="AS94" s="37">
        <v>0</v>
      </c>
      <c r="AT94" s="37">
        <v>0</v>
      </c>
      <c r="AU94" s="37">
        <v>0</v>
      </c>
      <c r="AV94" s="37">
        <v>1.3897944555128996</v>
      </c>
      <c r="AW94" s="37">
        <v>7.8844735222899995</v>
      </c>
      <c r="AX94" s="37">
        <v>0</v>
      </c>
      <c r="AY94" s="37">
        <v>0</v>
      </c>
      <c r="AZ94" s="37">
        <v>28.251049219062104</v>
      </c>
      <c r="BA94" s="37">
        <v>0</v>
      </c>
      <c r="BB94" s="37">
        <v>0</v>
      </c>
      <c r="BC94" s="37">
        <v>0</v>
      </c>
      <c r="BD94" s="37">
        <v>0</v>
      </c>
      <c r="BE94" s="37">
        <v>0</v>
      </c>
      <c r="BF94" s="37">
        <v>0.25921500054759999</v>
      </c>
      <c r="BG94" s="37">
        <v>0.17016812941920001</v>
      </c>
      <c r="BH94" s="37">
        <v>0</v>
      </c>
      <c r="BI94" s="37">
        <v>0</v>
      </c>
      <c r="BJ94" s="37">
        <v>0.25242268238690002</v>
      </c>
      <c r="BK94" s="54">
        <f t="shared" si="4"/>
        <v>41.192925566121303</v>
      </c>
    </row>
    <row r="95" spans="1:63">
      <c r="A95" s="6"/>
      <c r="B95" s="10" t="s">
        <v>151</v>
      </c>
      <c r="C95" s="37">
        <v>0</v>
      </c>
      <c r="D95" s="37">
        <v>0</v>
      </c>
      <c r="E95" s="37">
        <v>0</v>
      </c>
      <c r="F95" s="37">
        <v>0</v>
      </c>
      <c r="G95" s="37">
        <v>0</v>
      </c>
      <c r="H95" s="37">
        <v>2.4969387516000002E-2</v>
      </c>
      <c r="I95" s="37">
        <v>0</v>
      </c>
      <c r="J95" s="37">
        <v>0</v>
      </c>
      <c r="K95" s="37">
        <v>0</v>
      </c>
      <c r="L95" s="37">
        <v>0.75198143641920001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0</v>
      </c>
      <c r="X95" s="37">
        <v>0</v>
      </c>
      <c r="Y95" s="37">
        <v>0</v>
      </c>
      <c r="Z95" s="37">
        <v>0</v>
      </c>
      <c r="AA95" s="37">
        <v>0</v>
      </c>
      <c r="AB95" s="37">
        <v>0</v>
      </c>
      <c r="AC95" s="37">
        <v>0</v>
      </c>
      <c r="AD95" s="37">
        <v>0</v>
      </c>
      <c r="AE95" s="37">
        <v>0</v>
      </c>
      <c r="AF95" s="37">
        <v>0</v>
      </c>
      <c r="AG95" s="37">
        <v>0</v>
      </c>
      <c r="AH95" s="37">
        <v>0</v>
      </c>
      <c r="AI95" s="37">
        <v>0</v>
      </c>
      <c r="AJ95" s="37">
        <v>0</v>
      </c>
      <c r="AK95" s="37">
        <v>0</v>
      </c>
      <c r="AL95" s="37">
        <v>0</v>
      </c>
      <c r="AM95" s="37">
        <v>0</v>
      </c>
      <c r="AN95" s="37">
        <v>0</v>
      </c>
      <c r="AO95" s="37">
        <v>0</v>
      </c>
      <c r="AP95" s="37">
        <v>0</v>
      </c>
      <c r="AQ95" s="37">
        <v>0</v>
      </c>
      <c r="AR95" s="37">
        <v>0</v>
      </c>
      <c r="AS95" s="37">
        <v>0</v>
      </c>
      <c r="AT95" s="37">
        <v>0</v>
      </c>
      <c r="AU95" s="37">
        <v>0</v>
      </c>
      <c r="AV95" s="37">
        <v>2.2779495547375004</v>
      </c>
      <c r="AW95" s="37">
        <v>5.4223541422250001</v>
      </c>
      <c r="AX95" s="37">
        <v>1.4921612662902999</v>
      </c>
      <c r="AY95" s="37">
        <v>0</v>
      </c>
      <c r="AZ95" s="37">
        <v>22.464052974610798</v>
      </c>
      <c r="BA95" s="37">
        <v>0</v>
      </c>
      <c r="BB95" s="37">
        <v>0</v>
      </c>
      <c r="BC95" s="37">
        <v>0</v>
      </c>
      <c r="BD95" s="37">
        <v>0</v>
      </c>
      <c r="BE95" s="37">
        <v>0</v>
      </c>
      <c r="BF95" s="37">
        <v>0.27052221074109994</v>
      </c>
      <c r="BG95" s="37">
        <v>0.22445376087079999</v>
      </c>
      <c r="BH95" s="37">
        <v>0</v>
      </c>
      <c r="BI95" s="37">
        <v>0</v>
      </c>
      <c r="BJ95" s="37">
        <v>0.1064199370322</v>
      </c>
      <c r="BK95" s="54">
        <f t="shared" si="4"/>
        <v>33.0348646704429</v>
      </c>
    </row>
    <row r="96" spans="1:63">
      <c r="A96" s="6"/>
      <c r="B96" s="10" t="s">
        <v>153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0.1148705252902</v>
      </c>
      <c r="I96" s="37">
        <v>5.8067538722579997</v>
      </c>
      <c r="J96" s="37">
        <v>0</v>
      </c>
      <c r="K96" s="37">
        <v>0</v>
      </c>
      <c r="L96" s="37">
        <v>285.6227412993224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1.4370972354800001E-2</v>
      </c>
      <c r="S96" s="37">
        <v>0</v>
      </c>
      <c r="T96" s="37">
        <v>0</v>
      </c>
      <c r="U96" s="37">
        <v>0</v>
      </c>
      <c r="V96" s="37">
        <v>0</v>
      </c>
      <c r="W96" s="37">
        <v>0</v>
      </c>
      <c r="X96" s="37">
        <v>0</v>
      </c>
      <c r="Y96" s="37">
        <v>0</v>
      </c>
      <c r="Z96" s="37">
        <v>0</v>
      </c>
      <c r="AA96" s="37">
        <v>0</v>
      </c>
      <c r="AB96" s="37">
        <v>0</v>
      </c>
      <c r="AC96" s="37">
        <v>0</v>
      </c>
      <c r="AD96" s="37">
        <v>0</v>
      </c>
      <c r="AE96" s="37">
        <v>0</v>
      </c>
      <c r="AF96" s="37">
        <v>35.639988475967598</v>
      </c>
      <c r="AG96" s="37">
        <v>0</v>
      </c>
      <c r="AH96" s="37">
        <v>0</v>
      </c>
      <c r="AI96" s="37">
        <v>0</v>
      </c>
      <c r="AJ96" s="37">
        <v>0</v>
      </c>
      <c r="AK96" s="37">
        <v>0</v>
      </c>
      <c r="AL96" s="37">
        <v>0</v>
      </c>
      <c r="AM96" s="37">
        <v>0</v>
      </c>
      <c r="AN96" s="37">
        <v>0</v>
      </c>
      <c r="AO96" s="37">
        <v>0</v>
      </c>
      <c r="AP96" s="37">
        <v>0</v>
      </c>
      <c r="AQ96" s="37">
        <v>0</v>
      </c>
      <c r="AR96" s="37">
        <v>0</v>
      </c>
      <c r="AS96" s="37">
        <v>0</v>
      </c>
      <c r="AT96" s="37">
        <v>0</v>
      </c>
      <c r="AU96" s="37">
        <v>0</v>
      </c>
      <c r="AV96" s="37">
        <v>9.3803941290100001E-2</v>
      </c>
      <c r="AW96" s="37">
        <v>11.843255163225502</v>
      </c>
      <c r="AX96" s="37">
        <v>0</v>
      </c>
      <c r="AY96" s="37">
        <v>0</v>
      </c>
      <c r="AZ96" s="37">
        <v>1.2101616461933</v>
      </c>
      <c r="BA96" s="37">
        <v>0</v>
      </c>
      <c r="BB96" s="37">
        <v>0</v>
      </c>
      <c r="BC96" s="37">
        <v>0</v>
      </c>
      <c r="BD96" s="37">
        <v>0</v>
      </c>
      <c r="BE96" s="37">
        <v>0</v>
      </c>
      <c r="BF96" s="37">
        <v>1.22707179998E-2</v>
      </c>
      <c r="BG96" s="37">
        <v>0</v>
      </c>
      <c r="BH96" s="37">
        <v>0</v>
      </c>
      <c r="BI96" s="37">
        <v>0</v>
      </c>
      <c r="BJ96" s="37">
        <v>1.0786371774100001E-2</v>
      </c>
      <c r="BK96" s="54">
        <f t="shared" si="4"/>
        <v>340.36900298567576</v>
      </c>
    </row>
    <row r="97" spans="1:63">
      <c r="A97" s="6"/>
      <c r="B97" s="10" t="s">
        <v>154</v>
      </c>
      <c r="C97" s="37">
        <v>0</v>
      </c>
      <c r="D97" s="37">
        <v>0</v>
      </c>
      <c r="E97" s="37">
        <v>0</v>
      </c>
      <c r="F97" s="37">
        <v>0</v>
      </c>
      <c r="G97" s="37">
        <v>0</v>
      </c>
      <c r="H97" s="37">
        <v>0.27498129877299993</v>
      </c>
      <c r="I97" s="37">
        <v>30.1203576425481</v>
      </c>
      <c r="J97" s="37">
        <v>0</v>
      </c>
      <c r="K97" s="37">
        <v>0</v>
      </c>
      <c r="L97" s="37">
        <v>1.1997059166768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2.7140318290100003E-2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7">
        <v>0.3868371479353</v>
      </c>
      <c r="AD97" s="37">
        <v>0</v>
      </c>
      <c r="AE97" s="37">
        <v>0</v>
      </c>
      <c r="AF97" s="37">
        <v>0.1143571047094</v>
      </c>
      <c r="AG97" s="37">
        <v>0</v>
      </c>
      <c r="AH97" s="37">
        <v>0</v>
      </c>
      <c r="AI97" s="37">
        <v>0</v>
      </c>
      <c r="AJ97" s="37">
        <v>0</v>
      </c>
      <c r="AK97" s="37">
        <v>0</v>
      </c>
      <c r="AL97" s="37">
        <v>0</v>
      </c>
      <c r="AM97" s="37">
        <v>0</v>
      </c>
      <c r="AN97" s="37">
        <v>0</v>
      </c>
      <c r="AO97" s="37">
        <v>0</v>
      </c>
      <c r="AP97" s="37">
        <v>0</v>
      </c>
      <c r="AQ97" s="37">
        <v>0</v>
      </c>
      <c r="AR97" s="37">
        <v>0</v>
      </c>
      <c r="AS97" s="37">
        <v>0</v>
      </c>
      <c r="AT97" s="37">
        <v>0</v>
      </c>
      <c r="AU97" s="37">
        <v>0</v>
      </c>
      <c r="AV97" s="37">
        <v>0.68770952763999993</v>
      </c>
      <c r="AW97" s="37">
        <v>19.428095022386202</v>
      </c>
      <c r="AX97" s="37">
        <v>0</v>
      </c>
      <c r="AY97" s="37">
        <v>0</v>
      </c>
      <c r="AZ97" s="37">
        <v>5.2545937776754998</v>
      </c>
      <c r="BA97" s="37">
        <v>0</v>
      </c>
      <c r="BB97" s="37">
        <v>0</v>
      </c>
      <c r="BC97" s="37">
        <v>0</v>
      </c>
      <c r="BD97" s="37">
        <v>0</v>
      </c>
      <c r="BE97" s="37">
        <v>0</v>
      </c>
      <c r="BF97" s="37">
        <v>4.0096954257199995E-2</v>
      </c>
      <c r="BG97" s="37">
        <v>0</v>
      </c>
      <c r="BH97" s="37">
        <v>0</v>
      </c>
      <c r="BI97" s="37">
        <v>0</v>
      </c>
      <c r="BJ97" s="37">
        <v>0</v>
      </c>
      <c r="BK97" s="54">
        <f t="shared" si="4"/>
        <v>57.53387471089161</v>
      </c>
    </row>
    <row r="98" spans="1:63">
      <c r="A98" s="6"/>
      <c r="B98" s="10" t="s">
        <v>155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0.14035791141869999</v>
      </c>
      <c r="I98" s="37">
        <v>158.12311648445132</v>
      </c>
      <c r="J98" s="37">
        <v>0</v>
      </c>
      <c r="K98" s="37">
        <v>0</v>
      </c>
      <c r="L98" s="37">
        <v>43.291144962160793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6.0969562386799993E-2</v>
      </c>
      <c r="S98" s="37">
        <v>103.05215030845099</v>
      </c>
      <c r="T98" s="37">
        <v>0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6.9047716290199998E-2</v>
      </c>
      <c r="AC98" s="37">
        <v>1.4063090177741</v>
      </c>
      <c r="AD98" s="37">
        <v>0</v>
      </c>
      <c r="AE98" s="37">
        <v>0</v>
      </c>
      <c r="AF98" s="37">
        <v>24.572677901386697</v>
      </c>
      <c r="AG98" s="37">
        <v>0</v>
      </c>
      <c r="AH98" s="37">
        <v>0</v>
      </c>
      <c r="AI98" s="37">
        <v>0</v>
      </c>
      <c r="AJ98" s="37">
        <v>0</v>
      </c>
      <c r="AK98" s="37">
        <v>0</v>
      </c>
      <c r="AL98" s="37">
        <v>0</v>
      </c>
      <c r="AM98" s="37">
        <v>0</v>
      </c>
      <c r="AN98" s="37">
        <v>0</v>
      </c>
      <c r="AO98" s="37">
        <v>0</v>
      </c>
      <c r="AP98" s="37">
        <v>0.2397047087419</v>
      </c>
      <c r="AQ98" s="37">
        <v>0</v>
      </c>
      <c r="AR98" s="37">
        <v>0</v>
      </c>
      <c r="AS98" s="37">
        <v>0</v>
      </c>
      <c r="AT98" s="37">
        <v>0</v>
      </c>
      <c r="AU98" s="37">
        <v>0</v>
      </c>
      <c r="AV98" s="37">
        <v>4.5735965302483015</v>
      </c>
      <c r="AW98" s="37">
        <v>267.51997566825548</v>
      </c>
      <c r="AX98" s="37">
        <v>0</v>
      </c>
      <c r="AY98" s="37">
        <v>0</v>
      </c>
      <c r="AZ98" s="37">
        <v>240.65972245183278</v>
      </c>
      <c r="BA98" s="37">
        <v>0</v>
      </c>
      <c r="BB98" s="37">
        <v>0</v>
      </c>
      <c r="BC98" s="37">
        <v>0</v>
      </c>
      <c r="BD98" s="37">
        <v>0</v>
      </c>
      <c r="BE98" s="37">
        <v>0</v>
      </c>
      <c r="BF98" s="37">
        <v>0.97723776396619999</v>
      </c>
      <c r="BG98" s="37">
        <v>1.4139492750645</v>
      </c>
      <c r="BH98" s="37">
        <v>0</v>
      </c>
      <c r="BI98" s="37">
        <v>0</v>
      </c>
      <c r="BJ98" s="37">
        <v>5.4337343485155998</v>
      </c>
      <c r="BK98" s="54">
        <f t="shared" si="4"/>
        <v>851.53369461094428</v>
      </c>
    </row>
    <row r="99" spans="1:63">
      <c r="A99" s="6"/>
      <c r="B99" s="10" t="s">
        <v>156</v>
      </c>
      <c r="C99" s="37">
        <v>0</v>
      </c>
      <c r="D99" s="37">
        <v>0</v>
      </c>
      <c r="E99" s="37">
        <v>0</v>
      </c>
      <c r="F99" s="37">
        <v>0</v>
      </c>
      <c r="G99" s="37">
        <v>0</v>
      </c>
      <c r="H99" s="37">
        <v>0.7863959351280998</v>
      </c>
      <c r="I99" s="37">
        <v>439.01330189783641</v>
      </c>
      <c r="J99" s="37">
        <v>0</v>
      </c>
      <c r="K99" s="37">
        <v>0</v>
      </c>
      <c r="L99" s="37">
        <v>47.493751343031498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1.1342993161000001E-2</v>
      </c>
      <c r="S99" s="37">
        <v>182.97638977806398</v>
      </c>
      <c r="T99" s="37">
        <v>0</v>
      </c>
      <c r="U99" s="37">
        <v>0</v>
      </c>
      <c r="V99" s="37">
        <v>0.23117985729029999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12.761449819354503</v>
      </c>
      <c r="AC99" s="37">
        <v>8.1478176126126005</v>
      </c>
      <c r="AD99" s="37">
        <v>0</v>
      </c>
      <c r="AE99" s="37">
        <v>0</v>
      </c>
      <c r="AF99" s="37">
        <v>55.187554512579808</v>
      </c>
      <c r="AG99" s="37">
        <v>0</v>
      </c>
      <c r="AH99" s="37">
        <v>0</v>
      </c>
      <c r="AI99" s="37">
        <v>0</v>
      </c>
      <c r="AJ99" s="37">
        <v>0</v>
      </c>
      <c r="AK99" s="37">
        <v>0</v>
      </c>
      <c r="AL99" s="37">
        <v>3.4326754935400002E-2</v>
      </c>
      <c r="AM99" s="37">
        <v>3.4629101881611999</v>
      </c>
      <c r="AN99" s="37">
        <v>0</v>
      </c>
      <c r="AO99" s="37">
        <v>0</v>
      </c>
      <c r="AP99" s="37">
        <v>0</v>
      </c>
      <c r="AQ99" s="37">
        <v>0</v>
      </c>
      <c r="AR99" s="37">
        <v>0</v>
      </c>
      <c r="AS99" s="37">
        <v>0</v>
      </c>
      <c r="AT99" s="37">
        <v>0</v>
      </c>
      <c r="AU99" s="37">
        <v>0</v>
      </c>
      <c r="AV99" s="37">
        <v>16.184439253952906</v>
      </c>
      <c r="AW99" s="37">
        <v>505.45747301137959</v>
      </c>
      <c r="AX99" s="37">
        <v>0</v>
      </c>
      <c r="AY99" s="37">
        <v>0</v>
      </c>
      <c r="AZ99" s="37">
        <v>627.26717692323814</v>
      </c>
      <c r="BA99" s="37">
        <v>0</v>
      </c>
      <c r="BB99" s="37">
        <v>0</v>
      </c>
      <c r="BC99" s="37">
        <v>0</v>
      </c>
      <c r="BD99" s="37">
        <v>0</v>
      </c>
      <c r="BE99" s="37">
        <v>0</v>
      </c>
      <c r="BF99" s="37">
        <v>1.8451848734498</v>
      </c>
      <c r="BG99" s="37">
        <v>149.60596105293428</v>
      </c>
      <c r="BH99" s="37">
        <v>0</v>
      </c>
      <c r="BI99" s="37">
        <v>0</v>
      </c>
      <c r="BJ99" s="37">
        <v>24.598159819062204</v>
      </c>
      <c r="BK99" s="54">
        <f t="shared" si="4"/>
        <v>2075.0648156261718</v>
      </c>
    </row>
    <row r="100" spans="1:63">
      <c r="A100" s="6"/>
      <c r="B100" s="10" t="s">
        <v>157</v>
      </c>
      <c r="C100" s="37">
        <v>0</v>
      </c>
      <c r="D100" s="37">
        <v>0</v>
      </c>
      <c r="E100" s="37">
        <v>0</v>
      </c>
      <c r="F100" s="37">
        <v>0</v>
      </c>
      <c r="G100" s="37">
        <v>0</v>
      </c>
      <c r="H100" s="37">
        <v>0.51177811716050003</v>
      </c>
      <c r="I100" s="37">
        <v>291.68068883241892</v>
      </c>
      <c r="J100" s="37">
        <v>0</v>
      </c>
      <c r="K100" s="37">
        <v>0</v>
      </c>
      <c r="L100" s="37">
        <v>35.596579638709194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3.3471803224999997E-3</v>
      </c>
      <c r="S100" s="37">
        <v>0</v>
      </c>
      <c r="T100" s="37">
        <v>0</v>
      </c>
      <c r="U100" s="37">
        <v>0</v>
      </c>
      <c r="V100" s="37">
        <v>1.2205079741899999E-2</v>
      </c>
      <c r="W100" s="37">
        <v>0</v>
      </c>
      <c r="X100" s="37">
        <v>0</v>
      </c>
      <c r="Y100" s="37">
        <v>0</v>
      </c>
      <c r="Z100" s="37">
        <v>0</v>
      </c>
      <c r="AA100" s="37">
        <v>0</v>
      </c>
      <c r="AB100" s="37">
        <v>2.5850400303547998</v>
      </c>
      <c r="AC100" s="37">
        <v>22.552839503032104</v>
      </c>
      <c r="AD100" s="37">
        <v>0</v>
      </c>
      <c r="AE100" s="37">
        <v>0</v>
      </c>
      <c r="AF100" s="37">
        <v>39.1539019839351</v>
      </c>
      <c r="AG100" s="37">
        <v>0</v>
      </c>
      <c r="AH100" s="37">
        <v>0</v>
      </c>
      <c r="AI100" s="37">
        <v>0</v>
      </c>
      <c r="AJ100" s="37">
        <v>0</v>
      </c>
      <c r="AK100" s="37">
        <v>0</v>
      </c>
      <c r="AL100" s="37">
        <v>0</v>
      </c>
      <c r="AM100" s="37">
        <v>0</v>
      </c>
      <c r="AN100" s="37">
        <v>0</v>
      </c>
      <c r="AO100" s="37">
        <v>0</v>
      </c>
      <c r="AP100" s="37">
        <v>0</v>
      </c>
      <c r="AQ100" s="37">
        <v>0</v>
      </c>
      <c r="AR100" s="37">
        <v>0</v>
      </c>
      <c r="AS100" s="37">
        <v>0</v>
      </c>
      <c r="AT100" s="37">
        <v>0</v>
      </c>
      <c r="AU100" s="37">
        <v>0</v>
      </c>
      <c r="AV100" s="37">
        <v>0.47479644648289993</v>
      </c>
      <c r="AW100" s="37">
        <v>260.58600527899796</v>
      </c>
      <c r="AX100" s="37">
        <v>0</v>
      </c>
      <c r="AY100" s="37">
        <v>0</v>
      </c>
      <c r="AZ100" s="37">
        <v>30.453183529352192</v>
      </c>
      <c r="BA100" s="37">
        <v>0</v>
      </c>
      <c r="BB100" s="37">
        <v>0</v>
      </c>
      <c r="BC100" s="37">
        <v>0</v>
      </c>
      <c r="BD100" s="37">
        <v>0</v>
      </c>
      <c r="BE100" s="37">
        <v>0</v>
      </c>
      <c r="BF100" s="37">
        <v>3.0856805161000003E-2</v>
      </c>
      <c r="BG100" s="37">
        <v>124.29174739922561</v>
      </c>
      <c r="BH100" s="37">
        <v>0</v>
      </c>
      <c r="BI100" s="37">
        <v>0</v>
      </c>
      <c r="BJ100" s="37">
        <v>0.85138231893530003</v>
      </c>
      <c r="BK100" s="54">
        <f t="shared" si="4"/>
        <v>808.78435214382989</v>
      </c>
    </row>
    <row r="101" spans="1:63">
      <c r="A101" s="6"/>
      <c r="B101" s="10" t="s">
        <v>158</v>
      </c>
      <c r="C101" s="37">
        <v>0</v>
      </c>
      <c r="D101" s="37">
        <v>0</v>
      </c>
      <c r="E101" s="37">
        <v>0</v>
      </c>
      <c r="F101" s="37">
        <v>0</v>
      </c>
      <c r="G101" s="37">
        <v>0</v>
      </c>
      <c r="H101" s="37">
        <v>2.3820079185464995</v>
      </c>
      <c r="I101" s="37">
        <v>1862.2565583646399</v>
      </c>
      <c r="J101" s="37">
        <v>24.096584430806402</v>
      </c>
      <c r="K101" s="37">
        <v>0</v>
      </c>
      <c r="L101" s="37">
        <v>116.60917408196613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0.27252619951529999</v>
      </c>
      <c r="S101" s="37">
        <v>95.912625259064413</v>
      </c>
      <c r="T101" s="37">
        <v>0</v>
      </c>
      <c r="U101" s="37">
        <v>0</v>
      </c>
      <c r="V101" s="37">
        <v>8.2740643645100004E-2</v>
      </c>
      <c r="W101" s="37">
        <v>0</v>
      </c>
      <c r="X101" s="37">
        <v>0</v>
      </c>
      <c r="Y101" s="37">
        <v>0</v>
      </c>
      <c r="Z101" s="37">
        <v>0</v>
      </c>
      <c r="AA101" s="37">
        <v>0</v>
      </c>
      <c r="AB101" s="37">
        <v>0.13202366790280001</v>
      </c>
      <c r="AC101" s="37">
        <v>200.924923495515</v>
      </c>
      <c r="AD101" s="37">
        <v>0</v>
      </c>
      <c r="AE101" s="37">
        <v>0</v>
      </c>
      <c r="AF101" s="37">
        <v>27.4965810096122</v>
      </c>
      <c r="AG101" s="37">
        <v>0</v>
      </c>
      <c r="AH101" s="37">
        <v>0</v>
      </c>
      <c r="AI101" s="37">
        <v>0</v>
      </c>
      <c r="AJ101" s="37">
        <v>0</v>
      </c>
      <c r="AK101" s="37">
        <v>0</v>
      </c>
      <c r="AL101" s="37">
        <v>2.3752827870799999E-2</v>
      </c>
      <c r="AM101" s="37">
        <v>6.2354037354800003E-2</v>
      </c>
      <c r="AN101" s="37">
        <v>0</v>
      </c>
      <c r="AO101" s="37">
        <v>0</v>
      </c>
      <c r="AP101" s="37">
        <v>7.8614403516099995E-2</v>
      </c>
      <c r="AQ101" s="37">
        <v>0</v>
      </c>
      <c r="AR101" s="37">
        <v>0</v>
      </c>
      <c r="AS101" s="37">
        <v>0</v>
      </c>
      <c r="AT101" s="37">
        <v>0</v>
      </c>
      <c r="AU101" s="37">
        <v>0</v>
      </c>
      <c r="AV101" s="37">
        <v>5.2620644530179996</v>
      </c>
      <c r="AW101" s="37">
        <v>563.40584954696192</v>
      </c>
      <c r="AX101" s="37">
        <v>0</v>
      </c>
      <c r="AY101" s="37">
        <v>0</v>
      </c>
      <c r="AZ101" s="37">
        <v>155.25783816321658</v>
      </c>
      <c r="BA101" s="37">
        <v>0</v>
      </c>
      <c r="BB101" s="37">
        <v>0</v>
      </c>
      <c r="BC101" s="37">
        <v>0</v>
      </c>
      <c r="BD101" s="37">
        <v>0</v>
      </c>
      <c r="BE101" s="37">
        <v>0</v>
      </c>
      <c r="BF101" s="37">
        <v>0.90892054148049972</v>
      </c>
      <c r="BG101" s="37">
        <v>128.32989356080569</v>
      </c>
      <c r="BH101" s="37">
        <v>13.337416667387</v>
      </c>
      <c r="BI101" s="37">
        <v>0</v>
      </c>
      <c r="BJ101" s="37">
        <v>18.452268127031697</v>
      </c>
      <c r="BK101" s="54">
        <f t="shared" si="4"/>
        <v>3215.2847173998575</v>
      </c>
    </row>
    <row r="102" spans="1:63" s="16" customFormat="1">
      <c r="A102" s="6"/>
      <c r="B102" s="14" t="s">
        <v>92</v>
      </c>
      <c r="C102" s="40">
        <f>SUM(C91:C101)</f>
        <v>0</v>
      </c>
      <c r="D102" s="40">
        <f t="shared" ref="D102:BJ102" si="5">SUM(D91:D101)</f>
        <v>5.9090106856774005</v>
      </c>
      <c r="E102" s="40">
        <f t="shared" si="5"/>
        <v>0</v>
      </c>
      <c r="F102" s="40">
        <f t="shared" si="5"/>
        <v>0</v>
      </c>
      <c r="G102" s="40">
        <f t="shared" si="5"/>
        <v>0</v>
      </c>
      <c r="H102" s="40">
        <f t="shared" si="5"/>
        <v>4.7353291078310988</v>
      </c>
      <c r="I102" s="40">
        <f t="shared" si="5"/>
        <v>2907.4416196092807</v>
      </c>
      <c r="J102" s="40">
        <f t="shared" si="5"/>
        <v>50.722743518451502</v>
      </c>
      <c r="K102" s="40">
        <f t="shared" si="5"/>
        <v>0</v>
      </c>
      <c r="L102" s="40">
        <f t="shared" si="5"/>
        <v>620.71630814025229</v>
      </c>
      <c r="M102" s="40">
        <f t="shared" si="5"/>
        <v>0</v>
      </c>
      <c r="N102" s="40">
        <f t="shared" si="5"/>
        <v>0</v>
      </c>
      <c r="O102" s="40">
        <f t="shared" si="5"/>
        <v>0</v>
      </c>
      <c r="P102" s="40">
        <f t="shared" si="5"/>
        <v>0</v>
      </c>
      <c r="Q102" s="40">
        <f t="shared" si="5"/>
        <v>0</v>
      </c>
      <c r="R102" s="40">
        <f t="shared" si="5"/>
        <v>0.54610828880369999</v>
      </c>
      <c r="S102" s="40">
        <f t="shared" si="5"/>
        <v>381.94116534557941</v>
      </c>
      <c r="T102" s="40">
        <f t="shared" si="5"/>
        <v>0</v>
      </c>
      <c r="U102" s="40">
        <f t="shared" si="5"/>
        <v>0</v>
      </c>
      <c r="V102" s="40">
        <f t="shared" si="5"/>
        <v>0.55593256722539997</v>
      </c>
      <c r="W102" s="40">
        <f t="shared" si="5"/>
        <v>0</v>
      </c>
      <c r="X102" s="40">
        <f t="shared" si="5"/>
        <v>0</v>
      </c>
      <c r="Y102" s="40">
        <f t="shared" si="5"/>
        <v>0</v>
      </c>
      <c r="Z102" s="40">
        <f t="shared" si="5"/>
        <v>0</v>
      </c>
      <c r="AA102" s="40">
        <f t="shared" si="5"/>
        <v>0</v>
      </c>
      <c r="AB102" s="40">
        <f t="shared" si="5"/>
        <v>15.557882871127902</v>
      </c>
      <c r="AC102" s="40">
        <f t="shared" si="5"/>
        <v>249.3999501166752</v>
      </c>
      <c r="AD102" s="40">
        <f t="shared" si="5"/>
        <v>0</v>
      </c>
      <c r="AE102" s="40">
        <f t="shared" si="5"/>
        <v>0</v>
      </c>
      <c r="AF102" s="40">
        <f t="shared" si="5"/>
        <v>207.08604465212534</v>
      </c>
      <c r="AG102" s="40">
        <f t="shared" si="5"/>
        <v>0</v>
      </c>
      <c r="AH102" s="40">
        <f t="shared" si="5"/>
        <v>0</v>
      </c>
      <c r="AI102" s="40">
        <f t="shared" si="5"/>
        <v>0</v>
      </c>
      <c r="AJ102" s="40">
        <f t="shared" si="5"/>
        <v>0</v>
      </c>
      <c r="AK102" s="40">
        <f t="shared" si="5"/>
        <v>0</v>
      </c>
      <c r="AL102" s="40">
        <f t="shared" si="5"/>
        <v>6.3469819870699995E-2</v>
      </c>
      <c r="AM102" s="40">
        <f t="shared" si="5"/>
        <v>6.6874026057095</v>
      </c>
      <c r="AN102" s="40">
        <f t="shared" si="5"/>
        <v>0</v>
      </c>
      <c r="AO102" s="40">
        <f t="shared" si="5"/>
        <v>0</v>
      </c>
      <c r="AP102" s="40">
        <f t="shared" si="5"/>
        <v>0.31831911225800003</v>
      </c>
      <c r="AQ102" s="40">
        <f t="shared" si="5"/>
        <v>0</v>
      </c>
      <c r="AR102" s="40">
        <f t="shared" si="5"/>
        <v>0</v>
      </c>
      <c r="AS102" s="40">
        <f t="shared" si="5"/>
        <v>0</v>
      </c>
      <c r="AT102" s="40">
        <f t="shared" si="5"/>
        <v>0</v>
      </c>
      <c r="AU102" s="40">
        <f t="shared" si="5"/>
        <v>0</v>
      </c>
      <c r="AV102" s="40">
        <f t="shared" si="5"/>
        <v>37.633449118803505</v>
      </c>
      <c r="AW102" s="40">
        <f t="shared" si="5"/>
        <v>1856.6102385512656</v>
      </c>
      <c r="AX102" s="40">
        <f t="shared" si="5"/>
        <v>1.4921612662902999</v>
      </c>
      <c r="AY102" s="40">
        <f t="shared" si="5"/>
        <v>0</v>
      </c>
      <c r="AZ102" s="40">
        <f t="shared" si="5"/>
        <v>1296.3937745918463</v>
      </c>
      <c r="BA102" s="40">
        <f t="shared" si="5"/>
        <v>0</v>
      </c>
      <c r="BB102" s="40">
        <f t="shared" si="5"/>
        <v>0</v>
      </c>
      <c r="BC102" s="40">
        <f t="shared" si="5"/>
        <v>0</v>
      </c>
      <c r="BD102" s="40">
        <f t="shared" si="5"/>
        <v>0</v>
      </c>
      <c r="BE102" s="40">
        <f t="shared" si="5"/>
        <v>0</v>
      </c>
      <c r="BF102" s="40">
        <f t="shared" si="5"/>
        <v>5.0665573142457001</v>
      </c>
      <c r="BG102" s="40">
        <f t="shared" si="5"/>
        <v>406.05869092502951</v>
      </c>
      <c r="BH102" s="40">
        <f t="shared" si="5"/>
        <v>13.337416667387</v>
      </c>
      <c r="BI102" s="40">
        <f t="shared" si="5"/>
        <v>0</v>
      </c>
      <c r="BJ102" s="40">
        <f t="shared" si="5"/>
        <v>52.291726653834203</v>
      </c>
      <c r="BK102" s="53">
        <f t="shared" si="4"/>
        <v>8120.5653015295711</v>
      </c>
    </row>
    <row r="103" spans="1:63">
      <c r="A103" s="6"/>
      <c r="B103" s="14" t="s">
        <v>83</v>
      </c>
      <c r="C103" s="40">
        <f>C11+C15+C82+C85+C88+C102</f>
        <v>0</v>
      </c>
      <c r="D103" s="40">
        <f t="shared" ref="D103:BJ103" si="6">D11+D15+D82+D85+D88+D102</f>
        <v>302.987107824612</v>
      </c>
      <c r="E103" s="40">
        <f t="shared" si="6"/>
        <v>0</v>
      </c>
      <c r="F103" s="40">
        <f t="shared" si="6"/>
        <v>0</v>
      </c>
      <c r="G103" s="40">
        <f t="shared" si="6"/>
        <v>0</v>
      </c>
      <c r="H103" s="40">
        <f t="shared" si="6"/>
        <v>10.030709499754998</v>
      </c>
      <c r="I103" s="40">
        <f t="shared" si="6"/>
        <v>9472.3936595790437</v>
      </c>
      <c r="J103" s="40">
        <f t="shared" si="6"/>
        <v>1185.4786423933858</v>
      </c>
      <c r="K103" s="40">
        <f t="shared" si="6"/>
        <v>0</v>
      </c>
      <c r="L103" s="40">
        <f t="shared" si="6"/>
        <v>947.45301707589078</v>
      </c>
      <c r="M103" s="40">
        <f t="shared" si="6"/>
        <v>0</v>
      </c>
      <c r="N103" s="40">
        <f t="shared" si="6"/>
        <v>0</v>
      </c>
      <c r="O103" s="40">
        <f t="shared" si="6"/>
        <v>0</v>
      </c>
      <c r="P103" s="40">
        <f t="shared" si="6"/>
        <v>0</v>
      </c>
      <c r="Q103" s="40">
        <f t="shared" si="6"/>
        <v>0</v>
      </c>
      <c r="R103" s="40">
        <f t="shared" si="6"/>
        <v>1.5843555497035</v>
      </c>
      <c r="S103" s="40">
        <f t="shared" si="6"/>
        <v>703.44736797819144</v>
      </c>
      <c r="T103" s="40">
        <f t="shared" si="6"/>
        <v>21.106042473516101</v>
      </c>
      <c r="U103" s="40">
        <f t="shared" si="6"/>
        <v>0</v>
      </c>
      <c r="V103" s="40">
        <f t="shared" si="6"/>
        <v>1.3853572989348</v>
      </c>
      <c r="W103" s="40">
        <f t="shared" si="6"/>
        <v>0</v>
      </c>
      <c r="X103" s="40">
        <f t="shared" si="6"/>
        <v>0</v>
      </c>
      <c r="Y103" s="40">
        <f t="shared" si="6"/>
        <v>0</v>
      </c>
      <c r="Z103" s="40">
        <f t="shared" si="6"/>
        <v>0</v>
      </c>
      <c r="AA103" s="40">
        <f t="shared" si="6"/>
        <v>0</v>
      </c>
      <c r="AB103" s="40">
        <f t="shared" si="6"/>
        <v>16.638738295707903</v>
      </c>
      <c r="AC103" s="40">
        <f t="shared" si="6"/>
        <v>335.07571056402867</v>
      </c>
      <c r="AD103" s="40">
        <f t="shared" si="6"/>
        <v>0</v>
      </c>
      <c r="AE103" s="40">
        <f t="shared" si="6"/>
        <v>0</v>
      </c>
      <c r="AF103" s="40">
        <f t="shared" si="6"/>
        <v>303.62726378676672</v>
      </c>
      <c r="AG103" s="40">
        <f t="shared" si="6"/>
        <v>0</v>
      </c>
      <c r="AH103" s="40">
        <f t="shared" si="6"/>
        <v>0</v>
      </c>
      <c r="AI103" s="40">
        <f t="shared" si="6"/>
        <v>0</v>
      </c>
      <c r="AJ103" s="40">
        <f t="shared" si="6"/>
        <v>0</v>
      </c>
      <c r="AK103" s="40">
        <f t="shared" si="6"/>
        <v>0</v>
      </c>
      <c r="AL103" s="40">
        <f t="shared" si="6"/>
        <v>0.12688068761249999</v>
      </c>
      <c r="AM103" s="40">
        <f t="shared" si="6"/>
        <v>7.2715482806448</v>
      </c>
      <c r="AN103" s="40">
        <f t="shared" si="6"/>
        <v>0</v>
      </c>
      <c r="AO103" s="40">
        <f t="shared" si="6"/>
        <v>0</v>
      </c>
      <c r="AP103" s="40">
        <f t="shared" si="6"/>
        <v>1.0502867659029</v>
      </c>
      <c r="AQ103" s="40">
        <f t="shared" si="6"/>
        <v>0</v>
      </c>
      <c r="AR103" s="40">
        <f t="shared" si="6"/>
        <v>0</v>
      </c>
      <c r="AS103" s="40">
        <f t="shared" si="6"/>
        <v>0</v>
      </c>
      <c r="AT103" s="40">
        <f t="shared" si="6"/>
        <v>0</v>
      </c>
      <c r="AU103" s="40">
        <f t="shared" si="6"/>
        <v>0</v>
      </c>
      <c r="AV103" s="40">
        <f t="shared" si="6"/>
        <v>354.45328814813928</v>
      </c>
      <c r="AW103" s="40">
        <f t="shared" si="6"/>
        <v>4907.8453591592961</v>
      </c>
      <c r="AX103" s="40">
        <f t="shared" si="6"/>
        <v>85.091050996193388</v>
      </c>
      <c r="AY103" s="40">
        <f t="shared" si="6"/>
        <v>0</v>
      </c>
      <c r="AZ103" s="40">
        <f t="shared" si="6"/>
        <v>3648.9503241562152</v>
      </c>
      <c r="BA103" s="40">
        <f t="shared" si="6"/>
        <v>0</v>
      </c>
      <c r="BB103" s="40">
        <f t="shared" si="6"/>
        <v>0</v>
      </c>
      <c r="BC103" s="40">
        <f t="shared" si="6"/>
        <v>0</v>
      </c>
      <c r="BD103" s="40">
        <f t="shared" si="6"/>
        <v>0</v>
      </c>
      <c r="BE103" s="40">
        <f t="shared" si="6"/>
        <v>0</v>
      </c>
      <c r="BF103" s="40">
        <f t="shared" si="6"/>
        <v>38.012982464486299</v>
      </c>
      <c r="BG103" s="40">
        <f t="shared" si="6"/>
        <v>796.68125850844626</v>
      </c>
      <c r="BH103" s="40">
        <f t="shared" si="6"/>
        <v>13.337416667387</v>
      </c>
      <c r="BI103" s="40">
        <f t="shared" si="6"/>
        <v>0</v>
      </c>
      <c r="BJ103" s="40">
        <f t="shared" si="6"/>
        <v>152.79375586423581</v>
      </c>
      <c r="BK103" s="53">
        <f>BK11+BK15+BK82+BK85+BK88+BK102</f>
        <v>23306.822124018097</v>
      </c>
    </row>
    <row r="104" spans="1:63" ht="3.75" customHeight="1">
      <c r="A104" s="6"/>
      <c r="B104" s="15"/>
      <c r="C104" s="65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7"/>
    </row>
    <row r="105" spans="1:63">
      <c r="A105" s="6" t="s">
        <v>1</v>
      </c>
      <c r="B105" s="7" t="s">
        <v>7</v>
      </c>
      <c r="C105" s="65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7"/>
    </row>
    <row r="106" spans="1:63" s="16" customFormat="1">
      <c r="A106" s="6" t="s">
        <v>79</v>
      </c>
      <c r="B106" s="9" t="s">
        <v>2</v>
      </c>
      <c r="C106" s="72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4"/>
    </row>
    <row r="107" spans="1:63" s="16" customFormat="1">
      <c r="A107" s="6"/>
      <c r="B107" s="10" t="s">
        <v>39</v>
      </c>
      <c r="C107" s="40"/>
      <c r="D107" s="41"/>
      <c r="E107" s="41"/>
      <c r="F107" s="41"/>
      <c r="G107" s="42"/>
      <c r="H107" s="40"/>
      <c r="I107" s="41"/>
      <c r="J107" s="41"/>
      <c r="K107" s="41"/>
      <c r="L107" s="42"/>
      <c r="M107" s="40"/>
      <c r="N107" s="41"/>
      <c r="O107" s="41"/>
      <c r="P107" s="41"/>
      <c r="Q107" s="42"/>
      <c r="R107" s="40"/>
      <c r="S107" s="41"/>
      <c r="T107" s="41"/>
      <c r="U107" s="41"/>
      <c r="V107" s="42"/>
      <c r="W107" s="40"/>
      <c r="X107" s="41"/>
      <c r="Y107" s="41"/>
      <c r="Z107" s="41"/>
      <c r="AA107" s="42"/>
      <c r="AB107" s="40"/>
      <c r="AC107" s="41"/>
      <c r="AD107" s="41"/>
      <c r="AE107" s="41"/>
      <c r="AF107" s="42"/>
      <c r="AG107" s="40"/>
      <c r="AH107" s="41"/>
      <c r="AI107" s="41"/>
      <c r="AJ107" s="41"/>
      <c r="AK107" s="42"/>
      <c r="AL107" s="40"/>
      <c r="AM107" s="41"/>
      <c r="AN107" s="41"/>
      <c r="AO107" s="41"/>
      <c r="AP107" s="42"/>
      <c r="AQ107" s="40"/>
      <c r="AR107" s="41"/>
      <c r="AS107" s="41"/>
      <c r="AT107" s="41"/>
      <c r="AU107" s="42"/>
      <c r="AV107" s="40"/>
      <c r="AW107" s="41"/>
      <c r="AX107" s="41"/>
      <c r="AY107" s="41"/>
      <c r="AZ107" s="42"/>
      <c r="BA107" s="40"/>
      <c r="BB107" s="41"/>
      <c r="BC107" s="41"/>
      <c r="BD107" s="41"/>
      <c r="BE107" s="42"/>
      <c r="BF107" s="40"/>
      <c r="BG107" s="41"/>
      <c r="BH107" s="41"/>
      <c r="BI107" s="41"/>
      <c r="BJ107" s="42"/>
      <c r="BK107" s="53"/>
    </row>
    <row r="108" spans="1:63" s="16" customFormat="1">
      <c r="A108" s="6"/>
      <c r="B108" s="10" t="s">
        <v>159</v>
      </c>
      <c r="C108" s="37">
        <v>0</v>
      </c>
      <c r="D108" s="37">
        <v>0</v>
      </c>
      <c r="E108" s="37">
        <v>0</v>
      </c>
      <c r="F108" s="37">
        <v>0</v>
      </c>
      <c r="G108" s="37">
        <v>0</v>
      </c>
      <c r="H108" s="37">
        <v>1.3794043661272002</v>
      </c>
      <c r="I108" s="37">
        <v>0</v>
      </c>
      <c r="J108" s="37">
        <v>0</v>
      </c>
      <c r="K108" s="37">
        <v>0</v>
      </c>
      <c r="L108" s="37">
        <v>8.5512585773900002E-2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0.35280720370680002</v>
      </c>
      <c r="S108" s="37">
        <v>0</v>
      </c>
      <c r="T108" s="37">
        <v>0</v>
      </c>
      <c r="U108" s="37">
        <v>0</v>
      </c>
      <c r="V108" s="37">
        <v>8.0451935400000004E-5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4.9540736515800002E-2</v>
      </c>
      <c r="AC108" s="37">
        <v>0</v>
      </c>
      <c r="AD108" s="37">
        <v>0</v>
      </c>
      <c r="AE108" s="37">
        <v>0</v>
      </c>
      <c r="AF108" s="37">
        <v>3.1257448258000003E-2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v>7.3155811611999993E-3</v>
      </c>
      <c r="AM108" s="37">
        <v>0</v>
      </c>
      <c r="AN108" s="37">
        <v>0</v>
      </c>
      <c r="AO108" s="37">
        <v>0</v>
      </c>
      <c r="AP108" s="37">
        <v>0</v>
      </c>
      <c r="AQ108" s="37">
        <v>0</v>
      </c>
      <c r="AR108" s="37">
        <v>0</v>
      </c>
      <c r="AS108" s="37">
        <v>0</v>
      </c>
      <c r="AT108" s="37">
        <v>0</v>
      </c>
      <c r="AU108" s="37">
        <v>0</v>
      </c>
      <c r="AV108" s="37">
        <v>35.339399419262023</v>
      </c>
      <c r="AW108" s="37">
        <v>2.6062163289999996E-2</v>
      </c>
      <c r="AX108" s="37">
        <v>0</v>
      </c>
      <c r="AY108" s="37">
        <v>0</v>
      </c>
      <c r="AZ108" s="37">
        <v>0.40146142377349997</v>
      </c>
      <c r="BA108" s="37">
        <v>0</v>
      </c>
      <c r="BB108" s="37">
        <v>0</v>
      </c>
      <c r="BC108" s="37">
        <v>0</v>
      </c>
      <c r="BD108" s="37">
        <v>0</v>
      </c>
      <c r="BE108" s="37">
        <v>0</v>
      </c>
      <c r="BF108" s="37">
        <v>9.3871005809676937</v>
      </c>
      <c r="BG108" s="37">
        <v>1.2109550644999998E-3</v>
      </c>
      <c r="BH108" s="37">
        <v>0</v>
      </c>
      <c r="BI108" s="37">
        <v>0</v>
      </c>
      <c r="BJ108" s="37">
        <v>5.7824959806399998E-2</v>
      </c>
      <c r="BK108" s="54">
        <f>SUM(C108:BJ108)</f>
        <v>47.118977875642415</v>
      </c>
    </row>
    <row r="109" spans="1:63" s="16" customFormat="1">
      <c r="A109" s="6"/>
      <c r="B109" s="10" t="s">
        <v>88</v>
      </c>
      <c r="C109" s="40">
        <f t="shared" ref="C109:AH109" si="7">SUM(C108:C108)</f>
        <v>0</v>
      </c>
      <c r="D109" s="40">
        <f t="shared" si="7"/>
        <v>0</v>
      </c>
      <c r="E109" s="40">
        <f t="shared" si="7"/>
        <v>0</v>
      </c>
      <c r="F109" s="40">
        <f t="shared" si="7"/>
        <v>0</v>
      </c>
      <c r="G109" s="40">
        <f t="shared" si="7"/>
        <v>0</v>
      </c>
      <c r="H109" s="40">
        <f t="shared" si="7"/>
        <v>1.3794043661272002</v>
      </c>
      <c r="I109" s="40">
        <f t="shared" si="7"/>
        <v>0</v>
      </c>
      <c r="J109" s="40">
        <f t="shared" si="7"/>
        <v>0</v>
      </c>
      <c r="K109" s="40">
        <f t="shared" si="7"/>
        <v>0</v>
      </c>
      <c r="L109" s="40">
        <f t="shared" si="7"/>
        <v>8.5512585773900002E-2</v>
      </c>
      <c r="M109" s="40">
        <f t="shared" si="7"/>
        <v>0</v>
      </c>
      <c r="N109" s="40">
        <f t="shared" si="7"/>
        <v>0</v>
      </c>
      <c r="O109" s="40">
        <f t="shared" si="7"/>
        <v>0</v>
      </c>
      <c r="P109" s="40">
        <f t="shared" si="7"/>
        <v>0</v>
      </c>
      <c r="Q109" s="40">
        <f t="shared" si="7"/>
        <v>0</v>
      </c>
      <c r="R109" s="40">
        <f t="shared" si="7"/>
        <v>0.35280720370680002</v>
      </c>
      <c r="S109" s="40">
        <f t="shared" si="7"/>
        <v>0</v>
      </c>
      <c r="T109" s="40">
        <f t="shared" si="7"/>
        <v>0</v>
      </c>
      <c r="U109" s="40">
        <f t="shared" si="7"/>
        <v>0</v>
      </c>
      <c r="V109" s="40">
        <f t="shared" si="7"/>
        <v>8.0451935400000004E-5</v>
      </c>
      <c r="W109" s="40">
        <f t="shared" si="7"/>
        <v>0</v>
      </c>
      <c r="X109" s="40">
        <f t="shared" si="7"/>
        <v>0</v>
      </c>
      <c r="Y109" s="40">
        <f t="shared" si="7"/>
        <v>0</v>
      </c>
      <c r="Z109" s="40">
        <f t="shared" si="7"/>
        <v>0</v>
      </c>
      <c r="AA109" s="40">
        <f t="shared" si="7"/>
        <v>0</v>
      </c>
      <c r="AB109" s="40">
        <f t="shared" si="7"/>
        <v>4.9540736515800002E-2</v>
      </c>
      <c r="AC109" s="40">
        <f t="shared" si="7"/>
        <v>0</v>
      </c>
      <c r="AD109" s="40">
        <f t="shared" si="7"/>
        <v>0</v>
      </c>
      <c r="AE109" s="40">
        <f t="shared" si="7"/>
        <v>0</v>
      </c>
      <c r="AF109" s="40">
        <f t="shared" si="7"/>
        <v>3.1257448258000003E-2</v>
      </c>
      <c r="AG109" s="40">
        <f t="shared" si="7"/>
        <v>0</v>
      </c>
      <c r="AH109" s="40">
        <f t="shared" si="7"/>
        <v>0</v>
      </c>
      <c r="AI109" s="40">
        <f t="shared" ref="AI109:BK109" si="8">SUM(AI108:AI108)</f>
        <v>0</v>
      </c>
      <c r="AJ109" s="40">
        <f t="shared" si="8"/>
        <v>0</v>
      </c>
      <c r="AK109" s="40">
        <f t="shared" si="8"/>
        <v>0</v>
      </c>
      <c r="AL109" s="40">
        <f t="shared" si="8"/>
        <v>7.3155811611999993E-3</v>
      </c>
      <c r="AM109" s="40">
        <f t="shared" si="8"/>
        <v>0</v>
      </c>
      <c r="AN109" s="40">
        <f t="shared" si="8"/>
        <v>0</v>
      </c>
      <c r="AO109" s="40">
        <f t="shared" si="8"/>
        <v>0</v>
      </c>
      <c r="AP109" s="40">
        <f t="shared" si="8"/>
        <v>0</v>
      </c>
      <c r="AQ109" s="40">
        <f t="shared" si="8"/>
        <v>0</v>
      </c>
      <c r="AR109" s="40">
        <f t="shared" si="8"/>
        <v>0</v>
      </c>
      <c r="AS109" s="40">
        <f t="shared" si="8"/>
        <v>0</v>
      </c>
      <c r="AT109" s="40">
        <f t="shared" si="8"/>
        <v>0</v>
      </c>
      <c r="AU109" s="40">
        <f t="shared" si="8"/>
        <v>0</v>
      </c>
      <c r="AV109" s="40">
        <f t="shared" si="8"/>
        <v>35.339399419262023</v>
      </c>
      <c r="AW109" s="40">
        <f t="shared" si="8"/>
        <v>2.6062163289999996E-2</v>
      </c>
      <c r="AX109" s="40">
        <f t="shared" si="8"/>
        <v>0</v>
      </c>
      <c r="AY109" s="40">
        <f t="shared" si="8"/>
        <v>0</v>
      </c>
      <c r="AZ109" s="40">
        <f t="shared" si="8"/>
        <v>0.40146142377349997</v>
      </c>
      <c r="BA109" s="40">
        <f t="shared" si="8"/>
        <v>0</v>
      </c>
      <c r="BB109" s="40">
        <f t="shared" si="8"/>
        <v>0</v>
      </c>
      <c r="BC109" s="40">
        <f t="shared" si="8"/>
        <v>0</v>
      </c>
      <c r="BD109" s="40">
        <f t="shared" si="8"/>
        <v>0</v>
      </c>
      <c r="BE109" s="40">
        <f t="shared" si="8"/>
        <v>0</v>
      </c>
      <c r="BF109" s="40">
        <f t="shared" si="8"/>
        <v>9.3871005809676937</v>
      </c>
      <c r="BG109" s="40">
        <f t="shared" si="8"/>
        <v>1.2109550644999998E-3</v>
      </c>
      <c r="BH109" s="40">
        <f t="shared" si="8"/>
        <v>0</v>
      </c>
      <c r="BI109" s="40">
        <f t="shared" si="8"/>
        <v>0</v>
      </c>
      <c r="BJ109" s="40">
        <f t="shared" si="8"/>
        <v>5.7824959806399998E-2</v>
      </c>
      <c r="BK109" s="56">
        <f t="shared" si="8"/>
        <v>47.118977875642415</v>
      </c>
    </row>
    <row r="110" spans="1:63">
      <c r="A110" s="6" t="s">
        <v>80</v>
      </c>
      <c r="B110" s="9" t="s">
        <v>17</v>
      </c>
      <c r="C110" s="65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7"/>
    </row>
    <row r="111" spans="1:63">
      <c r="A111" s="6"/>
      <c r="B111" s="10" t="s">
        <v>39</v>
      </c>
      <c r="C111" s="37"/>
      <c r="D111" s="36"/>
      <c r="E111" s="36"/>
      <c r="F111" s="36"/>
      <c r="G111" s="31"/>
      <c r="H111" s="37"/>
      <c r="I111" s="36"/>
      <c r="J111" s="36"/>
      <c r="K111" s="36"/>
      <c r="L111" s="31"/>
      <c r="M111" s="37"/>
      <c r="N111" s="36"/>
      <c r="O111" s="36"/>
      <c r="P111" s="36"/>
      <c r="Q111" s="31"/>
      <c r="R111" s="37"/>
      <c r="S111" s="36"/>
      <c r="T111" s="36"/>
      <c r="U111" s="36"/>
      <c r="V111" s="31"/>
      <c r="W111" s="37"/>
      <c r="X111" s="36"/>
      <c r="Y111" s="36"/>
      <c r="Z111" s="36"/>
      <c r="AA111" s="31"/>
      <c r="AB111" s="37"/>
      <c r="AC111" s="36"/>
      <c r="AD111" s="36"/>
      <c r="AE111" s="36"/>
      <c r="AF111" s="31"/>
      <c r="AG111" s="37"/>
      <c r="AH111" s="36"/>
      <c r="AI111" s="36"/>
      <c r="AJ111" s="36"/>
      <c r="AK111" s="31"/>
      <c r="AL111" s="37"/>
      <c r="AM111" s="36"/>
      <c r="AN111" s="36"/>
      <c r="AO111" s="36"/>
      <c r="AP111" s="31"/>
      <c r="AQ111" s="37"/>
      <c r="AR111" s="36"/>
      <c r="AS111" s="36"/>
      <c r="AT111" s="36"/>
      <c r="AU111" s="31"/>
      <c r="AV111" s="37"/>
      <c r="AW111" s="36"/>
      <c r="AX111" s="36"/>
      <c r="AY111" s="36"/>
      <c r="AZ111" s="31"/>
      <c r="BA111" s="37"/>
      <c r="BB111" s="36"/>
      <c r="BC111" s="36"/>
      <c r="BD111" s="36"/>
      <c r="BE111" s="31"/>
      <c r="BF111" s="37"/>
      <c r="BG111" s="36"/>
      <c r="BH111" s="36"/>
      <c r="BI111" s="36"/>
      <c r="BJ111" s="31"/>
      <c r="BK111" s="54"/>
    </row>
    <row r="112" spans="1:63">
      <c r="A112" s="6"/>
      <c r="B112" s="10" t="s">
        <v>160</v>
      </c>
      <c r="C112" s="37">
        <v>0</v>
      </c>
      <c r="D112" s="37">
        <v>0</v>
      </c>
      <c r="E112" s="37">
        <v>0</v>
      </c>
      <c r="F112" s="37">
        <v>0</v>
      </c>
      <c r="G112" s="37">
        <v>0</v>
      </c>
      <c r="H112" s="37">
        <v>1.9873985129326999</v>
      </c>
      <c r="I112" s="37">
        <v>5.9644344483800009E-2</v>
      </c>
      <c r="J112" s="37">
        <v>0</v>
      </c>
      <c r="K112" s="37">
        <v>0</v>
      </c>
      <c r="L112" s="37">
        <v>6.5309845462574998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0.26803225941730008</v>
      </c>
      <c r="S112" s="37">
        <v>0</v>
      </c>
      <c r="T112" s="37">
        <v>0</v>
      </c>
      <c r="U112" s="37">
        <v>0</v>
      </c>
      <c r="V112" s="37">
        <v>0.15656089941920001</v>
      </c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7">
        <v>5.22501374191E-2</v>
      </c>
      <c r="AC112" s="37">
        <v>0.1798917568709</v>
      </c>
      <c r="AD112" s="37">
        <v>0</v>
      </c>
      <c r="AE112" s="37">
        <v>0</v>
      </c>
      <c r="AF112" s="37">
        <v>6.1906191499351992</v>
      </c>
      <c r="AG112" s="37">
        <v>0</v>
      </c>
      <c r="AH112" s="37">
        <v>0</v>
      </c>
      <c r="AI112" s="37">
        <v>0</v>
      </c>
      <c r="AJ112" s="37">
        <v>0</v>
      </c>
      <c r="AK112" s="37">
        <v>0</v>
      </c>
      <c r="AL112" s="37">
        <v>0</v>
      </c>
      <c r="AM112" s="37">
        <v>0</v>
      </c>
      <c r="AN112" s="37">
        <v>0</v>
      </c>
      <c r="AO112" s="37">
        <v>0</v>
      </c>
      <c r="AP112" s="37">
        <v>6.9018795451600001E-2</v>
      </c>
      <c r="AQ112" s="37">
        <v>0</v>
      </c>
      <c r="AR112" s="37">
        <v>0</v>
      </c>
      <c r="AS112" s="37">
        <v>0</v>
      </c>
      <c r="AT112" s="37">
        <v>0</v>
      </c>
      <c r="AU112" s="37">
        <v>0</v>
      </c>
      <c r="AV112" s="37">
        <v>41.236989221201846</v>
      </c>
      <c r="AW112" s="37">
        <v>2.4837616184499995</v>
      </c>
      <c r="AX112" s="37">
        <v>1.6753469446451001</v>
      </c>
      <c r="AY112" s="37">
        <v>0</v>
      </c>
      <c r="AZ112" s="37">
        <v>19.069665192286791</v>
      </c>
      <c r="BA112" s="37">
        <v>0</v>
      </c>
      <c r="BB112" s="37">
        <v>0</v>
      </c>
      <c r="BC112" s="37">
        <v>0</v>
      </c>
      <c r="BD112" s="37">
        <v>0</v>
      </c>
      <c r="BE112" s="37">
        <v>0</v>
      </c>
      <c r="BF112" s="37">
        <v>7.1702078800882978</v>
      </c>
      <c r="BG112" s="37">
        <v>4.8288165032000008E-2</v>
      </c>
      <c r="BH112" s="37">
        <v>0</v>
      </c>
      <c r="BI112" s="37">
        <v>0</v>
      </c>
      <c r="BJ112" s="37">
        <v>0.36828372754819999</v>
      </c>
      <c r="BK112" s="54">
        <f>SUM(C112:BJ112)</f>
        <v>87.546943151439535</v>
      </c>
    </row>
    <row r="113" spans="1:63">
      <c r="A113" s="6"/>
      <c r="B113" s="10" t="s">
        <v>176</v>
      </c>
      <c r="C113" s="37">
        <v>0</v>
      </c>
      <c r="D113" s="37">
        <v>0</v>
      </c>
      <c r="E113" s="37">
        <v>0</v>
      </c>
      <c r="F113" s="37">
        <v>0</v>
      </c>
      <c r="G113" s="37">
        <v>0</v>
      </c>
      <c r="H113" s="37">
        <v>5.2707419418899996E-2</v>
      </c>
      <c r="I113" s="37">
        <v>96.234983724289989</v>
      </c>
      <c r="J113" s="37">
        <v>0</v>
      </c>
      <c r="K113" s="37">
        <v>0</v>
      </c>
      <c r="L113" s="37">
        <v>3.3437561109998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2.2708695870700003E-2</v>
      </c>
      <c r="S113" s="37">
        <v>0.1024094229032</v>
      </c>
      <c r="T113" s="37">
        <v>0</v>
      </c>
      <c r="U113" s="37">
        <v>0</v>
      </c>
      <c r="V113" s="37">
        <v>0</v>
      </c>
      <c r="W113" s="37">
        <v>0</v>
      </c>
      <c r="X113" s="37">
        <v>0</v>
      </c>
      <c r="Y113" s="37">
        <v>0</v>
      </c>
      <c r="Z113" s="37">
        <v>0</v>
      </c>
      <c r="AA113" s="37">
        <v>0</v>
      </c>
      <c r="AB113" s="37">
        <v>0</v>
      </c>
      <c r="AC113" s="37">
        <v>0</v>
      </c>
      <c r="AD113" s="37">
        <v>0</v>
      </c>
      <c r="AE113" s="37">
        <v>0</v>
      </c>
      <c r="AF113" s="37">
        <v>0</v>
      </c>
      <c r="AG113" s="37">
        <v>0</v>
      </c>
      <c r="AH113" s="37">
        <v>0</v>
      </c>
      <c r="AI113" s="37">
        <v>0</v>
      </c>
      <c r="AJ113" s="37">
        <v>0</v>
      </c>
      <c r="AK113" s="37">
        <v>0</v>
      </c>
      <c r="AL113" s="37">
        <v>0</v>
      </c>
      <c r="AM113" s="37">
        <v>0</v>
      </c>
      <c r="AN113" s="37">
        <v>0</v>
      </c>
      <c r="AO113" s="37">
        <v>0</v>
      </c>
      <c r="AP113" s="37">
        <v>0</v>
      </c>
      <c r="AQ113" s="37">
        <v>0</v>
      </c>
      <c r="AR113" s="37">
        <v>0</v>
      </c>
      <c r="AS113" s="37">
        <v>0</v>
      </c>
      <c r="AT113" s="37">
        <v>0</v>
      </c>
      <c r="AU113" s="37">
        <v>0</v>
      </c>
      <c r="AV113" s="37">
        <v>0.92817565267450008</v>
      </c>
      <c r="AW113" s="37">
        <v>21.091464763031198</v>
      </c>
      <c r="AX113" s="37">
        <v>0</v>
      </c>
      <c r="AY113" s="37">
        <v>0</v>
      </c>
      <c r="AZ113" s="37">
        <v>33.832519733965803</v>
      </c>
      <c r="BA113" s="37">
        <v>0</v>
      </c>
      <c r="BB113" s="37">
        <v>0</v>
      </c>
      <c r="BC113" s="37">
        <v>0</v>
      </c>
      <c r="BD113" s="37">
        <v>0</v>
      </c>
      <c r="BE113" s="37">
        <v>0</v>
      </c>
      <c r="BF113" s="37">
        <v>0.1857941696441</v>
      </c>
      <c r="BG113" s="37">
        <v>1.0242322580645</v>
      </c>
      <c r="BH113" s="37">
        <v>0</v>
      </c>
      <c r="BI113" s="37">
        <v>0</v>
      </c>
      <c r="BJ113" s="37">
        <v>1.1741771817741</v>
      </c>
      <c r="BK113" s="54">
        <f>SUM(C113:BJ113)</f>
        <v>157.99292913263679</v>
      </c>
    </row>
    <row r="114" spans="1:63">
      <c r="A114" s="6"/>
      <c r="B114" s="10" t="s">
        <v>190</v>
      </c>
      <c r="C114" s="37">
        <v>0</v>
      </c>
      <c r="D114" s="37">
        <v>0</v>
      </c>
      <c r="E114" s="37">
        <v>0</v>
      </c>
      <c r="F114" s="37">
        <v>0</v>
      </c>
      <c r="G114" s="37">
        <v>0</v>
      </c>
      <c r="H114" s="37">
        <v>2.9336288031799995E-2</v>
      </c>
      <c r="I114" s="37">
        <v>0</v>
      </c>
      <c r="J114" s="37">
        <v>0</v>
      </c>
      <c r="K114" s="37">
        <v>0</v>
      </c>
      <c r="L114" s="37">
        <v>3.2717829935399997E-2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3.998826774E-3</v>
      </c>
      <c r="S114" s="37">
        <v>0</v>
      </c>
      <c r="T114" s="37">
        <v>0</v>
      </c>
      <c r="U114" s="37">
        <v>0</v>
      </c>
      <c r="V114" s="37">
        <v>0</v>
      </c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0</v>
      </c>
      <c r="AH114" s="37">
        <v>0</v>
      </c>
      <c r="AI114" s="37">
        <v>0</v>
      </c>
      <c r="AJ114" s="37">
        <v>0</v>
      </c>
      <c r="AK114" s="37">
        <v>0</v>
      </c>
      <c r="AL114" s="37">
        <v>0</v>
      </c>
      <c r="AM114" s="37">
        <v>0</v>
      </c>
      <c r="AN114" s="37">
        <v>0</v>
      </c>
      <c r="AO114" s="37">
        <v>0</v>
      </c>
      <c r="AP114" s="37">
        <v>0</v>
      </c>
      <c r="AQ114" s="37">
        <v>0</v>
      </c>
      <c r="AR114" s="37">
        <v>0</v>
      </c>
      <c r="AS114" s="37">
        <v>0</v>
      </c>
      <c r="AT114" s="37">
        <v>0</v>
      </c>
      <c r="AU114" s="37">
        <v>0</v>
      </c>
      <c r="AV114" s="37">
        <v>1.3050104589291005</v>
      </c>
      <c r="AW114" s="37">
        <v>0.43346132790319997</v>
      </c>
      <c r="AX114" s="37">
        <v>0</v>
      </c>
      <c r="AY114" s="37">
        <v>0</v>
      </c>
      <c r="AZ114" s="37">
        <v>0.70330890793519996</v>
      </c>
      <c r="BA114" s="37">
        <v>0</v>
      </c>
      <c r="BB114" s="37">
        <v>0</v>
      </c>
      <c r="BC114" s="37">
        <v>0</v>
      </c>
      <c r="BD114" s="37">
        <v>0</v>
      </c>
      <c r="BE114" s="37">
        <v>0</v>
      </c>
      <c r="BF114" s="37">
        <v>0.12337301890109999</v>
      </c>
      <c r="BG114" s="37">
        <v>0.29221889487089997</v>
      </c>
      <c r="BH114" s="37">
        <v>0</v>
      </c>
      <c r="BI114" s="37">
        <v>0</v>
      </c>
      <c r="BJ114" s="37">
        <v>0.65573397899980002</v>
      </c>
      <c r="BK114" s="54">
        <f>SUM(C114:BJ114)</f>
        <v>3.5791595322805008</v>
      </c>
    </row>
    <row r="115" spans="1:63">
      <c r="A115" s="6"/>
      <c r="B115" s="10" t="s">
        <v>161</v>
      </c>
      <c r="C115" s="37">
        <v>0</v>
      </c>
      <c r="D115" s="37">
        <v>0</v>
      </c>
      <c r="E115" s="37">
        <v>0</v>
      </c>
      <c r="F115" s="37">
        <v>0</v>
      </c>
      <c r="G115" s="37">
        <v>0</v>
      </c>
      <c r="H115" s="37">
        <v>2.2675088599972</v>
      </c>
      <c r="I115" s="37">
        <v>5.9609513205482001</v>
      </c>
      <c r="J115" s="37">
        <v>0</v>
      </c>
      <c r="K115" s="37">
        <v>0</v>
      </c>
      <c r="L115" s="37">
        <v>1.5070270810643001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0.50416737696539993</v>
      </c>
      <c r="S115" s="37">
        <v>0</v>
      </c>
      <c r="T115" s="37">
        <v>0</v>
      </c>
      <c r="U115" s="37">
        <v>0</v>
      </c>
      <c r="V115" s="37">
        <v>2.7805615225799999E-2</v>
      </c>
      <c r="W115" s="37">
        <v>0</v>
      </c>
      <c r="X115" s="37">
        <v>0</v>
      </c>
      <c r="Y115" s="37">
        <v>0</v>
      </c>
      <c r="Z115" s="37">
        <v>0</v>
      </c>
      <c r="AA115" s="37">
        <v>0</v>
      </c>
      <c r="AB115" s="37">
        <v>2.69317573224E-2</v>
      </c>
      <c r="AC115" s="37">
        <v>12.151905120516101</v>
      </c>
      <c r="AD115" s="37">
        <v>0</v>
      </c>
      <c r="AE115" s="37">
        <v>0</v>
      </c>
      <c r="AF115" s="37">
        <v>2.5360393214836003</v>
      </c>
      <c r="AG115" s="37">
        <v>0</v>
      </c>
      <c r="AH115" s="37">
        <v>0</v>
      </c>
      <c r="AI115" s="37">
        <v>0</v>
      </c>
      <c r="AJ115" s="37">
        <v>0</v>
      </c>
      <c r="AK115" s="37">
        <v>0</v>
      </c>
      <c r="AL115" s="37">
        <v>1.5751049032000002E-3</v>
      </c>
      <c r="AM115" s="37">
        <v>0.77595047699999997</v>
      </c>
      <c r="AN115" s="37">
        <v>0</v>
      </c>
      <c r="AO115" s="37">
        <v>0</v>
      </c>
      <c r="AP115" s="37">
        <v>0.67125728196769996</v>
      </c>
      <c r="AQ115" s="37">
        <v>0</v>
      </c>
      <c r="AR115" s="37">
        <v>0</v>
      </c>
      <c r="AS115" s="37">
        <v>0</v>
      </c>
      <c r="AT115" s="37">
        <v>0</v>
      </c>
      <c r="AU115" s="37">
        <v>0</v>
      </c>
      <c r="AV115" s="37">
        <v>30.917851779395104</v>
      </c>
      <c r="AW115" s="37">
        <v>198.29348829151485</v>
      </c>
      <c r="AX115" s="37">
        <v>0</v>
      </c>
      <c r="AY115" s="37">
        <v>0</v>
      </c>
      <c r="AZ115" s="37">
        <v>46.227982756481602</v>
      </c>
      <c r="BA115" s="37">
        <v>0</v>
      </c>
      <c r="BB115" s="37">
        <v>0</v>
      </c>
      <c r="BC115" s="37">
        <v>0</v>
      </c>
      <c r="BD115" s="37">
        <v>0</v>
      </c>
      <c r="BE115" s="37">
        <v>0</v>
      </c>
      <c r="BF115" s="37">
        <v>6.7658864227679976</v>
      </c>
      <c r="BG115" s="37">
        <v>0.16603857880600001</v>
      </c>
      <c r="BH115" s="37">
        <v>0</v>
      </c>
      <c r="BI115" s="37">
        <v>0</v>
      </c>
      <c r="BJ115" s="37">
        <v>7.0554335032200002E-2</v>
      </c>
      <c r="BK115" s="54">
        <f>SUM(C115:BJ115)</f>
        <v>308.87292148099169</v>
      </c>
    </row>
    <row r="116" spans="1:63" s="16" customFormat="1">
      <c r="A116" s="6"/>
      <c r="B116" s="10" t="s">
        <v>188</v>
      </c>
      <c r="C116" s="37"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0.155165977451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3.3728364193099998E-2</v>
      </c>
      <c r="S116" s="37">
        <v>0</v>
      </c>
      <c r="T116" s="37">
        <v>0</v>
      </c>
      <c r="U116" s="37">
        <v>0</v>
      </c>
      <c r="V116" s="37">
        <v>0</v>
      </c>
      <c r="W116" s="37">
        <v>0</v>
      </c>
      <c r="X116" s="37">
        <v>0</v>
      </c>
      <c r="Y116" s="37">
        <v>0</v>
      </c>
      <c r="Z116" s="37">
        <v>0</v>
      </c>
      <c r="AA116" s="37">
        <v>0</v>
      </c>
      <c r="AB116" s="37">
        <v>0</v>
      </c>
      <c r="AC116" s="37">
        <v>0</v>
      </c>
      <c r="AD116" s="37">
        <v>0</v>
      </c>
      <c r="AE116" s="37">
        <v>0</v>
      </c>
      <c r="AF116" s="37">
        <v>0</v>
      </c>
      <c r="AG116" s="37">
        <v>0</v>
      </c>
      <c r="AH116" s="37">
        <v>0</v>
      </c>
      <c r="AI116" s="37">
        <v>0</v>
      </c>
      <c r="AJ116" s="37">
        <v>0</v>
      </c>
      <c r="AK116" s="37">
        <v>0</v>
      </c>
      <c r="AL116" s="37">
        <v>0</v>
      </c>
      <c r="AM116" s="37">
        <v>0</v>
      </c>
      <c r="AN116" s="37">
        <v>0</v>
      </c>
      <c r="AO116" s="37">
        <v>0</v>
      </c>
      <c r="AP116" s="37">
        <v>0</v>
      </c>
      <c r="AQ116" s="37">
        <v>0</v>
      </c>
      <c r="AR116" s="37">
        <v>0</v>
      </c>
      <c r="AS116" s="37">
        <v>0</v>
      </c>
      <c r="AT116" s="37">
        <v>0</v>
      </c>
      <c r="AU116" s="37">
        <v>0</v>
      </c>
      <c r="AV116" s="37">
        <v>12.221086592463609</v>
      </c>
      <c r="AW116" s="37">
        <v>0.69474510732210004</v>
      </c>
      <c r="AX116" s="37">
        <v>0</v>
      </c>
      <c r="AY116" s="37">
        <v>0</v>
      </c>
      <c r="AZ116" s="37">
        <v>18.97894974889731</v>
      </c>
      <c r="BA116" s="37">
        <v>0</v>
      </c>
      <c r="BB116" s="37">
        <v>0</v>
      </c>
      <c r="BC116" s="37">
        <v>0</v>
      </c>
      <c r="BD116" s="37">
        <v>0</v>
      </c>
      <c r="BE116" s="37">
        <v>0</v>
      </c>
      <c r="BF116" s="37">
        <v>1.4272488827355012</v>
      </c>
      <c r="BG116" s="37">
        <v>0.12449300570960001</v>
      </c>
      <c r="BH116" s="37">
        <v>0</v>
      </c>
      <c r="BI116" s="37">
        <v>0</v>
      </c>
      <c r="BJ116" s="37">
        <v>0.16030882829020002</v>
      </c>
      <c r="BK116" s="54">
        <f>SUM(C116:BJ116)</f>
        <v>33.795726507062419</v>
      </c>
    </row>
    <row r="117" spans="1:63">
      <c r="A117" s="6"/>
      <c r="B117" s="10" t="s">
        <v>89</v>
      </c>
      <c r="C117" s="40">
        <f>SUM(C112:C116)</f>
        <v>0</v>
      </c>
      <c r="D117" s="40">
        <f t="shared" ref="D117:BJ117" si="9">SUM(D112:D116)</f>
        <v>0</v>
      </c>
      <c r="E117" s="40">
        <f t="shared" si="9"/>
        <v>0</v>
      </c>
      <c r="F117" s="40">
        <f t="shared" si="9"/>
        <v>0</v>
      </c>
      <c r="G117" s="40">
        <f t="shared" si="9"/>
        <v>0</v>
      </c>
      <c r="H117" s="40">
        <f t="shared" si="9"/>
        <v>4.4921170578316003</v>
      </c>
      <c r="I117" s="40">
        <f t="shared" si="9"/>
        <v>102.25557938932199</v>
      </c>
      <c r="J117" s="40">
        <f t="shared" si="9"/>
        <v>0</v>
      </c>
      <c r="K117" s="40">
        <f t="shared" si="9"/>
        <v>0</v>
      </c>
      <c r="L117" s="40">
        <f t="shared" si="9"/>
        <v>11.414485568257</v>
      </c>
      <c r="M117" s="40">
        <f t="shared" si="9"/>
        <v>0</v>
      </c>
      <c r="N117" s="40">
        <f t="shared" si="9"/>
        <v>0</v>
      </c>
      <c r="O117" s="40">
        <f t="shared" si="9"/>
        <v>0</v>
      </c>
      <c r="P117" s="40">
        <f t="shared" si="9"/>
        <v>0</v>
      </c>
      <c r="Q117" s="40">
        <f t="shared" si="9"/>
        <v>0</v>
      </c>
      <c r="R117" s="40">
        <f t="shared" si="9"/>
        <v>0.83263552322049994</v>
      </c>
      <c r="S117" s="40">
        <f t="shared" si="9"/>
        <v>0.1024094229032</v>
      </c>
      <c r="T117" s="40">
        <f t="shared" si="9"/>
        <v>0</v>
      </c>
      <c r="U117" s="40">
        <f t="shared" si="9"/>
        <v>0</v>
      </c>
      <c r="V117" s="40">
        <f t="shared" si="9"/>
        <v>0.18436651464500001</v>
      </c>
      <c r="W117" s="40">
        <f t="shared" si="9"/>
        <v>0</v>
      </c>
      <c r="X117" s="40">
        <f t="shared" si="9"/>
        <v>0</v>
      </c>
      <c r="Y117" s="40">
        <f t="shared" si="9"/>
        <v>0</v>
      </c>
      <c r="Z117" s="40">
        <f t="shared" si="9"/>
        <v>0</v>
      </c>
      <c r="AA117" s="40">
        <f t="shared" si="9"/>
        <v>0</v>
      </c>
      <c r="AB117" s="40">
        <f t="shared" si="9"/>
        <v>7.9181894741500003E-2</v>
      </c>
      <c r="AC117" s="40">
        <f t="shared" si="9"/>
        <v>12.331796877387001</v>
      </c>
      <c r="AD117" s="40">
        <f t="shared" si="9"/>
        <v>0</v>
      </c>
      <c r="AE117" s="40">
        <f t="shared" si="9"/>
        <v>0</v>
      </c>
      <c r="AF117" s="40">
        <f t="shared" si="9"/>
        <v>8.7266584714187996</v>
      </c>
      <c r="AG117" s="40">
        <f t="shared" si="9"/>
        <v>0</v>
      </c>
      <c r="AH117" s="40">
        <f t="shared" si="9"/>
        <v>0</v>
      </c>
      <c r="AI117" s="40">
        <f t="shared" si="9"/>
        <v>0</v>
      </c>
      <c r="AJ117" s="40">
        <f t="shared" si="9"/>
        <v>0</v>
      </c>
      <c r="AK117" s="40">
        <f t="shared" si="9"/>
        <v>0</v>
      </c>
      <c r="AL117" s="40">
        <f t="shared" si="9"/>
        <v>1.5751049032000002E-3</v>
      </c>
      <c r="AM117" s="40">
        <f t="shared" si="9"/>
        <v>0.77595047699999997</v>
      </c>
      <c r="AN117" s="40">
        <f t="shared" si="9"/>
        <v>0</v>
      </c>
      <c r="AO117" s="40">
        <f t="shared" si="9"/>
        <v>0</v>
      </c>
      <c r="AP117" s="40">
        <f t="shared" si="9"/>
        <v>0.74027607741930002</v>
      </c>
      <c r="AQ117" s="40">
        <f t="shared" si="9"/>
        <v>0</v>
      </c>
      <c r="AR117" s="40">
        <f t="shared" si="9"/>
        <v>0</v>
      </c>
      <c r="AS117" s="40">
        <f t="shared" si="9"/>
        <v>0</v>
      </c>
      <c r="AT117" s="40">
        <f t="shared" si="9"/>
        <v>0</v>
      </c>
      <c r="AU117" s="40">
        <f t="shared" si="9"/>
        <v>0</v>
      </c>
      <c r="AV117" s="40">
        <f t="shared" si="9"/>
        <v>86.609113704664153</v>
      </c>
      <c r="AW117" s="40">
        <f t="shared" si="9"/>
        <v>222.99692110822133</v>
      </c>
      <c r="AX117" s="40">
        <f t="shared" si="9"/>
        <v>1.6753469446451001</v>
      </c>
      <c r="AY117" s="40">
        <f t="shared" si="9"/>
        <v>0</v>
      </c>
      <c r="AZ117" s="40">
        <f t="shared" si="9"/>
        <v>118.8124263395667</v>
      </c>
      <c r="BA117" s="40">
        <f t="shared" si="9"/>
        <v>0</v>
      </c>
      <c r="BB117" s="40">
        <f t="shared" si="9"/>
        <v>0</v>
      </c>
      <c r="BC117" s="40">
        <f t="shared" si="9"/>
        <v>0</v>
      </c>
      <c r="BD117" s="40">
        <f t="shared" si="9"/>
        <v>0</v>
      </c>
      <c r="BE117" s="40">
        <f t="shared" si="9"/>
        <v>0</v>
      </c>
      <c r="BF117" s="40">
        <f t="shared" si="9"/>
        <v>15.672510374136998</v>
      </c>
      <c r="BG117" s="40">
        <f t="shared" si="9"/>
        <v>1.6552709024829999</v>
      </c>
      <c r="BH117" s="40">
        <f t="shared" si="9"/>
        <v>0</v>
      </c>
      <c r="BI117" s="40">
        <f t="shared" si="9"/>
        <v>0</v>
      </c>
      <c r="BJ117" s="40">
        <f t="shared" si="9"/>
        <v>2.4290580516445006</v>
      </c>
      <c r="BK117" s="56">
        <f>SUM(BK112:BK116)</f>
        <v>591.78767980441103</v>
      </c>
    </row>
    <row r="118" spans="1:63" s="64" customFormat="1">
      <c r="A118" s="62"/>
      <c r="B118" s="14" t="s">
        <v>87</v>
      </c>
      <c r="C118" s="63">
        <f t="shared" ref="C118:AH118" si="10">C109+C117</f>
        <v>0</v>
      </c>
      <c r="D118" s="63">
        <f t="shared" si="10"/>
        <v>0</v>
      </c>
      <c r="E118" s="63">
        <f t="shared" si="10"/>
        <v>0</v>
      </c>
      <c r="F118" s="63">
        <f t="shared" si="10"/>
        <v>0</v>
      </c>
      <c r="G118" s="63">
        <f t="shared" si="10"/>
        <v>0</v>
      </c>
      <c r="H118" s="63">
        <f t="shared" si="10"/>
        <v>5.8715214239588001</v>
      </c>
      <c r="I118" s="63">
        <f t="shared" si="10"/>
        <v>102.25557938932199</v>
      </c>
      <c r="J118" s="63">
        <f t="shared" si="10"/>
        <v>0</v>
      </c>
      <c r="K118" s="63">
        <f t="shared" si="10"/>
        <v>0</v>
      </c>
      <c r="L118" s="63">
        <f t="shared" si="10"/>
        <v>11.4999981540309</v>
      </c>
      <c r="M118" s="63">
        <f t="shared" si="10"/>
        <v>0</v>
      </c>
      <c r="N118" s="63">
        <f t="shared" si="10"/>
        <v>0</v>
      </c>
      <c r="O118" s="63">
        <f t="shared" si="10"/>
        <v>0</v>
      </c>
      <c r="P118" s="63">
        <f t="shared" si="10"/>
        <v>0</v>
      </c>
      <c r="Q118" s="63">
        <f t="shared" si="10"/>
        <v>0</v>
      </c>
      <c r="R118" s="63">
        <f t="shared" si="10"/>
        <v>1.1854427269273</v>
      </c>
      <c r="S118" s="63">
        <f t="shared" si="10"/>
        <v>0.1024094229032</v>
      </c>
      <c r="T118" s="63">
        <f t="shared" si="10"/>
        <v>0</v>
      </c>
      <c r="U118" s="63">
        <f t="shared" si="10"/>
        <v>0</v>
      </c>
      <c r="V118" s="63">
        <f t="shared" si="10"/>
        <v>0.1844469665804</v>
      </c>
      <c r="W118" s="63">
        <f t="shared" si="10"/>
        <v>0</v>
      </c>
      <c r="X118" s="63">
        <f t="shared" si="10"/>
        <v>0</v>
      </c>
      <c r="Y118" s="63">
        <f t="shared" si="10"/>
        <v>0</v>
      </c>
      <c r="Z118" s="63">
        <f t="shared" si="10"/>
        <v>0</v>
      </c>
      <c r="AA118" s="63">
        <f t="shared" si="10"/>
        <v>0</v>
      </c>
      <c r="AB118" s="63">
        <f t="shared" si="10"/>
        <v>0.12872263125729999</v>
      </c>
      <c r="AC118" s="63">
        <f t="shared" si="10"/>
        <v>12.331796877387001</v>
      </c>
      <c r="AD118" s="63">
        <f t="shared" si="10"/>
        <v>0</v>
      </c>
      <c r="AE118" s="63">
        <f t="shared" si="10"/>
        <v>0</v>
      </c>
      <c r="AF118" s="63">
        <f t="shared" si="10"/>
        <v>8.7579159196767993</v>
      </c>
      <c r="AG118" s="63">
        <f t="shared" si="10"/>
        <v>0</v>
      </c>
      <c r="AH118" s="63">
        <f t="shared" si="10"/>
        <v>0</v>
      </c>
      <c r="AI118" s="63">
        <f t="shared" ref="AI118:BK118" si="11">AI109+AI117</f>
        <v>0</v>
      </c>
      <c r="AJ118" s="63">
        <f t="shared" si="11"/>
        <v>0</v>
      </c>
      <c r="AK118" s="63">
        <f t="shared" si="11"/>
        <v>0</v>
      </c>
      <c r="AL118" s="63">
        <f t="shared" si="11"/>
        <v>8.8906860643999993E-3</v>
      </c>
      <c r="AM118" s="63">
        <f t="shared" si="11"/>
        <v>0.77595047699999997</v>
      </c>
      <c r="AN118" s="63">
        <f t="shared" si="11"/>
        <v>0</v>
      </c>
      <c r="AO118" s="63">
        <f t="shared" si="11"/>
        <v>0</v>
      </c>
      <c r="AP118" s="63">
        <f t="shared" si="11"/>
        <v>0.74027607741930002</v>
      </c>
      <c r="AQ118" s="63">
        <f t="shared" si="11"/>
        <v>0</v>
      </c>
      <c r="AR118" s="63">
        <f t="shared" si="11"/>
        <v>0</v>
      </c>
      <c r="AS118" s="63">
        <f t="shared" si="11"/>
        <v>0</v>
      </c>
      <c r="AT118" s="63">
        <f t="shared" si="11"/>
        <v>0</v>
      </c>
      <c r="AU118" s="63">
        <f t="shared" si="11"/>
        <v>0</v>
      </c>
      <c r="AV118" s="63">
        <f t="shared" si="11"/>
        <v>121.94851312392618</v>
      </c>
      <c r="AW118" s="63">
        <f t="shared" si="11"/>
        <v>223.02298327151132</v>
      </c>
      <c r="AX118" s="63">
        <f t="shared" si="11"/>
        <v>1.6753469446451001</v>
      </c>
      <c r="AY118" s="63">
        <f t="shared" si="11"/>
        <v>0</v>
      </c>
      <c r="AZ118" s="63">
        <f t="shared" si="11"/>
        <v>119.2138877633402</v>
      </c>
      <c r="BA118" s="63">
        <f t="shared" si="11"/>
        <v>0</v>
      </c>
      <c r="BB118" s="63">
        <f t="shared" si="11"/>
        <v>0</v>
      </c>
      <c r="BC118" s="63">
        <f t="shared" si="11"/>
        <v>0</v>
      </c>
      <c r="BD118" s="63">
        <f t="shared" si="11"/>
        <v>0</v>
      </c>
      <c r="BE118" s="63">
        <f t="shared" si="11"/>
        <v>0</v>
      </c>
      <c r="BF118" s="63">
        <f t="shared" si="11"/>
        <v>25.059610955104691</v>
      </c>
      <c r="BG118" s="63">
        <f t="shared" si="11"/>
        <v>1.6564818575475</v>
      </c>
      <c r="BH118" s="63">
        <f t="shared" si="11"/>
        <v>0</v>
      </c>
      <c r="BI118" s="63">
        <f t="shared" si="11"/>
        <v>0</v>
      </c>
      <c r="BJ118" s="63">
        <f t="shared" si="11"/>
        <v>2.4868830114509004</v>
      </c>
      <c r="BK118" s="56">
        <f t="shared" si="11"/>
        <v>638.9066576800534</v>
      </c>
    </row>
    <row r="119" spans="1:63" ht="3" customHeight="1">
      <c r="A119" s="6"/>
      <c r="B119" s="9"/>
      <c r="C119" s="65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7"/>
    </row>
    <row r="120" spans="1:63">
      <c r="A120" s="6" t="s">
        <v>18</v>
      </c>
      <c r="B120" s="7" t="s">
        <v>8</v>
      </c>
      <c r="C120" s="65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7"/>
    </row>
    <row r="121" spans="1:63">
      <c r="A121" s="6" t="s">
        <v>79</v>
      </c>
      <c r="B121" s="9" t="s">
        <v>19</v>
      </c>
      <c r="C121" s="65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7"/>
    </row>
    <row r="122" spans="1:63">
      <c r="A122" s="6"/>
      <c r="B122" s="10" t="s">
        <v>39</v>
      </c>
      <c r="C122" s="37"/>
      <c r="D122" s="36"/>
      <c r="E122" s="36"/>
      <c r="F122" s="36"/>
      <c r="G122" s="31"/>
      <c r="H122" s="37"/>
      <c r="I122" s="36"/>
      <c r="J122" s="36"/>
      <c r="K122" s="36"/>
      <c r="L122" s="31"/>
      <c r="M122" s="37"/>
      <c r="N122" s="36"/>
      <c r="O122" s="36"/>
      <c r="P122" s="36"/>
      <c r="Q122" s="31"/>
      <c r="R122" s="37"/>
      <c r="S122" s="36"/>
      <c r="T122" s="36"/>
      <c r="U122" s="36"/>
      <c r="V122" s="31"/>
      <c r="W122" s="37"/>
      <c r="X122" s="36"/>
      <c r="Y122" s="36"/>
      <c r="Z122" s="36"/>
      <c r="AA122" s="31"/>
      <c r="AB122" s="37"/>
      <c r="AC122" s="36"/>
      <c r="AD122" s="36"/>
      <c r="AE122" s="36"/>
      <c r="AF122" s="31"/>
      <c r="AG122" s="37"/>
      <c r="AH122" s="36"/>
      <c r="AI122" s="36"/>
      <c r="AJ122" s="36"/>
      <c r="AK122" s="31"/>
      <c r="AL122" s="37"/>
      <c r="AM122" s="36"/>
      <c r="AN122" s="36"/>
      <c r="AO122" s="36"/>
      <c r="AP122" s="31"/>
      <c r="AQ122" s="37"/>
      <c r="AR122" s="36"/>
      <c r="AS122" s="36"/>
      <c r="AT122" s="36"/>
      <c r="AU122" s="31"/>
      <c r="AV122" s="37"/>
      <c r="AW122" s="36"/>
      <c r="AX122" s="36"/>
      <c r="AY122" s="36"/>
      <c r="AZ122" s="31"/>
      <c r="BA122" s="37"/>
      <c r="BB122" s="36"/>
      <c r="BC122" s="36"/>
      <c r="BD122" s="36"/>
      <c r="BE122" s="31"/>
      <c r="BF122" s="37"/>
      <c r="BG122" s="36"/>
      <c r="BH122" s="36"/>
      <c r="BI122" s="36"/>
      <c r="BJ122" s="31"/>
      <c r="BK122" s="54"/>
    </row>
    <row r="123" spans="1:63">
      <c r="A123" s="6"/>
      <c r="B123" s="14" t="s">
        <v>86</v>
      </c>
      <c r="C123" s="37"/>
      <c r="D123" s="36"/>
      <c r="E123" s="36"/>
      <c r="F123" s="36"/>
      <c r="G123" s="31"/>
      <c r="H123" s="37"/>
      <c r="I123" s="36"/>
      <c r="J123" s="36"/>
      <c r="K123" s="36"/>
      <c r="L123" s="31"/>
      <c r="M123" s="37"/>
      <c r="N123" s="36"/>
      <c r="O123" s="36"/>
      <c r="P123" s="36"/>
      <c r="Q123" s="31"/>
      <c r="R123" s="37"/>
      <c r="S123" s="36"/>
      <c r="T123" s="36"/>
      <c r="U123" s="36"/>
      <c r="V123" s="31"/>
      <c r="W123" s="37"/>
      <c r="X123" s="36"/>
      <c r="Y123" s="36"/>
      <c r="Z123" s="36"/>
      <c r="AA123" s="31"/>
      <c r="AB123" s="37"/>
      <c r="AC123" s="36"/>
      <c r="AD123" s="36"/>
      <c r="AE123" s="36"/>
      <c r="AF123" s="31"/>
      <c r="AG123" s="37"/>
      <c r="AH123" s="36"/>
      <c r="AI123" s="36"/>
      <c r="AJ123" s="36"/>
      <c r="AK123" s="31"/>
      <c r="AL123" s="37"/>
      <c r="AM123" s="36"/>
      <c r="AN123" s="36"/>
      <c r="AO123" s="36"/>
      <c r="AP123" s="31"/>
      <c r="AQ123" s="37"/>
      <c r="AR123" s="36"/>
      <c r="AS123" s="36"/>
      <c r="AT123" s="36"/>
      <c r="AU123" s="31"/>
      <c r="AV123" s="37"/>
      <c r="AW123" s="36"/>
      <c r="AX123" s="36"/>
      <c r="AY123" s="36"/>
      <c r="AZ123" s="31"/>
      <c r="BA123" s="37"/>
      <c r="BB123" s="36"/>
      <c r="BC123" s="36"/>
      <c r="BD123" s="36"/>
      <c r="BE123" s="31"/>
      <c r="BF123" s="37"/>
      <c r="BG123" s="36"/>
      <c r="BH123" s="36"/>
      <c r="BI123" s="36"/>
      <c r="BJ123" s="31"/>
      <c r="BK123" s="54"/>
    </row>
    <row r="124" spans="1:63" ht="2.25" customHeight="1">
      <c r="A124" s="6"/>
      <c r="B124" s="9"/>
      <c r="C124" s="65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7"/>
    </row>
    <row r="125" spans="1:63">
      <c r="A125" s="6" t="s">
        <v>4</v>
      </c>
      <c r="B125" s="7" t="s">
        <v>9</v>
      </c>
      <c r="C125" s="65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7"/>
    </row>
    <row r="126" spans="1:63">
      <c r="A126" s="6" t="s">
        <v>79</v>
      </c>
      <c r="B126" s="9" t="s">
        <v>20</v>
      </c>
      <c r="C126" s="65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7"/>
    </row>
    <row r="127" spans="1:63">
      <c r="A127" s="6"/>
      <c r="B127" s="10" t="s">
        <v>39</v>
      </c>
      <c r="C127" s="37"/>
      <c r="D127" s="36"/>
      <c r="E127" s="36"/>
      <c r="F127" s="36"/>
      <c r="G127" s="31"/>
      <c r="H127" s="37"/>
      <c r="I127" s="36"/>
      <c r="J127" s="36"/>
      <c r="K127" s="36"/>
      <c r="L127" s="31"/>
      <c r="M127" s="37"/>
      <c r="N127" s="36"/>
      <c r="O127" s="36"/>
      <c r="P127" s="36"/>
      <c r="Q127" s="31"/>
      <c r="R127" s="37"/>
      <c r="S127" s="36"/>
      <c r="T127" s="36"/>
      <c r="U127" s="36"/>
      <c r="V127" s="31"/>
      <c r="W127" s="37"/>
      <c r="X127" s="36"/>
      <c r="Y127" s="36"/>
      <c r="Z127" s="36"/>
      <c r="AA127" s="31"/>
      <c r="AB127" s="37"/>
      <c r="AC127" s="36"/>
      <c r="AD127" s="36"/>
      <c r="AE127" s="36"/>
      <c r="AF127" s="31"/>
      <c r="AG127" s="37"/>
      <c r="AH127" s="36"/>
      <c r="AI127" s="36"/>
      <c r="AJ127" s="36"/>
      <c r="AK127" s="31"/>
      <c r="AL127" s="37"/>
      <c r="AM127" s="36"/>
      <c r="AN127" s="36"/>
      <c r="AO127" s="36"/>
      <c r="AP127" s="31"/>
      <c r="AQ127" s="37"/>
      <c r="AR127" s="36"/>
      <c r="AS127" s="36"/>
      <c r="AT127" s="36"/>
      <c r="AU127" s="31"/>
      <c r="AV127" s="37"/>
      <c r="AW127" s="36"/>
      <c r="AX127" s="36"/>
      <c r="AY127" s="36"/>
      <c r="AZ127" s="31"/>
      <c r="BA127" s="37"/>
      <c r="BB127" s="36"/>
      <c r="BC127" s="36"/>
      <c r="BD127" s="36"/>
      <c r="BE127" s="31"/>
      <c r="BF127" s="37"/>
      <c r="BG127" s="36"/>
      <c r="BH127" s="36"/>
      <c r="BI127" s="36"/>
      <c r="BJ127" s="31"/>
      <c r="BK127" s="54"/>
    </row>
    <row r="128" spans="1:63">
      <c r="A128" s="6"/>
      <c r="B128" s="10" t="s">
        <v>88</v>
      </c>
      <c r="C128" s="37"/>
      <c r="D128" s="36"/>
      <c r="E128" s="36"/>
      <c r="F128" s="36"/>
      <c r="G128" s="31"/>
      <c r="H128" s="37"/>
      <c r="I128" s="36"/>
      <c r="J128" s="36"/>
      <c r="K128" s="36"/>
      <c r="L128" s="31"/>
      <c r="M128" s="37"/>
      <c r="N128" s="36"/>
      <c r="O128" s="36"/>
      <c r="P128" s="36"/>
      <c r="Q128" s="31"/>
      <c r="R128" s="37"/>
      <c r="S128" s="36"/>
      <c r="T128" s="36"/>
      <c r="U128" s="36"/>
      <c r="V128" s="31"/>
      <c r="W128" s="37"/>
      <c r="X128" s="36"/>
      <c r="Y128" s="36"/>
      <c r="Z128" s="36"/>
      <c r="AA128" s="31"/>
      <c r="AB128" s="37"/>
      <c r="AC128" s="36"/>
      <c r="AD128" s="36"/>
      <c r="AE128" s="36"/>
      <c r="AF128" s="31"/>
      <c r="AG128" s="37"/>
      <c r="AH128" s="36"/>
      <c r="AI128" s="36"/>
      <c r="AJ128" s="36"/>
      <c r="AK128" s="31"/>
      <c r="AL128" s="37"/>
      <c r="AM128" s="36"/>
      <c r="AN128" s="36"/>
      <c r="AO128" s="36"/>
      <c r="AP128" s="31"/>
      <c r="AQ128" s="37"/>
      <c r="AR128" s="36"/>
      <c r="AS128" s="36"/>
      <c r="AT128" s="36"/>
      <c r="AU128" s="31"/>
      <c r="AV128" s="37"/>
      <c r="AW128" s="36"/>
      <c r="AX128" s="36"/>
      <c r="AY128" s="36"/>
      <c r="AZ128" s="31"/>
      <c r="BA128" s="37"/>
      <c r="BB128" s="36"/>
      <c r="BC128" s="36"/>
      <c r="BD128" s="36"/>
      <c r="BE128" s="31"/>
      <c r="BF128" s="37"/>
      <c r="BG128" s="36"/>
      <c r="BH128" s="36"/>
      <c r="BI128" s="36"/>
      <c r="BJ128" s="31"/>
      <c r="BK128" s="54"/>
    </row>
    <row r="129" spans="1:63">
      <c r="A129" s="6" t="s">
        <v>80</v>
      </c>
      <c r="B129" s="9" t="s">
        <v>21</v>
      </c>
      <c r="C129" s="65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7"/>
    </row>
    <row r="130" spans="1:63">
      <c r="A130" s="6"/>
      <c r="B130" s="10" t="s">
        <v>39</v>
      </c>
      <c r="C130" s="37"/>
      <c r="D130" s="36"/>
      <c r="E130" s="36"/>
      <c r="F130" s="36"/>
      <c r="G130" s="31"/>
      <c r="H130" s="37"/>
      <c r="I130" s="36"/>
      <c r="J130" s="36"/>
      <c r="K130" s="36"/>
      <c r="L130" s="31"/>
      <c r="M130" s="37"/>
      <c r="N130" s="36"/>
      <c r="O130" s="36"/>
      <c r="P130" s="36"/>
      <c r="Q130" s="31"/>
      <c r="R130" s="37"/>
      <c r="S130" s="36"/>
      <c r="T130" s="36"/>
      <c r="U130" s="36"/>
      <c r="V130" s="31"/>
      <c r="W130" s="37"/>
      <c r="X130" s="36"/>
      <c r="Y130" s="36"/>
      <c r="Z130" s="36"/>
      <c r="AA130" s="31"/>
      <c r="AB130" s="37"/>
      <c r="AC130" s="36"/>
      <c r="AD130" s="36"/>
      <c r="AE130" s="36"/>
      <c r="AF130" s="31"/>
      <c r="AG130" s="37"/>
      <c r="AH130" s="36"/>
      <c r="AI130" s="36"/>
      <c r="AJ130" s="36"/>
      <c r="AK130" s="31"/>
      <c r="AL130" s="37"/>
      <c r="AM130" s="36"/>
      <c r="AN130" s="36"/>
      <c r="AO130" s="36"/>
      <c r="AP130" s="31"/>
      <c r="AQ130" s="37"/>
      <c r="AR130" s="36"/>
      <c r="AS130" s="36"/>
      <c r="AT130" s="36"/>
      <c r="AU130" s="31"/>
      <c r="AV130" s="37"/>
      <c r="AW130" s="36"/>
      <c r="AX130" s="36"/>
      <c r="AY130" s="36"/>
      <c r="AZ130" s="31"/>
      <c r="BA130" s="37"/>
      <c r="BB130" s="36"/>
      <c r="BC130" s="36"/>
      <c r="BD130" s="36"/>
      <c r="BE130" s="31"/>
      <c r="BF130" s="37"/>
      <c r="BG130" s="36"/>
      <c r="BH130" s="36"/>
      <c r="BI130" s="36"/>
      <c r="BJ130" s="31"/>
      <c r="BK130" s="54"/>
    </row>
    <row r="131" spans="1:63">
      <c r="A131" s="6"/>
      <c r="B131" s="10" t="s">
        <v>89</v>
      </c>
      <c r="C131" s="37"/>
      <c r="D131" s="36"/>
      <c r="E131" s="36"/>
      <c r="F131" s="36"/>
      <c r="G131" s="31"/>
      <c r="H131" s="37"/>
      <c r="I131" s="36"/>
      <c r="J131" s="36"/>
      <c r="K131" s="36"/>
      <c r="L131" s="31"/>
      <c r="M131" s="37"/>
      <c r="N131" s="36"/>
      <c r="O131" s="36"/>
      <c r="P131" s="36"/>
      <c r="Q131" s="31"/>
      <c r="R131" s="37"/>
      <c r="S131" s="36"/>
      <c r="T131" s="36"/>
      <c r="U131" s="36"/>
      <c r="V131" s="31"/>
      <c r="W131" s="37"/>
      <c r="X131" s="36"/>
      <c r="Y131" s="36"/>
      <c r="Z131" s="36"/>
      <c r="AA131" s="31"/>
      <c r="AB131" s="37"/>
      <c r="AC131" s="36"/>
      <c r="AD131" s="36"/>
      <c r="AE131" s="36"/>
      <c r="AF131" s="31"/>
      <c r="AG131" s="37"/>
      <c r="AH131" s="36"/>
      <c r="AI131" s="36"/>
      <c r="AJ131" s="36"/>
      <c r="AK131" s="31"/>
      <c r="AL131" s="37"/>
      <c r="AM131" s="36"/>
      <c r="AN131" s="36"/>
      <c r="AO131" s="36"/>
      <c r="AP131" s="31"/>
      <c r="AQ131" s="37"/>
      <c r="AR131" s="36"/>
      <c r="AS131" s="36"/>
      <c r="AT131" s="36"/>
      <c r="AU131" s="31"/>
      <c r="AV131" s="37"/>
      <c r="AW131" s="36"/>
      <c r="AX131" s="36"/>
      <c r="AY131" s="36"/>
      <c r="AZ131" s="31"/>
      <c r="BA131" s="37"/>
      <c r="BB131" s="36"/>
      <c r="BC131" s="36"/>
      <c r="BD131" s="36"/>
      <c r="BE131" s="31"/>
      <c r="BF131" s="37"/>
      <c r="BG131" s="36"/>
      <c r="BH131" s="36"/>
      <c r="BI131" s="36"/>
      <c r="BJ131" s="31"/>
      <c r="BK131" s="54"/>
    </row>
    <row r="132" spans="1:63">
      <c r="A132" s="6"/>
      <c r="B132" s="14" t="s">
        <v>87</v>
      </c>
      <c r="C132" s="37"/>
      <c r="D132" s="36"/>
      <c r="E132" s="36"/>
      <c r="F132" s="36"/>
      <c r="G132" s="31"/>
      <c r="H132" s="37"/>
      <c r="I132" s="36"/>
      <c r="J132" s="36"/>
      <c r="K132" s="36"/>
      <c r="L132" s="31"/>
      <c r="M132" s="37"/>
      <c r="N132" s="36"/>
      <c r="O132" s="36"/>
      <c r="P132" s="36"/>
      <c r="Q132" s="31"/>
      <c r="R132" s="37"/>
      <c r="S132" s="36"/>
      <c r="T132" s="36"/>
      <c r="U132" s="36"/>
      <c r="V132" s="31"/>
      <c r="W132" s="37"/>
      <c r="X132" s="36"/>
      <c r="Y132" s="36"/>
      <c r="Z132" s="36"/>
      <c r="AA132" s="31"/>
      <c r="AB132" s="37"/>
      <c r="AC132" s="36"/>
      <c r="AD132" s="36"/>
      <c r="AE132" s="36"/>
      <c r="AF132" s="31"/>
      <c r="AG132" s="37"/>
      <c r="AH132" s="36"/>
      <c r="AI132" s="36"/>
      <c r="AJ132" s="36"/>
      <c r="AK132" s="31"/>
      <c r="AL132" s="37"/>
      <c r="AM132" s="36"/>
      <c r="AN132" s="36"/>
      <c r="AO132" s="36"/>
      <c r="AP132" s="31"/>
      <c r="AQ132" s="37"/>
      <c r="AR132" s="36"/>
      <c r="AS132" s="36"/>
      <c r="AT132" s="36"/>
      <c r="AU132" s="31"/>
      <c r="AV132" s="37"/>
      <c r="AW132" s="36"/>
      <c r="AX132" s="36"/>
      <c r="AY132" s="36"/>
      <c r="AZ132" s="31"/>
      <c r="BA132" s="37"/>
      <c r="BB132" s="36"/>
      <c r="BC132" s="36"/>
      <c r="BD132" s="36"/>
      <c r="BE132" s="31"/>
      <c r="BF132" s="37"/>
      <c r="BG132" s="36"/>
      <c r="BH132" s="36"/>
      <c r="BI132" s="36"/>
      <c r="BJ132" s="31"/>
      <c r="BK132" s="54"/>
    </row>
    <row r="133" spans="1:63" ht="4.5" customHeight="1">
      <c r="A133" s="6"/>
      <c r="B133" s="9"/>
      <c r="C133" s="65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7"/>
    </row>
    <row r="134" spans="1:63">
      <c r="A134" s="6" t="s">
        <v>22</v>
      </c>
      <c r="B134" s="7" t="s">
        <v>23</v>
      </c>
      <c r="C134" s="65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7"/>
    </row>
    <row r="135" spans="1:63">
      <c r="A135" s="6" t="s">
        <v>79</v>
      </c>
      <c r="B135" s="9" t="s">
        <v>24</v>
      </c>
      <c r="C135" s="65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7"/>
    </row>
    <row r="136" spans="1:63">
      <c r="A136" s="6"/>
      <c r="B136" s="10" t="s">
        <v>39</v>
      </c>
      <c r="C136" s="37"/>
      <c r="D136" s="36"/>
      <c r="E136" s="36"/>
      <c r="F136" s="36"/>
      <c r="G136" s="31"/>
      <c r="H136" s="37"/>
      <c r="I136" s="36"/>
      <c r="J136" s="36"/>
      <c r="K136" s="36"/>
      <c r="L136" s="31"/>
      <c r="M136" s="37"/>
      <c r="N136" s="36"/>
      <c r="O136" s="36"/>
      <c r="P136" s="36"/>
      <c r="Q136" s="31"/>
      <c r="R136" s="37"/>
      <c r="S136" s="36"/>
      <c r="T136" s="36"/>
      <c r="U136" s="36"/>
      <c r="V136" s="31"/>
      <c r="W136" s="37"/>
      <c r="X136" s="36"/>
      <c r="Y136" s="36"/>
      <c r="Z136" s="36"/>
      <c r="AA136" s="31"/>
      <c r="AB136" s="37"/>
      <c r="AC136" s="36"/>
      <c r="AD136" s="36"/>
      <c r="AE136" s="36"/>
      <c r="AF136" s="31"/>
      <c r="AG136" s="37"/>
      <c r="AH136" s="36"/>
      <c r="AI136" s="36"/>
      <c r="AJ136" s="36"/>
      <c r="AK136" s="31"/>
      <c r="AL136" s="37"/>
      <c r="AM136" s="36"/>
      <c r="AN136" s="36"/>
      <c r="AO136" s="36"/>
      <c r="AP136" s="31"/>
      <c r="AQ136" s="37"/>
      <c r="AR136" s="36"/>
      <c r="AS136" s="36"/>
      <c r="AT136" s="36"/>
      <c r="AU136" s="31"/>
      <c r="AV136" s="37"/>
      <c r="AW136" s="36"/>
      <c r="AX136" s="36"/>
      <c r="AY136" s="36"/>
      <c r="AZ136" s="31"/>
      <c r="BA136" s="37"/>
      <c r="BB136" s="36"/>
      <c r="BC136" s="36"/>
      <c r="BD136" s="36"/>
      <c r="BE136" s="31"/>
      <c r="BF136" s="37"/>
      <c r="BG136" s="36"/>
      <c r="BH136" s="36"/>
      <c r="BI136" s="36"/>
      <c r="BJ136" s="31"/>
      <c r="BK136" s="54"/>
    </row>
    <row r="137" spans="1:63">
      <c r="A137" s="6"/>
      <c r="B137" s="10" t="s">
        <v>162</v>
      </c>
      <c r="C137" s="37">
        <v>0</v>
      </c>
      <c r="D137" s="37">
        <v>0</v>
      </c>
      <c r="E137" s="37">
        <v>0</v>
      </c>
      <c r="F137" s="37">
        <v>0</v>
      </c>
      <c r="G137" s="37">
        <v>0</v>
      </c>
      <c r="H137" s="37">
        <v>0.52111858567619995</v>
      </c>
      <c r="I137" s="37">
        <v>0</v>
      </c>
      <c r="J137" s="37">
        <v>0</v>
      </c>
      <c r="K137" s="37">
        <v>0</v>
      </c>
      <c r="L137" s="37">
        <v>0.73535661758049997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6.1733370321599999E-2</v>
      </c>
      <c r="S137" s="37">
        <v>7.5008064510000009E-4</v>
      </c>
      <c r="T137" s="37">
        <v>0</v>
      </c>
      <c r="U137" s="37">
        <v>0</v>
      </c>
      <c r="V137" s="37">
        <v>0.13677852741919999</v>
      </c>
      <c r="W137" s="37">
        <v>0.41219583658039999</v>
      </c>
      <c r="X137" s="37">
        <v>0.39148251209669999</v>
      </c>
      <c r="Y137" s="37">
        <v>0</v>
      </c>
      <c r="Z137" s="37">
        <v>0</v>
      </c>
      <c r="AA137" s="37">
        <v>2.7370364559995997</v>
      </c>
      <c r="AB137" s="37">
        <v>0</v>
      </c>
      <c r="AC137" s="37">
        <v>0</v>
      </c>
      <c r="AD137" s="37">
        <v>0</v>
      </c>
      <c r="AE137" s="37">
        <v>0</v>
      </c>
      <c r="AF137" s="37">
        <v>0</v>
      </c>
      <c r="AG137" s="37">
        <v>0</v>
      </c>
      <c r="AH137" s="37">
        <v>0</v>
      </c>
      <c r="AI137" s="37">
        <v>0</v>
      </c>
      <c r="AJ137" s="37">
        <v>0</v>
      </c>
      <c r="AK137" s="37">
        <v>0</v>
      </c>
      <c r="AL137" s="37">
        <v>2.7636350935400001E-2</v>
      </c>
      <c r="AM137" s="37">
        <v>0</v>
      </c>
      <c r="AN137" s="37">
        <v>0</v>
      </c>
      <c r="AO137" s="37">
        <v>0</v>
      </c>
      <c r="AP137" s="37">
        <v>0</v>
      </c>
      <c r="AQ137" s="37">
        <v>0</v>
      </c>
      <c r="AR137" s="37">
        <v>0</v>
      </c>
      <c r="AS137" s="37">
        <v>0</v>
      </c>
      <c r="AT137" s="37">
        <v>0</v>
      </c>
      <c r="AU137" s="37">
        <v>0</v>
      </c>
      <c r="AV137" s="37">
        <v>14.323971942172991</v>
      </c>
      <c r="AW137" s="37">
        <v>2.9381835366442002</v>
      </c>
      <c r="AX137" s="37">
        <v>0</v>
      </c>
      <c r="AY137" s="37">
        <v>0</v>
      </c>
      <c r="AZ137" s="37">
        <v>31.908617253704698</v>
      </c>
      <c r="BA137" s="37">
        <v>0</v>
      </c>
      <c r="BB137" s="37">
        <v>0</v>
      </c>
      <c r="BC137" s="37">
        <v>0</v>
      </c>
      <c r="BD137" s="37">
        <v>0</v>
      </c>
      <c r="BE137" s="37">
        <v>0</v>
      </c>
      <c r="BF137" s="37">
        <v>0.85315155334909976</v>
      </c>
      <c r="BG137" s="37">
        <v>6.0632460952578002</v>
      </c>
      <c r="BH137" s="37">
        <v>0</v>
      </c>
      <c r="BI137" s="37">
        <v>0</v>
      </c>
      <c r="BJ137" s="37">
        <v>1.7701310194186002</v>
      </c>
      <c r="BK137" s="54">
        <f>SUM(C137:BJ137)</f>
        <v>62.881389737802095</v>
      </c>
    </row>
    <row r="138" spans="1:63">
      <c r="A138" s="6"/>
      <c r="B138" s="10" t="s">
        <v>163</v>
      </c>
      <c r="C138" s="37">
        <v>0</v>
      </c>
      <c r="D138" s="37">
        <v>0</v>
      </c>
      <c r="E138" s="37">
        <v>0</v>
      </c>
      <c r="F138" s="37">
        <v>0</v>
      </c>
      <c r="G138" s="37">
        <v>0</v>
      </c>
      <c r="H138" s="37">
        <v>0.30437210032150003</v>
      </c>
      <c r="I138" s="37">
        <v>0</v>
      </c>
      <c r="J138" s="37">
        <v>0</v>
      </c>
      <c r="K138" s="37">
        <v>0</v>
      </c>
      <c r="L138" s="37">
        <v>0.13557145593539999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5.1808953224800003E-2</v>
      </c>
      <c r="S138" s="37">
        <v>0</v>
      </c>
      <c r="T138" s="37">
        <v>0</v>
      </c>
      <c r="U138" s="37">
        <v>0</v>
      </c>
      <c r="V138" s="37">
        <v>0</v>
      </c>
      <c r="W138" s="37">
        <v>0.33252746548359996</v>
      </c>
      <c r="X138" s="37">
        <v>0.45403831699999997</v>
      </c>
      <c r="Y138" s="37">
        <v>0</v>
      </c>
      <c r="Z138" s="37">
        <v>0</v>
      </c>
      <c r="AA138" s="37">
        <v>6.8828752777415003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37">
        <v>0</v>
      </c>
      <c r="AK138" s="37">
        <v>0</v>
      </c>
      <c r="AL138" s="37">
        <v>3.7287531289999999E-3</v>
      </c>
      <c r="AM138" s="37">
        <v>0.26601200516119999</v>
      </c>
      <c r="AN138" s="37">
        <v>0</v>
      </c>
      <c r="AO138" s="37">
        <v>0</v>
      </c>
      <c r="AP138" s="37">
        <v>0.8232972119677</v>
      </c>
      <c r="AQ138" s="37">
        <v>0</v>
      </c>
      <c r="AR138" s="37">
        <v>0</v>
      </c>
      <c r="AS138" s="37">
        <v>0</v>
      </c>
      <c r="AT138" s="37">
        <v>0</v>
      </c>
      <c r="AU138" s="37">
        <v>0</v>
      </c>
      <c r="AV138" s="37">
        <v>4.121324178945196</v>
      </c>
      <c r="AW138" s="37">
        <v>11.536754874192502</v>
      </c>
      <c r="AX138" s="37">
        <v>0</v>
      </c>
      <c r="AY138" s="37">
        <v>0</v>
      </c>
      <c r="AZ138" s="37">
        <v>23.596222383190501</v>
      </c>
      <c r="BA138" s="37">
        <v>0</v>
      </c>
      <c r="BB138" s="37">
        <v>0</v>
      </c>
      <c r="BC138" s="37">
        <v>0</v>
      </c>
      <c r="BD138" s="37">
        <v>0</v>
      </c>
      <c r="BE138" s="37">
        <v>0</v>
      </c>
      <c r="BF138" s="37">
        <v>0.66847998612070025</v>
      </c>
      <c r="BG138" s="37">
        <v>0.87745367006439989</v>
      </c>
      <c r="BH138" s="37">
        <v>0</v>
      </c>
      <c r="BI138" s="37">
        <v>0</v>
      </c>
      <c r="BJ138" s="37">
        <v>0.49528494909649989</v>
      </c>
      <c r="BK138" s="54">
        <f>SUM(C138:BJ138)</f>
        <v>50.549751581574498</v>
      </c>
    </row>
    <row r="139" spans="1:63" s="16" customFormat="1">
      <c r="A139" s="6"/>
      <c r="B139" s="14" t="s">
        <v>86</v>
      </c>
      <c r="C139" s="40">
        <f>SUM(C137:C138)</f>
        <v>0</v>
      </c>
      <c r="D139" s="40">
        <f t="shared" ref="D139:BJ139" si="12">SUM(D137:D138)</f>
        <v>0</v>
      </c>
      <c r="E139" s="40">
        <f t="shared" si="12"/>
        <v>0</v>
      </c>
      <c r="F139" s="40">
        <f t="shared" si="12"/>
        <v>0</v>
      </c>
      <c r="G139" s="40">
        <f t="shared" si="12"/>
        <v>0</v>
      </c>
      <c r="H139" s="40">
        <f t="shared" si="12"/>
        <v>0.82549068599770004</v>
      </c>
      <c r="I139" s="40">
        <f t="shared" si="12"/>
        <v>0</v>
      </c>
      <c r="J139" s="40">
        <f t="shared" si="12"/>
        <v>0</v>
      </c>
      <c r="K139" s="40">
        <f t="shared" si="12"/>
        <v>0</v>
      </c>
      <c r="L139" s="40">
        <f t="shared" si="12"/>
        <v>0.87092807351589996</v>
      </c>
      <c r="M139" s="40">
        <f t="shared" si="12"/>
        <v>0</v>
      </c>
      <c r="N139" s="40">
        <f t="shared" si="12"/>
        <v>0</v>
      </c>
      <c r="O139" s="40">
        <f t="shared" si="12"/>
        <v>0</v>
      </c>
      <c r="P139" s="40">
        <f t="shared" si="12"/>
        <v>0</v>
      </c>
      <c r="Q139" s="40">
        <f t="shared" si="12"/>
        <v>0</v>
      </c>
      <c r="R139" s="40">
        <f t="shared" si="12"/>
        <v>0.11354232354640001</v>
      </c>
      <c r="S139" s="40">
        <f t="shared" si="12"/>
        <v>7.5008064510000009E-4</v>
      </c>
      <c r="T139" s="40">
        <f t="shared" si="12"/>
        <v>0</v>
      </c>
      <c r="U139" s="40">
        <f t="shared" si="12"/>
        <v>0</v>
      </c>
      <c r="V139" s="40">
        <f t="shared" si="12"/>
        <v>0.13677852741919999</v>
      </c>
      <c r="W139" s="40">
        <f t="shared" si="12"/>
        <v>0.74472330206399995</v>
      </c>
      <c r="X139" s="40">
        <f t="shared" si="12"/>
        <v>0.84552082909670001</v>
      </c>
      <c r="Y139" s="40">
        <f t="shared" si="12"/>
        <v>0</v>
      </c>
      <c r="Z139" s="40">
        <f t="shared" si="12"/>
        <v>0</v>
      </c>
      <c r="AA139" s="40">
        <f t="shared" si="12"/>
        <v>9.6199117337411</v>
      </c>
      <c r="AB139" s="40">
        <f t="shared" si="12"/>
        <v>0</v>
      </c>
      <c r="AC139" s="40">
        <f t="shared" si="12"/>
        <v>0</v>
      </c>
      <c r="AD139" s="40">
        <f t="shared" si="12"/>
        <v>0</v>
      </c>
      <c r="AE139" s="40">
        <f t="shared" si="12"/>
        <v>0</v>
      </c>
      <c r="AF139" s="40">
        <f t="shared" si="12"/>
        <v>0</v>
      </c>
      <c r="AG139" s="40">
        <f t="shared" si="12"/>
        <v>0</v>
      </c>
      <c r="AH139" s="40">
        <f t="shared" si="12"/>
        <v>0</v>
      </c>
      <c r="AI139" s="40">
        <f t="shared" si="12"/>
        <v>0</v>
      </c>
      <c r="AJ139" s="40">
        <f t="shared" si="12"/>
        <v>0</v>
      </c>
      <c r="AK139" s="40">
        <f t="shared" si="12"/>
        <v>0</v>
      </c>
      <c r="AL139" s="40">
        <f t="shared" si="12"/>
        <v>3.1365104064400004E-2</v>
      </c>
      <c r="AM139" s="40">
        <f t="shared" si="12"/>
        <v>0.26601200516119999</v>
      </c>
      <c r="AN139" s="40">
        <f t="shared" si="12"/>
        <v>0</v>
      </c>
      <c r="AO139" s="40">
        <f t="shared" si="12"/>
        <v>0</v>
      </c>
      <c r="AP139" s="40">
        <f t="shared" si="12"/>
        <v>0.8232972119677</v>
      </c>
      <c r="AQ139" s="40">
        <f t="shared" si="12"/>
        <v>0</v>
      </c>
      <c r="AR139" s="40">
        <f t="shared" si="12"/>
        <v>0</v>
      </c>
      <c r="AS139" s="40">
        <f t="shared" si="12"/>
        <v>0</v>
      </c>
      <c r="AT139" s="40">
        <f t="shared" si="12"/>
        <v>0</v>
      </c>
      <c r="AU139" s="40">
        <f t="shared" si="12"/>
        <v>0</v>
      </c>
      <c r="AV139" s="40">
        <f t="shared" si="12"/>
        <v>18.445296121118187</v>
      </c>
      <c r="AW139" s="40">
        <f t="shared" si="12"/>
        <v>14.474938410836701</v>
      </c>
      <c r="AX139" s="40">
        <f t="shared" si="12"/>
        <v>0</v>
      </c>
      <c r="AY139" s="40">
        <f t="shared" si="12"/>
        <v>0</v>
      </c>
      <c r="AZ139" s="40">
        <f t="shared" si="12"/>
        <v>55.504839636895198</v>
      </c>
      <c r="BA139" s="40">
        <f t="shared" si="12"/>
        <v>0</v>
      </c>
      <c r="BB139" s="40">
        <f t="shared" si="12"/>
        <v>0</v>
      </c>
      <c r="BC139" s="40">
        <f t="shared" si="12"/>
        <v>0</v>
      </c>
      <c r="BD139" s="40">
        <f t="shared" si="12"/>
        <v>0</v>
      </c>
      <c r="BE139" s="40">
        <f t="shared" si="12"/>
        <v>0</v>
      </c>
      <c r="BF139" s="40">
        <f t="shared" si="12"/>
        <v>1.5216315394698001</v>
      </c>
      <c r="BG139" s="40">
        <f t="shared" si="12"/>
        <v>6.9406997653221998</v>
      </c>
      <c r="BH139" s="40">
        <f t="shared" si="12"/>
        <v>0</v>
      </c>
      <c r="BI139" s="40">
        <f t="shared" si="12"/>
        <v>0</v>
      </c>
      <c r="BJ139" s="40">
        <f t="shared" si="12"/>
        <v>2.2654159685151001</v>
      </c>
      <c r="BK139" s="53">
        <f t="shared" ref="BK139" si="13">SUM(BK137:BK138)</f>
        <v>113.43114131937659</v>
      </c>
    </row>
    <row r="140" spans="1:63">
      <c r="A140" s="6"/>
      <c r="B140" s="17"/>
      <c r="C140" s="65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7"/>
    </row>
    <row r="141" spans="1:63" s="16" customFormat="1">
      <c r="A141" s="6"/>
      <c r="B141" s="18" t="s">
        <v>101</v>
      </c>
      <c r="C141" s="61">
        <f>+C103+C118+C139</f>
        <v>0</v>
      </c>
      <c r="D141" s="61">
        <f t="shared" ref="D141:BJ141" si="14">+D103+D118+D139</f>
        <v>302.987107824612</v>
      </c>
      <c r="E141" s="61">
        <f t="shared" si="14"/>
        <v>0</v>
      </c>
      <c r="F141" s="61">
        <f t="shared" si="14"/>
        <v>0</v>
      </c>
      <c r="G141" s="61">
        <f t="shared" si="14"/>
        <v>0</v>
      </c>
      <c r="H141" s="61">
        <f t="shared" si="14"/>
        <v>16.727721609711498</v>
      </c>
      <c r="I141" s="61">
        <f t="shared" si="14"/>
        <v>9574.6492389683663</v>
      </c>
      <c r="J141" s="61">
        <f t="shared" si="14"/>
        <v>1185.4786423933858</v>
      </c>
      <c r="K141" s="61">
        <f t="shared" si="14"/>
        <v>0</v>
      </c>
      <c r="L141" s="61">
        <f t="shared" si="14"/>
        <v>959.82394330343755</v>
      </c>
      <c r="M141" s="61">
        <f t="shared" si="14"/>
        <v>0</v>
      </c>
      <c r="N141" s="61">
        <f t="shared" si="14"/>
        <v>0</v>
      </c>
      <c r="O141" s="61">
        <f t="shared" si="14"/>
        <v>0</v>
      </c>
      <c r="P141" s="61">
        <f t="shared" si="14"/>
        <v>0</v>
      </c>
      <c r="Q141" s="61">
        <f t="shared" si="14"/>
        <v>0</v>
      </c>
      <c r="R141" s="61">
        <f t="shared" si="14"/>
        <v>2.8833406001772</v>
      </c>
      <c r="S141" s="61">
        <f t="shared" si="14"/>
        <v>703.55052748173966</v>
      </c>
      <c r="T141" s="61">
        <f t="shared" si="14"/>
        <v>21.106042473516101</v>
      </c>
      <c r="U141" s="61">
        <f t="shared" si="14"/>
        <v>0</v>
      </c>
      <c r="V141" s="61">
        <f t="shared" si="14"/>
        <v>1.7065827929344</v>
      </c>
      <c r="W141" s="61">
        <f t="shared" si="14"/>
        <v>0.74472330206399995</v>
      </c>
      <c r="X141" s="61">
        <f t="shared" si="14"/>
        <v>0.84552082909670001</v>
      </c>
      <c r="Y141" s="61">
        <f t="shared" si="14"/>
        <v>0</v>
      </c>
      <c r="Z141" s="61">
        <f t="shared" si="14"/>
        <v>0</v>
      </c>
      <c r="AA141" s="61">
        <f t="shared" si="14"/>
        <v>9.6199117337411</v>
      </c>
      <c r="AB141" s="61">
        <f t="shared" si="14"/>
        <v>16.767460926965203</v>
      </c>
      <c r="AC141" s="61">
        <f t="shared" si="14"/>
        <v>347.40750744141565</v>
      </c>
      <c r="AD141" s="61">
        <f t="shared" si="14"/>
        <v>0</v>
      </c>
      <c r="AE141" s="61">
        <f t="shared" si="14"/>
        <v>0</v>
      </c>
      <c r="AF141" s="61">
        <f t="shared" si="14"/>
        <v>312.38517970644352</v>
      </c>
      <c r="AG141" s="61">
        <f t="shared" si="14"/>
        <v>0</v>
      </c>
      <c r="AH141" s="61">
        <f t="shared" si="14"/>
        <v>0</v>
      </c>
      <c r="AI141" s="61">
        <f t="shared" si="14"/>
        <v>0</v>
      </c>
      <c r="AJ141" s="61">
        <f t="shared" si="14"/>
        <v>0</v>
      </c>
      <c r="AK141" s="61">
        <f t="shared" si="14"/>
        <v>0</v>
      </c>
      <c r="AL141" s="61">
        <f t="shared" si="14"/>
        <v>0.16713647774129997</v>
      </c>
      <c r="AM141" s="61">
        <f t="shared" si="14"/>
        <v>8.3135107628059988</v>
      </c>
      <c r="AN141" s="61">
        <f t="shared" si="14"/>
        <v>0</v>
      </c>
      <c r="AO141" s="61">
        <f t="shared" si="14"/>
        <v>0</v>
      </c>
      <c r="AP141" s="61">
        <f t="shared" si="14"/>
        <v>2.6138600552899001</v>
      </c>
      <c r="AQ141" s="61">
        <f t="shared" si="14"/>
        <v>0</v>
      </c>
      <c r="AR141" s="61">
        <f t="shared" si="14"/>
        <v>0</v>
      </c>
      <c r="AS141" s="61">
        <f t="shared" si="14"/>
        <v>0</v>
      </c>
      <c r="AT141" s="61">
        <f t="shared" si="14"/>
        <v>0</v>
      </c>
      <c r="AU141" s="61">
        <f t="shared" si="14"/>
        <v>0</v>
      </c>
      <c r="AV141" s="61">
        <f t="shared" si="14"/>
        <v>494.84709739318362</v>
      </c>
      <c r="AW141" s="61">
        <f t="shared" si="14"/>
        <v>5145.3432808416437</v>
      </c>
      <c r="AX141" s="61">
        <f t="shared" si="14"/>
        <v>86.766397940838488</v>
      </c>
      <c r="AY141" s="61">
        <f t="shared" si="14"/>
        <v>0</v>
      </c>
      <c r="AZ141" s="61">
        <f t="shared" si="14"/>
        <v>3823.6690515564505</v>
      </c>
      <c r="BA141" s="61">
        <f t="shared" si="14"/>
        <v>0</v>
      </c>
      <c r="BB141" s="61">
        <f t="shared" si="14"/>
        <v>0</v>
      </c>
      <c r="BC141" s="61">
        <f t="shared" si="14"/>
        <v>0</v>
      </c>
      <c r="BD141" s="61">
        <f t="shared" si="14"/>
        <v>0</v>
      </c>
      <c r="BE141" s="61">
        <f t="shared" si="14"/>
        <v>0</v>
      </c>
      <c r="BF141" s="61">
        <f t="shared" si="14"/>
        <v>64.594224959060782</v>
      </c>
      <c r="BG141" s="61">
        <f t="shared" si="14"/>
        <v>805.27844013131596</v>
      </c>
      <c r="BH141" s="61">
        <f t="shared" si="14"/>
        <v>13.337416667387</v>
      </c>
      <c r="BI141" s="61">
        <f t="shared" si="14"/>
        <v>0</v>
      </c>
      <c r="BJ141" s="61">
        <f t="shared" si="14"/>
        <v>157.54605484420182</v>
      </c>
      <c r="BK141" s="61">
        <f>+BK103+BK118+BK139</f>
        <v>24059.159923017527</v>
      </c>
    </row>
    <row r="142" spans="1:63">
      <c r="A142" s="6"/>
      <c r="B142" s="18"/>
      <c r="C142" s="70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71"/>
    </row>
    <row r="143" spans="1:63" ht="14.25" customHeight="1">
      <c r="A143" s="6" t="s">
        <v>5</v>
      </c>
      <c r="B143" s="19" t="s">
        <v>26</v>
      </c>
      <c r="C143" s="70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71"/>
    </row>
    <row r="144" spans="1:63">
      <c r="A144" s="6"/>
      <c r="B144" s="10" t="s">
        <v>39</v>
      </c>
      <c r="C144" s="36"/>
      <c r="D144" s="36"/>
      <c r="E144" s="36"/>
      <c r="F144" s="36"/>
      <c r="G144" s="45"/>
      <c r="H144" s="37"/>
      <c r="I144" s="36"/>
      <c r="J144" s="36"/>
      <c r="K144" s="36"/>
      <c r="L144" s="45"/>
      <c r="M144" s="37"/>
      <c r="N144" s="36"/>
      <c r="O144" s="36"/>
      <c r="P144" s="36"/>
      <c r="Q144" s="45"/>
      <c r="R144" s="37"/>
      <c r="S144" s="36"/>
      <c r="T144" s="36"/>
      <c r="U144" s="36"/>
      <c r="V144" s="31"/>
      <c r="W144" s="43"/>
      <c r="X144" s="36"/>
      <c r="Y144" s="36"/>
      <c r="Z144" s="36"/>
      <c r="AA144" s="45"/>
      <c r="AB144" s="37"/>
      <c r="AC144" s="36"/>
      <c r="AD144" s="36"/>
      <c r="AE144" s="36"/>
      <c r="AF144" s="45"/>
      <c r="AG144" s="37"/>
      <c r="AH144" s="36"/>
      <c r="AI144" s="36"/>
      <c r="AJ144" s="36"/>
      <c r="AK144" s="45"/>
      <c r="AL144" s="37"/>
      <c r="AM144" s="36"/>
      <c r="AN144" s="36"/>
      <c r="AO144" s="36"/>
      <c r="AP144" s="45"/>
      <c r="AQ144" s="37"/>
      <c r="AR144" s="36"/>
      <c r="AS144" s="36"/>
      <c r="AT144" s="36"/>
      <c r="AU144" s="45"/>
      <c r="AV144" s="37"/>
      <c r="AW144" s="36"/>
      <c r="AX144" s="36"/>
      <c r="AY144" s="36"/>
      <c r="AZ144" s="45"/>
      <c r="BA144" s="37"/>
      <c r="BB144" s="36"/>
      <c r="BC144" s="36"/>
      <c r="BD144" s="36"/>
      <c r="BE144" s="45"/>
      <c r="BF144" s="37"/>
      <c r="BG144" s="36"/>
      <c r="BH144" s="36"/>
      <c r="BI144" s="36"/>
      <c r="BJ144" s="45"/>
      <c r="BK144" s="44"/>
    </row>
    <row r="145" spans="1:63" ht="13.5" thickBot="1">
      <c r="A145" s="20"/>
      <c r="B145" s="14" t="s">
        <v>86</v>
      </c>
      <c r="C145" s="36"/>
      <c r="D145" s="36"/>
      <c r="E145" s="36"/>
      <c r="F145" s="36"/>
      <c r="G145" s="45"/>
      <c r="H145" s="37"/>
      <c r="I145" s="36"/>
      <c r="J145" s="36"/>
      <c r="K145" s="36"/>
      <c r="L145" s="45"/>
      <c r="M145" s="37"/>
      <c r="N145" s="36"/>
      <c r="O145" s="36"/>
      <c r="P145" s="36"/>
      <c r="Q145" s="45"/>
      <c r="R145" s="37"/>
      <c r="S145" s="36"/>
      <c r="T145" s="36"/>
      <c r="U145" s="36"/>
      <c r="V145" s="31"/>
      <c r="W145" s="43"/>
      <c r="X145" s="36"/>
      <c r="Y145" s="36"/>
      <c r="Z145" s="36"/>
      <c r="AA145" s="45"/>
      <c r="AB145" s="37"/>
      <c r="AC145" s="36"/>
      <c r="AD145" s="36"/>
      <c r="AE145" s="36"/>
      <c r="AF145" s="45"/>
      <c r="AG145" s="37"/>
      <c r="AH145" s="36"/>
      <c r="AI145" s="36"/>
      <c r="AJ145" s="36"/>
      <c r="AK145" s="45"/>
      <c r="AL145" s="37"/>
      <c r="AM145" s="36"/>
      <c r="AN145" s="36"/>
      <c r="AO145" s="36"/>
      <c r="AP145" s="45"/>
      <c r="AQ145" s="37"/>
      <c r="AR145" s="36"/>
      <c r="AS145" s="36"/>
      <c r="AT145" s="36"/>
      <c r="AU145" s="45"/>
      <c r="AV145" s="37"/>
      <c r="AW145" s="36"/>
      <c r="AX145" s="36"/>
      <c r="AY145" s="36"/>
      <c r="AZ145" s="45"/>
      <c r="BA145" s="37"/>
      <c r="BB145" s="36"/>
      <c r="BC145" s="36"/>
      <c r="BD145" s="36"/>
      <c r="BE145" s="45"/>
      <c r="BF145" s="37"/>
      <c r="BG145" s="36"/>
      <c r="BH145" s="36"/>
      <c r="BI145" s="36"/>
      <c r="BJ145" s="45"/>
      <c r="BK145" s="44"/>
    </row>
    <row r="146" spans="1:63" ht="6" customHeight="1">
      <c r="A146" s="16"/>
      <c r="B146" s="21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57"/>
    </row>
    <row r="147" spans="1:63">
      <c r="A147" s="16"/>
      <c r="B147" s="16" t="s">
        <v>29</v>
      </c>
      <c r="C147" s="46"/>
      <c r="D147" s="46"/>
      <c r="E147" s="46"/>
      <c r="F147" s="46"/>
      <c r="G147" s="46"/>
      <c r="H147" s="46"/>
      <c r="I147" s="46"/>
      <c r="J147" s="46"/>
      <c r="K147" s="46"/>
      <c r="L147" s="47" t="s">
        <v>40</v>
      </c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57"/>
    </row>
    <row r="148" spans="1:63">
      <c r="A148" s="16"/>
      <c r="B148" s="16" t="s">
        <v>30</v>
      </c>
      <c r="C148" s="46"/>
      <c r="D148" s="46"/>
      <c r="E148" s="46"/>
      <c r="F148" s="46"/>
      <c r="G148" s="46"/>
      <c r="H148" s="46"/>
      <c r="I148" s="46"/>
      <c r="J148" s="46"/>
      <c r="K148" s="46"/>
      <c r="L148" s="48" t="s">
        <v>32</v>
      </c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57"/>
    </row>
    <row r="149" spans="1:63">
      <c r="C149" s="46"/>
      <c r="D149" s="46"/>
      <c r="E149" s="46"/>
      <c r="F149" s="46"/>
      <c r="G149" s="46"/>
      <c r="H149" s="46"/>
      <c r="I149" s="46"/>
      <c r="J149" s="46"/>
      <c r="K149" s="46"/>
      <c r="L149" s="48" t="s">
        <v>33</v>
      </c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57"/>
    </row>
    <row r="150" spans="1:63">
      <c r="B150" s="16" t="s">
        <v>35</v>
      </c>
      <c r="C150" s="46"/>
      <c r="D150" s="46"/>
      <c r="E150" s="46"/>
      <c r="F150" s="46"/>
      <c r="G150" s="46"/>
      <c r="H150" s="46"/>
      <c r="I150" s="46"/>
      <c r="J150" s="46"/>
      <c r="K150" s="46"/>
      <c r="L150" s="48" t="s">
        <v>100</v>
      </c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57"/>
    </row>
    <row r="151" spans="1:63">
      <c r="B151" s="16" t="s">
        <v>36</v>
      </c>
      <c r="C151" s="46"/>
      <c r="D151" s="46"/>
      <c r="E151" s="46"/>
      <c r="F151" s="46"/>
      <c r="G151" s="46"/>
      <c r="H151" s="46"/>
      <c r="I151" s="46"/>
      <c r="J151" s="46"/>
      <c r="K151" s="46"/>
      <c r="L151" s="49" t="s">
        <v>102</v>
      </c>
      <c r="M151" s="50"/>
      <c r="N151" s="50"/>
      <c r="O151" s="50"/>
      <c r="P151" s="50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57"/>
    </row>
    <row r="152" spans="1:63">
      <c r="B152" s="16"/>
      <c r="C152" s="46"/>
      <c r="D152" s="46"/>
      <c r="E152" s="46"/>
      <c r="F152" s="46"/>
      <c r="G152" s="46"/>
      <c r="H152" s="46"/>
      <c r="I152" s="46"/>
      <c r="J152" s="46"/>
      <c r="K152" s="46"/>
      <c r="L152" s="48" t="s">
        <v>34</v>
      </c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57"/>
    </row>
    <row r="153" spans="1:63"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57"/>
    </row>
    <row r="154" spans="1:63"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57"/>
    </row>
    <row r="155" spans="1:63"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57"/>
    </row>
    <row r="156" spans="1:63"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57"/>
    </row>
    <row r="157" spans="1:63"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57"/>
    </row>
    <row r="158" spans="1:63"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57"/>
    </row>
    <row r="159" spans="1:63"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57"/>
    </row>
    <row r="160" spans="1:63">
      <c r="B160" s="1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57"/>
    </row>
  </sheetData>
  <sheetProtection password="8136" sheet="1" objects="1" scenarios="1"/>
  <mergeCells count="49">
    <mergeCell ref="BF4:BJ4"/>
    <mergeCell ref="AV4:AZ4"/>
    <mergeCell ref="C4:G4"/>
    <mergeCell ref="M4:Q4"/>
    <mergeCell ref="W4:AA4"/>
    <mergeCell ref="AQ4:AU4"/>
    <mergeCell ref="BA4:BE4"/>
    <mergeCell ref="AB4:AF4"/>
    <mergeCell ref="AL4:AP4"/>
    <mergeCell ref="AG4:AK4"/>
    <mergeCell ref="C1:BK1"/>
    <mergeCell ref="BA3:BJ3"/>
    <mergeCell ref="BK2:BK5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M3:V3"/>
    <mergeCell ref="W3:AF3"/>
    <mergeCell ref="AG3:AP3"/>
    <mergeCell ref="AQ3:AZ3"/>
    <mergeCell ref="C120:BK120"/>
    <mergeCell ref="C124:BK124"/>
    <mergeCell ref="C12:BK12"/>
    <mergeCell ref="C17:BK17"/>
    <mergeCell ref="C83:BK83"/>
    <mergeCell ref="C86:BK86"/>
    <mergeCell ref="C89:BK89"/>
    <mergeCell ref="C140:BK140"/>
    <mergeCell ref="A1:A5"/>
    <mergeCell ref="C121:BK121"/>
    <mergeCell ref="C142:BK142"/>
    <mergeCell ref="C143:BK143"/>
    <mergeCell ref="C125:BK125"/>
    <mergeCell ref="C126:BK126"/>
    <mergeCell ref="C129:BK129"/>
    <mergeCell ref="C133:BK133"/>
    <mergeCell ref="C134:BK134"/>
    <mergeCell ref="C105:BK105"/>
    <mergeCell ref="C135:BK135"/>
    <mergeCell ref="C106:BK106"/>
    <mergeCell ref="C104:BK104"/>
    <mergeCell ref="C110:BK110"/>
    <mergeCell ref="C119:BK119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5"/>
  <sheetViews>
    <sheetView showGridLines="0" topLeftCell="B1" workbookViewId="0">
      <pane xSplit="2" ySplit="4" topLeftCell="E7" activePane="bottomRight" state="frozen"/>
      <selection activeCell="B1" sqref="B1"/>
      <selection pane="topRight" activeCell="D1" sqref="D1"/>
      <selection pane="bottomLeft" activeCell="B5" sqref="B5"/>
      <selection pane="bottomRight" activeCell="B2" sqref="B2:L42"/>
    </sheetView>
  </sheetViews>
  <sheetFormatPr defaultRowHeight="12.75"/>
  <cols>
    <col min="1" max="1" width="2.28515625" style="22" customWidth="1"/>
    <col min="2" max="2" width="9.140625" style="22"/>
    <col min="3" max="3" width="25.28515625" style="22" bestFit="1" customWidth="1"/>
    <col min="4" max="4" width="14.5703125" style="22" bestFit="1" customWidth="1"/>
    <col min="5" max="6" width="18.28515625" style="22" bestFit="1" customWidth="1"/>
    <col min="7" max="7" width="17" style="22" customWidth="1"/>
    <col min="8" max="8" width="14.42578125" style="22" customWidth="1"/>
    <col min="9" max="9" width="15.85546875" style="22" bestFit="1" customWidth="1"/>
    <col min="10" max="10" width="17" style="22" bestFit="1" customWidth="1"/>
    <col min="11" max="11" width="11.85546875" style="22" bestFit="1" customWidth="1"/>
    <col min="12" max="12" width="19.85546875" style="22" bestFit="1" customWidth="1"/>
    <col min="13" max="13" width="10.5703125" style="22" bestFit="1" customWidth="1"/>
    <col min="14" max="16384" width="9.140625" style="22"/>
  </cols>
  <sheetData>
    <row r="2" spans="2:14">
      <c r="B2" s="92" t="s">
        <v>189</v>
      </c>
      <c r="C2" s="93"/>
      <c r="D2" s="93"/>
      <c r="E2" s="93"/>
      <c r="F2" s="93"/>
      <c r="G2" s="93"/>
      <c r="H2" s="93"/>
      <c r="I2" s="93"/>
      <c r="J2" s="93"/>
      <c r="K2" s="93"/>
      <c r="L2" s="94"/>
    </row>
    <row r="3" spans="2:14">
      <c r="B3" s="92" t="s">
        <v>191</v>
      </c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2:14" ht="38.25">
      <c r="B4" s="12" t="s">
        <v>78</v>
      </c>
      <c r="C4" s="23" t="s">
        <v>41</v>
      </c>
      <c r="D4" s="23" t="s">
        <v>90</v>
      </c>
      <c r="E4" s="23" t="s">
        <v>91</v>
      </c>
      <c r="F4" s="23" t="s">
        <v>7</v>
      </c>
      <c r="G4" s="23" t="s">
        <v>8</v>
      </c>
      <c r="H4" s="23" t="s">
        <v>23</v>
      </c>
      <c r="I4" s="23" t="s">
        <v>96</v>
      </c>
      <c r="J4" s="23" t="s">
        <v>97</v>
      </c>
      <c r="K4" s="23" t="s">
        <v>77</v>
      </c>
      <c r="L4" s="23" t="s">
        <v>98</v>
      </c>
    </row>
    <row r="5" spans="2:14">
      <c r="B5" s="27">
        <v>1</v>
      </c>
      <c r="C5" s="28" t="s">
        <v>42</v>
      </c>
      <c r="D5" s="29">
        <v>0</v>
      </c>
      <c r="E5" s="24">
        <v>0</v>
      </c>
      <c r="F5" s="24">
        <v>1.3079530741799999E-2</v>
      </c>
      <c r="G5" s="24"/>
      <c r="H5" s="24">
        <v>0</v>
      </c>
      <c r="I5" s="24"/>
      <c r="J5" s="24"/>
      <c r="K5" s="25">
        <f>SUM(D5:J5)</f>
        <v>1.3079530741799999E-2</v>
      </c>
      <c r="L5" s="24"/>
    </row>
    <row r="6" spans="2:14">
      <c r="B6" s="27">
        <v>2</v>
      </c>
      <c r="C6" s="30" t="s">
        <v>43</v>
      </c>
      <c r="D6" s="29">
        <v>3.6774756450999998E-3</v>
      </c>
      <c r="E6" s="24">
        <v>7.8121141863834014</v>
      </c>
      <c r="F6" s="24">
        <v>0.73875129173630016</v>
      </c>
      <c r="G6" s="24"/>
      <c r="H6" s="24">
        <v>9.4924632192800007E-2</v>
      </c>
      <c r="I6" s="24"/>
      <c r="J6" s="24"/>
      <c r="K6" s="25">
        <f t="shared" ref="K6:K41" si="0">SUM(D6:J6)</f>
        <v>8.649467585957602</v>
      </c>
      <c r="L6" s="24"/>
      <c r="N6" s="33"/>
    </row>
    <row r="7" spans="2:14">
      <c r="B7" s="27">
        <v>3</v>
      </c>
      <c r="C7" s="28" t="s">
        <v>44</v>
      </c>
      <c r="D7" s="29">
        <v>0</v>
      </c>
      <c r="E7" s="24">
        <v>0.24991370322559997</v>
      </c>
      <c r="F7" s="24">
        <v>3.5756396774000001E-3</v>
      </c>
      <c r="G7" s="24"/>
      <c r="H7" s="24">
        <v>0</v>
      </c>
      <c r="I7" s="24"/>
      <c r="J7" s="24"/>
      <c r="K7" s="25">
        <f t="shared" si="0"/>
        <v>0.25348934290299996</v>
      </c>
      <c r="L7" s="24"/>
      <c r="N7" s="33"/>
    </row>
    <row r="8" spans="2:14">
      <c r="B8" s="27">
        <v>4</v>
      </c>
      <c r="C8" s="30" t="s">
        <v>45</v>
      </c>
      <c r="D8" s="29">
        <v>0</v>
      </c>
      <c r="E8" s="24">
        <v>4.6089346702883995</v>
      </c>
      <c r="F8" s="24">
        <v>0.15358096919200001</v>
      </c>
      <c r="G8" s="24"/>
      <c r="H8" s="24">
        <v>3.8235192255999997E-3</v>
      </c>
      <c r="I8" s="24"/>
      <c r="J8" s="24"/>
      <c r="K8" s="25">
        <f t="shared" si="0"/>
        <v>4.7663391587059998</v>
      </c>
      <c r="L8" s="24"/>
      <c r="N8" s="33"/>
    </row>
    <row r="9" spans="2:14">
      <c r="B9" s="27">
        <v>5</v>
      </c>
      <c r="C9" s="30" t="s">
        <v>46</v>
      </c>
      <c r="D9" s="29">
        <v>5.4049812889999998E-4</v>
      </c>
      <c r="E9" s="24">
        <v>8.9468719992890016</v>
      </c>
      <c r="F9" s="24">
        <v>0.38088110431860001</v>
      </c>
      <c r="G9" s="24"/>
      <c r="H9" s="24">
        <v>2.8915626838399999E-2</v>
      </c>
      <c r="I9" s="24"/>
      <c r="J9" s="24"/>
      <c r="K9" s="25">
        <f t="shared" si="0"/>
        <v>9.3572092285749022</v>
      </c>
      <c r="L9" s="24"/>
      <c r="N9" s="33"/>
    </row>
    <row r="10" spans="2:14">
      <c r="B10" s="27">
        <v>6</v>
      </c>
      <c r="C10" s="30" t="s">
        <v>47</v>
      </c>
      <c r="D10" s="29">
        <v>3.114004635258</v>
      </c>
      <c r="E10" s="24">
        <v>36.416148287770881</v>
      </c>
      <c r="F10" s="24">
        <v>1.0528530959966003</v>
      </c>
      <c r="G10" s="24"/>
      <c r="H10" s="24">
        <v>0.17456299693519997</v>
      </c>
      <c r="I10" s="24"/>
      <c r="J10" s="24"/>
      <c r="K10" s="25">
        <f t="shared" si="0"/>
        <v>40.757569015960684</v>
      </c>
      <c r="L10" s="24"/>
      <c r="N10" s="33"/>
    </row>
    <row r="11" spans="2:14">
      <c r="B11" s="27">
        <v>7</v>
      </c>
      <c r="C11" s="30" t="s">
        <v>48</v>
      </c>
      <c r="D11" s="29">
        <v>0</v>
      </c>
      <c r="E11" s="24">
        <v>0.85702727803140011</v>
      </c>
      <c r="F11" s="24">
        <v>8.3562506740899989E-2</v>
      </c>
      <c r="G11" s="24"/>
      <c r="H11" s="24">
        <v>6.861831612E-4</v>
      </c>
      <c r="I11" s="24"/>
      <c r="J11" s="24"/>
      <c r="K11" s="25">
        <f t="shared" si="0"/>
        <v>0.9412759679335001</v>
      </c>
      <c r="L11" s="24"/>
      <c r="N11" s="33"/>
    </row>
    <row r="12" spans="2:14">
      <c r="B12" s="27">
        <v>8</v>
      </c>
      <c r="C12" s="28" t="s">
        <v>49</v>
      </c>
      <c r="D12" s="29">
        <v>0</v>
      </c>
      <c r="E12" s="24">
        <v>0</v>
      </c>
      <c r="F12" s="24">
        <v>0</v>
      </c>
      <c r="G12" s="24"/>
      <c r="H12" s="24">
        <v>0</v>
      </c>
      <c r="I12" s="24"/>
      <c r="J12" s="24"/>
      <c r="K12" s="25">
        <f t="shared" si="0"/>
        <v>0</v>
      </c>
      <c r="L12" s="24"/>
      <c r="N12" s="33"/>
    </row>
    <row r="13" spans="2:14">
      <c r="B13" s="27">
        <v>9</v>
      </c>
      <c r="C13" s="28" t="s">
        <v>50</v>
      </c>
      <c r="D13" s="29">
        <v>0</v>
      </c>
      <c r="E13" s="24">
        <v>0</v>
      </c>
      <c r="F13" s="24">
        <v>0</v>
      </c>
      <c r="G13" s="24"/>
      <c r="H13" s="24">
        <v>0</v>
      </c>
      <c r="I13" s="24"/>
      <c r="J13" s="24"/>
      <c r="K13" s="25">
        <f t="shared" si="0"/>
        <v>0</v>
      </c>
      <c r="L13" s="24"/>
      <c r="N13" s="33"/>
    </row>
    <row r="14" spans="2:14">
      <c r="B14" s="27">
        <v>10</v>
      </c>
      <c r="C14" s="30" t="s">
        <v>51</v>
      </c>
      <c r="D14" s="29">
        <v>31.202598965193399</v>
      </c>
      <c r="E14" s="24">
        <v>98.539273803736663</v>
      </c>
      <c r="F14" s="24">
        <v>5.6628891064806997</v>
      </c>
      <c r="G14" s="24"/>
      <c r="H14" s="24">
        <v>6.2548814392251</v>
      </c>
      <c r="I14" s="24"/>
      <c r="J14" s="24"/>
      <c r="K14" s="25">
        <f t="shared" si="0"/>
        <v>141.65964331463584</v>
      </c>
      <c r="L14" s="24"/>
      <c r="N14" s="33"/>
    </row>
    <row r="15" spans="2:14">
      <c r="B15" s="27">
        <v>11</v>
      </c>
      <c r="C15" s="30" t="s">
        <v>52</v>
      </c>
      <c r="D15" s="29">
        <v>28.238165544483302</v>
      </c>
      <c r="E15" s="24">
        <v>303.83046990667276</v>
      </c>
      <c r="F15" s="24">
        <v>10.342385970342093</v>
      </c>
      <c r="G15" s="24"/>
      <c r="H15" s="24">
        <v>2.6691963152539979</v>
      </c>
      <c r="I15" s="24"/>
      <c r="J15" s="24"/>
      <c r="K15" s="25">
        <f t="shared" si="0"/>
        <v>345.08021773675216</v>
      </c>
      <c r="L15" s="24"/>
      <c r="N15" s="33"/>
    </row>
    <row r="16" spans="2:14">
      <c r="B16" s="27">
        <v>12</v>
      </c>
      <c r="C16" s="30" t="s">
        <v>53</v>
      </c>
      <c r="D16" s="29">
        <v>288.44002520674132</v>
      </c>
      <c r="E16" s="24">
        <v>1518.5786027678116</v>
      </c>
      <c r="F16" s="24">
        <v>6.1626675184049002</v>
      </c>
      <c r="G16" s="24"/>
      <c r="H16" s="24">
        <v>2.0262539689660999</v>
      </c>
      <c r="I16" s="24"/>
      <c r="J16" s="24"/>
      <c r="K16" s="25">
        <f t="shared" si="0"/>
        <v>1815.2075494619241</v>
      </c>
      <c r="L16" s="24"/>
      <c r="N16" s="33"/>
    </row>
    <row r="17" spans="2:14">
      <c r="B17" s="27">
        <v>13</v>
      </c>
      <c r="C17" s="30" t="s">
        <v>54</v>
      </c>
      <c r="D17" s="29">
        <v>0</v>
      </c>
      <c r="E17" s="24">
        <v>0.74694361083849992</v>
      </c>
      <c r="F17" s="24">
        <v>3.8724075708999994E-2</v>
      </c>
      <c r="G17" s="24"/>
      <c r="H17" s="24">
        <v>5.6028554830000001E-4</v>
      </c>
      <c r="I17" s="24"/>
      <c r="J17" s="24"/>
      <c r="K17" s="25">
        <f t="shared" si="0"/>
        <v>0.78622797209579987</v>
      </c>
      <c r="L17" s="24"/>
      <c r="N17" s="33"/>
    </row>
    <row r="18" spans="2:14">
      <c r="B18" s="27">
        <v>14</v>
      </c>
      <c r="C18" s="30" t="s">
        <v>55</v>
      </c>
      <c r="D18" s="29">
        <v>0</v>
      </c>
      <c r="E18" s="24">
        <v>0.36109700751590001</v>
      </c>
      <c r="F18" s="24">
        <v>0.16641050422500001</v>
      </c>
      <c r="G18" s="24"/>
      <c r="H18" s="24">
        <v>2.2411428063999999E-3</v>
      </c>
      <c r="I18" s="24"/>
      <c r="J18" s="24"/>
      <c r="K18" s="25">
        <f t="shared" si="0"/>
        <v>0.52974865454730002</v>
      </c>
      <c r="L18" s="24"/>
      <c r="N18" s="33"/>
    </row>
    <row r="19" spans="2:14">
      <c r="B19" s="27">
        <v>15</v>
      </c>
      <c r="C19" s="30" t="s">
        <v>56</v>
      </c>
      <c r="D19" s="29">
        <v>5.7356154830000001E-4</v>
      </c>
      <c r="E19" s="24">
        <v>2.8267907537075008</v>
      </c>
      <c r="F19" s="24">
        <v>0.87800374586710017</v>
      </c>
      <c r="G19" s="24"/>
      <c r="H19" s="24">
        <v>0.14055342154800002</v>
      </c>
      <c r="I19" s="24"/>
      <c r="J19" s="24"/>
      <c r="K19" s="25">
        <f t="shared" si="0"/>
        <v>3.8459214826709012</v>
      </c>
      <c r="L19" s="24"/>
      <c r="N19" s="33"/>
    </row>
    <row r="20" spans="2:14">
      <c r="B20" s="27">
        <v>16</v>
      </c>
      <c r="C20" s="30" t="s">
        <v>57</v>
      </c>
      <c r="D20" s="29">
        <v>286.09298824086909</v>
      </c>
      <c r="E20" s="24">
        <v>1400.9821024519267</v>
      </c>
      <c r="F20" s="24">
        <v>21.360170372604866</v>
      </c>
      <c r="G20" s="24"/>
      <c r="H20" s="24">
        <v>12.946919959283798</v>
      </c>
      <c r="I20" s="24"/>
      <c r="J20" s="24"/>
      <c r="K20" s="25">
        <f t="shared" si="0"/>
        <v>1721.3821810246845</v>
      </c>
      <c r="L20" s="24"/>
      <c r="N20" s="33"/>
    </row>
    <row r="21" spans="2:14">
      <c r="B21" s="27">
        <v>17</v>
      </c>
      <c r="C21" s="30" t="s">
        <v>58</v>
      </c>
      <c r="D21" s="29">
        <v>5.1602855189026995</v>
      </c>
      <c r="E21" s="24">
        <v>24.992241810633789</v>
      </c>
      <c r="F21" s="24">
        <v>2.2971458400205003</v>
      </c>
      <c r="G21" s="24"/>
      <c r="H21" s="24">
        <v>0.58311789438529993</v>
      </c>
      <c r="I21" s="24"/>
      <c r="J21" s="24"/>
      <c r="K21" s="25">
        <f t="shared" si="0"/>
        <v>33.032791063942291</v>
      </c>
      <c r="L21" s="24"/>
      <c r="N21" s="33"/>
    </row>
    <row r="22" spans="2:14">
      <c r="B22" s="27">
        <v>18</v>
      </c>
      <c r="C22" s="28" t="s">
        <v>59</v>
      </c>
      <c r="D22" s="29">
        <v>0</v>
      </c>
      <c r="E22" s="24">
        <v>0</v>
      </c>
      <c r="F22" s="24">
        <v>0</v>
      </c>
      <c r="G22" s="24"/>
      <c r="H22" s="24">
        <v>0</v>
      </c>
      <c r="I22" s="24"/>
      <c r="J22" s="24"/>
      <c r="K22" s="25">
        <f t="shared" si="0"/>
        <v>0</v>
      </c>
      <c r="L22" s="24"/>
      <c r="N22" s="33"/>
    </row>
    <row r="23" spans="2:14">
      <c r="B23" s="27">
        <v>19</v>
      </c>
      <c r="C23" s="30" t="s">
        <v>60</v>
      </c>
      <c r="D23" s="29">
        <v>2.7555385803999998E-3</v>
      </c>
      <c r="E23" s="24">
        <v>3.7639176999316</v>
      </c>
      <c r="F23" s="24">
        <v>0.65626425476840011</v>
      </c>
      <c r="G23" s="24"/>
      <c r="H23" s="24">
        <v>0.13800947622510001</v>
      </c>
      <c r="I23" s="24"/>
      <c r="J23" s="24"/>
      <c r="K23" s="25">
        <f t="shared" si="0"/>
        <v>4.5609469695054994</v>
      </c>
      <c r="L23" s="24"/>
      <c r="N23" s="33"/>
    </row>
    <row r="24" spans="2:14">
      <c r="B24" s="27">
        <v>20</v>
      </c>
      <c r="C24" s="30" t="s">
        <v>61</v>
      </c>
      <c r="D24" s="29">
        <v>6153.2988813502743</v>
      </c>
      <c r="E24" s="24">
        <v>6365.9732884625228</v>
      </c>
      <c r="F24" s="24">
        <v>410.99338878124911</v>
      </c>
      <c r="G24" s="24"/>
      <c r="H24" s="24">
        <v>57.070273734816404</v>
      </c>
      <c r="I24" s="24"/>
      <c r="J24" s="24"/>
      <c r="K24" s="25">
        <f t="shared" si="0"/>
        <v>12987.335832328863</v>
      </c>
      <c r="L24" s="24"/>
      <c r="N24" s="33"/>
    </row>
    <row r="25" spans="2:14">
      <c r="B25" s="27">
        <v>21</v>
      </c>
      <c r="C25" s="28" t="s">
        <v>62</v>
      </c>
      <c r="D25" s="29">
        <v>0</v>
      </c>
      <c r="E25" s="24">
        <v>0.1027630559353</v>
      </c>
      <c r="F25" s="24">
        <v>0</v>
      </c>
      <c r="G25" s="24"/>
      <c r="H25" s="24">
        <v>0</v>
      </c>
      <c r="I25" s="24"/>
      <c r="J25" s="24"/>
      <c r="K25" s="25">
        <f t="shared" si="0"/>
        <v>0.1027630559353</v>
      </c>
      <c r="L25" s="24"/>
      <c r="N25" s="33"/>
    </row>
    <row r="26" spans="2:14">
      <c r="B26" s="27">
        <v>22</v>
      </c>
      <c r="C26" s="30" t="s">
        <v>63</v>
      </c>
      <c r="D26" s="29">
        <v>0</v>
      </c>
      <c r="E26" s="24">
        <v>0.77851547719339986</v>
      </c>
      <c r="F26" s="24">
        <v>1.3042700709599999E-2</v>
      </c>
      <c r="G26" s="24"/>
      <c r="H26" s="24">
        <v>5.9101762935399996E-2</v>
      </c>
      <c r="I26" s="24"/>
      <c r="J26" s="24"/>
      <c r="K26" s="25">
        <f t="shared" si="0"/>
        <v>0.85065994083839991</v>
      </c>
      <c r="L26" s="24"/>
      <c r="N26" s="33"/>
    </row>
    <row r="27" spans="2:14">
      <c r="B27" s="27">
        <v>23</v>
      </c>
      <c r="C27" s="28" t="s">
        <v>64</v>
      </c>
      <c r="D27" s="29">
        <v>0</v>
      </c>
      <c r="E27" s="24">
        <v>0</v>
      </c>
      <c r="F27" s="24">
        <v>0</v>
      </c>
      <c r="G27" s="24"/>
      <c r="H27" s="24">
        <v>0</v>
      </c>
      <c r="I27" s="24"/>
      <c r="J27" s="24"/>
      <c r="K27" s="25">
        <f t="shared" si="0"/>
        <v>0</v>
      </c>
      <c r="L27" s="24"/>
      <c r="N27" s="33"/>
    </row>
    <row r="28" spans="2:14">
      <c r="B28" s="27">
        <v>24</v>
      </c>
      <c r="C28" s="28" t="s">
        <v>65</v>
      </c>
      <c r="D28" s="29">
        <v>0</v>
      </c>
      <c r="E28" s="24">
        <v>2.3590470967E-3</v>
      </c>
      <c r="F28" s="24">
        <v>8.0631935479999993E-4</v>
      </c>
      <c r="G28" s="24"/>
      <c r="H28" s="24">
        <v>0</v>
      </c>
      <c r="I28" s="24"/>
      <c r="J28" s="24"/>
      <c r="K28" s="25">
        <f t="shared" si="0"/>
        <v>3.1653664514999999E-3</v>
      </c>
      <c r="L28" s="24"/>
      <c r="N28" s="33"/>
    </row>
    <row r="29" spans="2:14">
      <c r="B29" s="27">
        <v>25</v>
      </c>
      <c r="C29" s="30" t="s">
        <v>66</v>
      </c>
      <c r="D29" s="29">
        <v>654.48208065086794</v>
      </c>
      <c r="E29" s="24">
        <v>2079.850398956527</v>
      </c>
      <c r="F29" s="24">
        <v>49.495830474090688</v>
      </c>
      <c r="G29" s="24"/>
      <c r="H29" s="24">
        <v>10.209493879155499</v>
      </c>
      <c r="I29" s="24"/>
      <c r="J29" s="24"/>
      <c r="K29" s="25">
        <f t="shared" si="0"/>
        <v>2794.0378039606412</v>
      </c>
      <c r="L29" s="24"/>
      <c r="N29" s="33"/>
    </row>
    <row r="30" spans="2:14">
      <c r="B30" s="27">
        <v>26</v>
      </c>
      <c r="C30" s="30" t="s">
        <v>67</v>
      </c>
      <c r="D30" s="29">
        <v>2.261208387E-4</v>
      </c>
      <c r="E30" s="24">
        <v>12.758604940576797</v>
      </c>
      <c r="F30" s="24">
        <v>0.97353627347909977</v>
      </c>
      <c r="G30" s="24"/>
      <c r="H30" s="24">
        <v>4.4953059451199998E-2</v>
      </c>
      <c r="I30" s="24"/>
      <c r="J30" s="24"/>
      <c r="K30" s="25">
        <f t="shared" si="0"/>
        <v>13.777320394345798</v>
      </c>
      <c r="L30" s="24"/>
      <c r="N30" s="33"/>
    </row>
    <row r="31" spans="2:14">
      <c r="B31" s="27">
        <v>27</v>
      </c>
      <c r="C31" s="30" t="s">
        <v>17</v>
      </c>
      <c r="D31" s="29">
        <v>4.1051835129E-2</v>
      </c>
      <c r="E31" s="24">
        <v>24.183996037221309</v>
      </c>
      <c r="F31" s="24">
        <v>0.69895969812319969</v>
      </c>
      <c r="G31" s="24"/>
      <c r="H31" s="24">
        <v>3.5018715160999997E-2</v>
      </c>
      <c r="I31" s="24"/>
      <c r="J31" s="24"/>
      <c r="K31" s="25">
        <f t="shared" si="0"/>
        <v>24.959026285634511</v>
      </c>
      <c r="L31" s="24"/>
      <c r="N31" s="33"/>
    </row>
    <row r="32" spans="2:14">
      <c r="B32" s="27">
        <v>28</v>
      </c>
      <c r="C32" s="30" t="s">
        <v>68</v>
      </c>
      <c r="D32" s="29">
        <v>2.0991490000000002E-3</v>
      </c>
      <c r="E32" s="24">
        <v>5.5863819656122979</v>
      </c>
      <c r="F32" s="24">
        <v>0.26588616257979997</v>
      </c>
      <c r="G32" s="24"/>
      <c r="H32" s="24">
        <v>4.5046443935399999E-2</v>
      </c>
      <c r="I32" s="24"/>
      <c r="J32" s="24"/>
      <c r="K32" s="25">
        <f t="shared" si="0"/>
        <v>5.8994137211274982</v>
      </c>
      <c r="L32" s="24"/>
      <c r="N32" s="33"/>
    </row>
    <row r="33" spans="2:14">
      <c r="B33" s="27">
        <v>29</v>
      </c>
      <c r="C33" s="30" t="s">
        <v>69</v>
      </c>
      <c r="D33" s="29">
        <v>0.57393845680639999</v>
      </c>
      <c r="E33" s="24">
        <v>13.539104262962491</v>
      </c>
      <c r="F33" s="24">
        <v>2.3795210691243991</v>
      </c>
      <c r="G33" s="24"/>
      <c r="H33" s="24">
        <v>1.4323667021927999</v>
      </c>
      <c r="I33" s="24"/>
      <c r="J33" s="24"/>
      <c r="K33" s="25">
        <f t="shared" si="0"/>
        <v>17.924930491086094</v>
      </c>
      <c r="L33" s="24"/>
      <c r="N33" s="33"/>
    </row>
    <row r="34" spans="2:14">
      <c r="B34" s="27">
        <v>30</v>
      </c>
      <c r="C34" s="30" t="s">
        <v>70</v>
      </c>
      <c r="D34" s="29">
        <v>269.17583230835356</v>
      </c>
      <c r="E34" s="24">
        <v>1146.95</v>
      </c>
      <c r="F34" s="24">
        <v>0.97</v>
      </c>
      <c r="G34" s="24"/>
      <c r="H34" s="24">
        <v>0.14666661164419997</v>
      </c>
      <c r="I34" s="24"/>
      <c r="J34" s="24"/>
      <c r="K34" s="25">
        <f t="shared" si="0"/>
        <v>1417.2424989199978</v>
      </c>
      <c r="L34" s="24"/>
      <c r="N34" s="33"/>
    </row>
    <row r="35" spans="2:14">
      <c r="B35" s="27">
        <v>31</v>
      </c>
      <c r="C35" s="28" t="s">
        <v>71</v>
      </c>
      <c r="D35" s="29">
        <v>0</v>
      </c>
      <c r="E35" s="24">
        <v>0</v>
      </c>
      <c r="F35" s="24">
        <v>1.5792268290100001E-2</v>
      </c>
      <c r="G35" s="24"/>
      <c r="H35" s="24">
        <v>0</v>
      </c>
      <c r="I35" s="24"/>
      <c r="J35" s="24"/>
      <c r="K35" s="25">
        <f t="shared" si="0"/>
        <v>1.5792268290100001E-2</v>
      </c>
      <c r="L35" s="24"/>
      <c r="N35" s="33"/>
    </row>
    <row r="36" spans="2:14">
      <c r="B36" s="27">
        <v>32</v>
      </c>
      <c r="C36" s="30" t="s">
        <v>72</v>
      </c>
      <c r="D36" s="29">
        <v>301.61047315044885</v>
      </c>
      <c r="E36" s="24">
        <v>632.05568922580733</v>
      </c>
      <c r="F36" s="24">
        <v>21.731744529984233</v>
      </c>
      <c r="G36" s="24"/>
      <c r="H36" s="24">
        <v>8.970991790185801</v>
      </c>
      <c r="I36" s="24"/>
      <c r="J36" s="24"/>
      <c r="K36" s="25">
        <f t="shared" si="0"/>
        <v>964.36889869642619</v>
      </c>
      <c r="L36" s="24"/>
      <c r="N36" s="33"/>
    </row>
    <row r="37" spans="2:14">
      <c r="B37" s="27">
        <v>33</v>
      </c>
      <c r="C37" s="30" t="s">
        <v>175</v>
      </c>
      <c r="D37" s="29">
        <v>47.442227468483203</v>
      </c>
      <c r="E37" s="24">
        <v>130.80921750777702</v>
      </c>
      <c r="F37" s="24">
        <v>67.859826855528169</v>
      </c>
      <c r="G37" s="24"/>
      <c r="H37" s="24">
        <v>2.7758604346082993</v>
      </c>
      <c r="I37" s="24"/>
      <c r="J37" s="24"/>
      <c r="K37" s="25">
        <f t="shared" si="0"/>
        <v>248.88713226639666</v>
      </c>
      <c r="L37" s="24"/>
      <c r="N37" s="33"/>
    </row>
    <row r="38" spans="2:14">
      <c r="B38" s="27">
        <v>34</v>
      </c>
      <c r="C38" s="30" t="s">
        <v>73</v>
      </c>
      <c r="D38" s="29">
        <v>0</v>
      </c>
      <c r="E38" s="24">
        <v>1.0814899774099999E-2</v>
      </c>
      <c r="F38" s="24">
        <v>2.1940645160999999E-3</v>
      </c>
      <c r="G38" s="24"/>
      <c r="H38" s="24">
        <v>0</v>
      </c>
      <c r="I38" s="24"/>
      <c r="J38" s="24"/>
      <c r="K38" s="25">
        <f t="shared" si="0"/>
        <v>1.3008964290199999E-2</v>
      </c>
      <c r="L38" s="24"/>
      <c r="N38" s="33"/>
    </row>
    <row r="39" spans="2:14">
      <c r="B39" s="27">
        <v>35</v>
      </c>
      <c r="C39" s="30" t="s">
        <v>74</v>
      </c>
      <c r="D39" s="29">
        <v>2.9917124512894997</v>
      </c>
      <c r="E39" s="24">
        <v>213.27928111674265</v>
      </c>
      <c r="F39" s="24">
        <v>8.1139865038373991</v>
      </c>
      <c r="G39" s="24"/>
      <c r="H39" s="24">
        <v>1.8431581987053995</v>
      </c>
      <c r="I39" s="24"/>
      <c r="J39" s="24"/>
      <c r="K39" s="25">
        <f t="shared" si="0"/>
        <v>226.22813827057493</v>
      </c>
      <c r="L39" s="24"/>
      <c r="N39" s="33"/>
    </row>
    <row r="40" spans="2:14">
      <c r="B40" s="27">
        <v>36</v>
      </c>
      <c r="C40" s="30" t="s">
        <v>75</v>
      </c>
      <c r="D40" s="29">
        <v>1.0880364387E-2</v>
      </c>
      <c r="E40" s="24">
        <v>6.1184958076764993</v>
      </c>
      <c r="F40" s="24">
        <v>7.5154283869799998E-2</v>
      </c>
      <c r="G40" s="24"/>
      <c r="H40" s="24">
        <v>0.3034894212257</v>
      </c>
      <c r="I40" s="24"/>
      <c r="J40" s="24"/>
      <c r="K40" s="25">
        <f t="shared" si="0"/>
        <v>6.5080198771589988</v>
      </c>
      <c r="L40" s="24"/>
      <c r="N40" s="33"/>
    </row>
    <row r="41" spans="2:14">
      <c r="B41" s="27">
        <v>37</v>
      </c>
      <c r="C41" s="30" t="s">
        <v>76</v>
      </c>
      <c r="D41" s="29">
        <v>239.15603979960943</v>
      </c>
      <c r="E41" s="24">
        <v>950.2668230610883</v>
      </c>
      <c r="F41" s="24">
        <v>25.324805668402917</v>
      </c>
      <c r="G41" s="24"/>
      <c r="H41" s="24">
        <v>5.4300737037642017</v>
      </c>
      <c r="I41" s="24"/>
      <c r="J41" s="24"/>
      <c r="K41" s="25">
        <f t="shared" si="0"/>
        <v>1220.1777422328648</v>
      </c>
      <c r="L41" s="24"/>
      <c r="N41" s="33"/>
    </row>
    <row r="42" spans="2:14">
      <c r="B42" s="23" t="s">
        <v>11</v>
      </c>
      <c r="C42" s="12"/>
      <c r="D42" s="95">
        <f>SUM(D5:D41)</f>
        <v>8311.0410582908371</v>
      </c>
      <c r="E42" s="95">
        <f>SUM(E5:E41)</f>
        <v>14995.778183762275</v>
      </c>
      <c r="F42" s="95">
        <f t="shared" ref="F42:H42" si="1">SUM(F5:F41)</f>
        <v>638.90542117996551</v>
      </c>
      <c r="G42" s="95">
        <f t="shared" si="1"/>
        <v>0</v>
      </c>
      <c r="H42" s="95">
        <f t="shared" si="1"/>
        <v>113.43114131937664</v>
      </c>
      <c r="I42" s="96"/>
      <c r="J42" s="96">
        <f>SUM(J38:J41)</f>
        <v>0</v>
      </c>
      <c r="K42" s="32">
        <f>SUM(K5:K41)</f>
        <v>24059.155804552454</v>
      </c>
      <c r="L42" s="24"/>
      <c r="M42" s="26"/>
    </row>
    <row r="43" spans="2:14">
      <c r="E43" s="35"/>
    </row>
    <row r="44" spans="2:14">
      <c r="D44" s="51"/>
      <c r="E44" s="51"/>
      <c r="F44" s="51"/>
      <c r="G44" s="51"/>
      <c r="H44" s="51"/>
    </row>
    <row r="45" spans="2:14" s="59" customFormat="1"/>
  </sheetData>
  <sheetProtection password="8136" sheet="1" objects="1" scenarios="1"/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Preeti Dokania</cp:lastModifiedBy>
  <cp:lastPrinted>2014-03-24T10:58:12Z</cp:lastPrinted>
  <dcterms:created xsi:type="dcterms:W3CDTF">2014-01-06T04:43:23Z</dcterms:created>
  <dcterms:modified xsi:type="dcterms:W3CDTF">2015-02-06T12:28:15Z</dcterms:modified>
</cp:coreProperties>
</file>