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 tabRatio="675" activeTab="1"/>
  </bookViews>
  <sheets>
    <sheet name="Anex A1 Frmt for AUM disclosure" sheetId="12" r:id="rId1"/>
    <sheet name="Anex A2 Frmt AUM stateUT wise " sheetId="9" r:id="rId2"/>
  </sheets>
  <definedNames>
    <definedName name="_xlnm._FilterDatabase" localSheetId="0" hidden="1">'Anex A1 Frmt for AUM disclosure'!$A$1:$BK$144</definedName>
  </definedNames>
  <calcPr calcId="125725"/>
</workbook>
</file>

<file path=xl/calcChain.xml><?xml version="1.0" encoding="utf-8"?>
<calcChain xmlns="http://schemas.openxmlformats.org/spreadsheetml/2006/main">
  <c r="C144" i="12"/>
  <c r="C142"/>
  <c r="C103"/>
  <c r="C102"/>
  <c r="AJ102" l="1"/>
  <c r="AK102"/>
  <c r="AL102"/>
  <c r="AM102"/>
  <c r="AN102"/>
  <c r="AO102"/>
  <c r="AP102"/>
  <c r="AQ102"/>
  <c r="AR102"/>
  <c r="AS102"/>
  <c r="AT102"/>
  <c r="AU102"/>
  <c r="AV102"/>
  <c r="AW102"/>
  <c r="AX102"/>
  <c r="AY102"/>
  <c r="AZ102"/>
  <c r="BA102"/>
  <c r="BB102"/>
  <c r="BC102"/>
  <c r="BD102"/>
  <c r="BE102"/>
  <c r="BF102"/>
  <c r="BG102"/>
  <c r="BH102"/>
  <c r="BI102"/>
  <c r="BJ102"/>
  <c r="AI102"/>
  <c r="K6" i="9" l="1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5"/>
  <c r="BK60" i="12" l="1"/>
  <c r="BK75"/>
  <c r="D82"/>
  <c r="BJ142"/>
  <c r="BI142"/>
  <c r="BH142"/>
  <c r="BG142"/>
  <c r="BF142"/>
  <c r="BE142"/>
  <c r="BD142"/>
  <c r="BC142"/>
  <c r="BB142"/>
  <c r="BA142"/>
  <c r="AZ142"/>
  <c r="AY142"/>
  <c r="AX142"/>
  <c r="AW142"/>
  <c r="AV142"/>
  <c r="AU142"/>
  <c r="AT142"/>
  <c r="AS142"/>
  <c r="AR142"/>
  <c r="AQ142"/>
  <c r="AP142"/>
  <c r="AO142"/>
  <c r="AN142"/>
  <c r="AM142"/>
  <c r="AL142"/>
  <c r="AK142"/>
  <c r="AJ142"/>
  <c r="AI142"/>
  <c r="AH142"/>
  <c r="AG142"/>
  <c r="AF142"/>
  <c r="AE142"/>
  <c r="AD142"/>
  <c r="AC142"/>
  <c r="AB142"/>
  <c r="AA142"/>
  <c r="Z142"/>
  <c r="Y142"/>
  <c r="X142"/>
  <c r="W142"/>
  <c r="V142"/>
  <c r="U142"/>
  <c r="T142"/>
  <c r="S142"/>
  <c r="R142"/>
  <c r="Q142"/>
  <c r="P142"/>
  <c r="O142"/>
  <c r="N142"/>
  <c r="M142"/>
  <c r="L142"/>
  <c r="K142"/>
  <c r="J142"/>
  <c r="I142"/>
  <c r="H142"/>
  <c r="G142"/>
  <c r="F142"/>
  <c r="E142"/>
  <c r="D142"/>
  <c r="BK141"/>
  <c r="BK140"/>
  <c r="BJ120"/>
  <c r="BI120"/>
  <c r="BH120"/>
  <c r="BG120"/>
  <c r="BF120"/>
  <c r="BE120"/>
  <c r="BD120"/>
  <c r="BC120"/>
  <c r="BB120"/>
  <c r="BA120"/>
  <c r="AZ120"/>
  <c r="AY120"/>
  <c r="AX120"/>
  <c r="AW120"/>
  <c r="AV120"/>
  <c r="AU120"/>
  <c r="AT120"/>
  <c r="AS120"/>
  <c r="AR120"/>
  <c r="AQ120"/>
  <c r="AP120"/>
  <c r="AO120"/>
  <c r="AN120"/>
  <c r="AM120"/>
  <c r="AL120"/>
  <c r="AK120"/>
  <c r="AJ120"/>
  <c r="AI120"/>
  <c r="AH120"/>
  <c r="AG120"/>
  <c r="AF120"/>
  <c r="AE120"/>
  <c r="AD120"/>
  <c r="AC120"/>
  <c r="AB120"/>
  <c r="AA120"/>
  <c r="Z120"/>
  <c r="Y120"/>
  <c r="X120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F120"/>
  <c r="E120"/>
  <c r="D120"/>
  <c r="C120"/>
  <c r="BK119"/>
  <c r="BK118"/>
  <c r="BK117"/>
  <c r="BK116"/>
  <c r="BK115"/>
  <c r="BK114"/>
  <c r="BK113"/>
  <c r="BK112"/>
  <c r="BJ109"/>
  <c r="BJ121" s="1"/>
  <c r="BI109"/>
  <c r="BI121" s="1"/>
  <c r="BH109"/>
  <c r="BH121" s="1"/>
  <c r="BG109"/>
  <c r="BG121" s="1"/>
  <c r="BF109"/>
  <c r="BF121" s="1"/>
  <c r="BE109"/>
  <c r="BE121" s="1"/>
  <c r="BD109"/>
  <c r="BD121" s="1"/>
  <c r="BC109"/>
  <c r="BC121" s="1"/>
  <c r="BB109"/>
  <c r="BB121" s="1"/>
  <c r="BA109"/>
  <c r="BA121" s="1"/>
  <c r="AZ109"/>
  <c r="AZ121" s="1"/>
  <c r="AY109"/>
  <c r="AY121" s="1"/>
  <c r="AX109"/>
  <c r="AX121" s="1"/>
  <c r="AW109"/>
  <c r="AW121" s="1"/>
  <c r="AV109"/>
  <c r="AV121" s="1"/>
  <c r="AU109"/>
  <c r="AU121" s="1"/>
  <c r="AT109"/>
  <c r="AT121" s="1"/>
  <c r="AS109"/>
  <c r="AS121" s="1"/>
  <c r="AR109"/>
  <c r="AR121" s="1"/>
  <c r="AQ109"/>
  <c r="AQ121" s="1"/>
  <c r="AP109"/>
  <c r="AP121" s="1"/>
  <c r="AO109"/>
  <c r="AO121" s="1"/>
  <c r="AN109"/>
  <c r="AN121" s="1"/>
  <c r="AM109"/>
  <c r="AM121" s="1"/>
  <c r="AL109"/>
  <c r="AL121" s="1"/>
  <c r="AK109"/>
  <c r="AK121" s="1"/>
  <c r="AJ109"/>
  <c r="AJ121" s="1"/>
  <c r="AI109"/>
  <c r="AI121" s="1"/>
  <c r="AH109"/>
  <c r="AH121" s="1"/>
  <c r="AG109"/>
  <c r="AG121" s="1"/>
  <c r="AF109"/>
  <c r="AF121" s="1"/>
  <c r="AE109"/>
  <c r="AE121" s="1"/>
  <c r="AD109"/>
  <c r="AD121" s="1"/>
  <c r="AC109"/>
  <c r="AC121" s="1"/>
  <c r="AB109"/>
  <c r="AB121" s="1"/>
  <c r="AA109"/>
  <c r="AA121" s="1"/>
  <c r="Z109"/>
  <c r="Z121" s="1"/>
  <c r="Y109"/>
  <c r="Y121" s="1"/>
  <c r="X109"/>
  <c r="X121" s="1"/>
  <c r="W109"/>
  <c r="W121" s="1"/>
  <c r="V109"/>
  <c r="V121" s="1"/>
  <c r="U109"/>
  <c r="U121" s="1"/>
  <c r="T109"/>
  <c r="T121" s="1"/>
  <c r="S109"/>
  <c r="S121" s="1"/>
  <c r="R109"/>
  <c r="R121" s="1"/>
  <c r="Q109"/>
  <c r="Q121" s="1"/>
  <c r="P109"/>
  <c r="P121" s="1"/>
  <c r="O109"/>
  <c r="O121" s="1"/>
  <c r="N109"/>
  <c r="N121" s="1"/>
  <c r="M109"/>
  <c r="M121" s="1"/>
  <c r="L109"/>
  <c r="L121" s="1"/>
  <c r="K109"/>
  <c r="K121" s="1"/>
  <c r="J109"/>
  <c r="J121" s="1"/>
  <c r="I109"/>
  <c r="I121" s="1"/>
  <c r="H109"/>
  <c r="H121" s="1"/>
  <c r="G109"/>
  <c r="G121" s="1"/>
  <c r="F109"/>
  <c r="F121" s="1"/>
  <c r="E109"/>
  <c r="E121" s="1"/>
  <c r="D109"/>
  <c r="D121" s="1"/>
  <c r="C109"/>
  <c r="BK108"/>
  <c r="BK109" s="1"/>
  <c r="AH102"/>
  <c r="AG102"/>
  <c r="AF102"/>
  <c r="AE102"/>
  <c r="AD102"/>
  <c r="AC102"/>
  <c r="AB102"/>
  <c r="AA102"/>
  <c r="Z102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D102"/>
  <c r="BK101"/>
  <c r="BK100"/>
  <c r="BK99"/>
  <c r="BK98"/>
  <c r="BK97"/>
  <c r="BK96"/>
  <c r="BK95"/>
  <c r="BK94"/>
  <c r="BK93"/>
  <c r="BK92"/>
  <c r="BK91"/>
  <c r="BK80"/>
  <c r="BK79"/>
  <c r="BK76"/>
  <c r="BK72"/>
  <c r="BK71"/>
  <c r="BK68"/>
  <c r="BK67"/>
  <c r="BK64"/>
  <c r="BK63"/>
  <c r="BK62"/>
  <c r="BK61"/>
  <c r="BK58"/>
  <c r="BK56"/>
  <c r="BK54"/>
  <c r="BK51"/>
  <c r="BK47"/>
  <c r="BK44"/>
  <c r="BK43"/>
  <c r="BK41"/>
  <c r="BK40"/>
  <c r="BK39"/>
  <c r="BK38"/>
  <c r="BK36"/>
  <c r="BK35"/>
  <c r="BK34"/>
  <c r="BK33"/>
  <c r="BK32"/>
  <c r="BK31"/>
  <c r="BK30"/>
  <c r="BK29"/>
  <c r="BK28"/>
  <c r="BK27"/>
  <c r="BK26"/>
  <c r="BK25"/>
  <c r="BK24"/>
  <c r="BK23"/>
  <c r="BK22"/>
  <c r="BK21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K14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K10"/>
  <c r="BK9"/>
  <c r="BK102" l="1"/>
  <c r="BK11"/>
  <c r="C121"/>
  <c r="BK15"/>
  <c r="BK142"/>
  <c r="BK120"/>
  <c r="BK55"/>
  <c r="BK59"/>
  <c r="BK37"/>
  <c r="BK45"/>
  <c r="BK49"/>
  <c r="BK53"/>
  <c r="BK57"/>
  <c r="BK66"/>
  <c r="BK70"/>
  <c r="BK74"/>
  <c r="BK78"/>
  <c r="BK42"/>
  <c r="BK46"/>
  <c r="BK50"/>
  <c r="BK20"/>
  <c r="BK48"/>
  <c r="BK52"/>
  <c r="BK65"/>
  <c r="BK69"/>
  <c r="BK73"/>
  <c r="D103"/>
  <c r="D144" s="1"/>
  <c r="BK19"/>
  <c r="C82"/>
  <c r="BK121"/>
  <c r="BK77" l="1"/>
  <c r="BK82" s="1"/>
  <c r="E82"/>
  <c r="E103" s="1"/>
  <c r="E144" s="1"/>
  <c r="J42" i="9"/>
  <c r="E42"/>
  <c r="H42"/>
  <c r="G42"/>
  <c r="F42"/>
  <c r="D42"/>
  <c r="BK103" i="12" l="1"/>
  <c r="F82"/>
  <c r="F103" s="1"/>
  <c r="F144" s="1"/>
  <c r="BK144" l="1"/>
  <c r="G82"/>
  <c r="G103" s="1"/>
  <c r="G144" s="1"/>
  <c r="H82" l="1"/>
  <c r="H103" s="1"/>
  <c r="H144" s="1"/>
  <c r="K42" i="9"/>
  <c r="I82" i="12" l="1"/>
  <c r="I103" s="1"/>
  <c r="I144" s="1"/>
  <c r="J82" l="1"/>
  <c r="J103" s="1"/>
  <c r="J144" s="1"/>
  <c r="K82" l="1"/>
  <c r="K103" s="1"/>
  <c r="K144" s="1"/>
  <c r="L82" l="1"/>
  <c r="L103" s="1"/>
  <c r="L144" s="1"/>
  <c r="M82" l="1"/>
  <c r="M103" s="1"/>
  <c r="M144" s="1"/>
  <c r="N82" l="1"/>
  <c r="N103" s="1"/>
  <c r="N144" s="1"/>
  <c r="O82" l="1"/>
  <c r="O103" s="1"/>
  <c r="O144" s="1"/>
  <c r="P82" l="1"/>
  <c r="P103" s="1"/>
  <c r="P144" s="1"/>
  <c r="Q82" l="1"/>
  <c r="Q103" s="1"/>
  <c r="Q144" s="1"/>
  <c r="R82" l="1"/>
  <c r="R103" s="1"/>
  <c r="R144" s="1"/>
  <c r="S82" l="1"/>
  <c r="S103" s="1"/>
  <c r="S144" s="1"/>
  <c r="T82" l="1"/>
  <c r="T103" s="1"/>
  <c r="T144" s="1"/>
  <c r="U82" l="1"/>
  <c r="U103" s="1"/>
  <c r="U144" s="1"/>
  <c r="V82" l="1"/>
  <c r="V103" s="1"/>
  <c r="V144" s="1"/>
  <c r="W82" l="1"/>
  <c r="W103" s="1"/>
  <c r="W144" s="1"/>
  <c r="X82" l="1"/>
  <c r="X103" s="1"/>
  <c r="X144" s="1"/>
  <c r="Y82" l="1"/>
  <c r="Y103" s="1"/>
  <c r="Y144" s="1"/>
  <c r="Z82" l="1"/>
  <c r="Z103" s="1"/>
  <c r="Z144" s="1"/>
  <c r="AA82" l="1"/>
  <c r="AA103" s="1"/>
  <c r="AA144" s="1"/>
  <c r="AB82" l="1"/>
  <c r="AB103" s="1"/>
  <c r="AB144" s="1"/>
  <c r="AC82" l="1"/>
  <c r="AC103" s="1"/>
  <c r="AC144" s="1"/>
  <c r="AD82" l="1"/>
  <c r="AD103" s="1"/>
  <c r="AD144" s="1"/>
  <c r="AE82" l="1"/>
  <c r="AE103" s="1"/>
  <c r="AE144" s="1"/>
  <c r="AF82" l="1"/>
  <c r="AF103" s="1"/>
  <c r="AF144" s="1"/>
  <c r="AG82" l="1"/>
  <c r="AG103" s="1"/>
  <c r="AG144" s="1"/>
  <c r="AH82" l="1"/>
  <c r="AH103" s="1"/>
  <c r="AH144" s="1"/>
  <c r="AI82" l="1"/>
  <c r="AI103" s="1"/>
  <c r="AI144" s="1"/>
  <c r="AJ82" l="1"/>
  <c r="AJ103" s="1"/>
  <c r="AJ144" s="1"/>
  <c r="AK82" l="1"/>
  <c r="AK103" s="1"/>
  <c r="AK144" s="1"/>
  <c r="AL82" l="1"/>
  <c r="AL103" s="1"/>
  <c r="AL144" s="1"/>
  <c r="AM82" l="1"/>
  <c r="AM103" s="1"/>
  <c r="AM144" s="1"/>
  <c r="AN82" l="1"/>
  <c r="AN103" s="1"/>
  <c r="AN144" s="1"/>
  <c r="AO82" l="1"/>
  <c r="AO103" s="1"/>
  <c r="AO144" s="1"/>
  <c r="AP82" l="1"/>
  <c r="AP103" s="1"/>
  <c r="AP144" s="1"/>
  <c r="AQ82" l="1"/>
  <c r="AQ103" s="1"/>
  <c r="AQ144" s="1"/>
  <c r="AR82" l="1"/>
  <c r="AR103" s="1"/>
  <c r="AR144" s="1"/>
  <c r="AS82" l="1"/>
  <c r="AS103" s="1"/>
  <c r="AS144" s="1"/>
  <c r="AT82" l="1"/>
  <c r="AT103" s="1"/>
  <c r="AT144" s="1"/>
  <c r="AU82" l="1"/>
  <c r="AU103" s="1"/>
  <c r="AU144" s="1"/>
  <c r="AV82" l="1"/>
  <c r="AV103" s="1"/>
  <c r="AV144" s="1"/>
  <c r="AW82" l="1"/>
  <c r="AW103" s="1"/>
  <c r="AW144" s="1"/>
  <c r="AX82" l="1"/>
  <c r="AX103" s="1"/>
  <c r="AX144" s="1"/>
  <c r="AY82" l="1"/>
  <c r="AY103" s="1"/>
  <c r="AY144" s="1"/>
  <c r="AZ82" l="1"/>
  <c r="AZ103" s="1"/>
  <c r="AZ144" s="1"/>
  <c r="BA82" l="1"/>
  <c r="BA103" s="1"/>
  <c r="BA144" s="1"/>
  <c r="BB82" l="1"/>
  <c r="BB103" s="1"/>
  <c r="BB144" s="1"/>
  <c r="BC82" l="1"/>
  <c r="BC103" s="1"/>
  <c r="BC144" s="1"/>
  <c r="BD82" l="1"/>
  <c r="BD103" s="1"/>
  <c r="BD144" s="1"/>
  <c r="BE82" l="1"/>
  <c r="BE103" s="1"/>
  <c r="BE144" s="1"/>
  <c r="BF82" l="1"/>
  <c r="BF103" s="1"/>
  <c r="BF144" s="1"/>
  <c r="BG82" l="1"/>
  <c r="BG103" s="1"/>
  <c r="BG144" s="1"/>
  <c r="BH82" l="1"/>
  <c r="BH103" s="1"/>
  <c r="BH144" s="1"/>
  <c r="BI82" l="1"/>
  <c r="BI103" s="1"/>
  <c r="BI144" s="1"/>
  <c r="BJ82"/>
  <c r="BJ103" s="1"/>
  <c r="BJ144" s="1"/>
</calcChain>
</file>

<file path=xl/sharedStrings.xml><?xml version="1.0" encoding="utf-8"?>
<sst xmlns="http://schemas.openxmlformats.org/spreadsheetml/2006/main" count="239" uniqueCount="195">
  <si>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</si>
  <si>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</si>
  <si>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</si>
  <si>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</si>
  <si>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</si>
  <si>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</si>
  <si>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</si>
  <si>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</si>
  <si>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</si>
  <si>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</si>
  <si>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</si>
  <si>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</si>
  <si>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</si>
  <si>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</si>
  <si>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</si>
  <si>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</si>
  <si>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</si>
  <si>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</si>
  <si>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</si>
  <si>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</si>
  <si>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</si>
  <si>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</si>
  <si>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</si>
  <si>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</si>
  <si>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</si>
  <si>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</si>
  <si>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</si>
  <si>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</si>
  <si>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</si>
  <si>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</si>
  <si>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</si>
  <si>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</si>
  <si>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</si>
  <si>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</si>
  <si>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</si>
  <si>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</si>
  <si>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</si>
  <si>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</si>
  <si>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</si>
  <si>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</si>
  <si>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</si>
  <si>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</si>
  <si>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</si>
  <si>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</si>
  <si>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</si>
  <si>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</si>
  <si>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</si>
  <si>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</si>
  <si>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</si>
  <si>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</si>
  <si>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</si>
  <si>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</si>
  <si>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</si>
  <si>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</si>
  <si>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</si>
  <si>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</si>
  <si>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</si>
  <si>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</si>
  <si>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</si>
  <si>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</si>
  <si>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</si>
  <si>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</si>
  <si>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</si>
  <si>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</si>
  <si>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</si>
  <si>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</si>
  <si>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</si>
  <si>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</si>
  <si>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</si>
  <si>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</si>
  <si>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</si>
  <si>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</si>
  <si>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</si>
  <si>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</si>
  <si>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</si>
  <si>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</si>
  <si>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</si>
  <si>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</si>
  <si>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</si>
  <si>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</si>
  <si>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</si>
  <si>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</si>
  <si>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</si>
  <si>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</si>
  <si>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</si>
  <si>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</si>
  <si>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</si>
  <si>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</si>
  <si>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</si>
  <si>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</si>
  <si>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</si>
  <si>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</si>
  <si>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</si>
  <si>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</si>
  <si>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</si>
  <si>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</si>
  <si>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</si>
  <si>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</si>
  <si>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</si>
  <si>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</si>
  <si>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</si>
  <si>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</si>
  <si>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t>4 : FIIs/FPIs</t>
  </si>
  <si>
    <t>DWS Insta Cash Plus Fund</t>
  </si>
  <si>
    <t>DWS Treasury Fund - Cash</t>
  </si>
  <si>
    <t>DWS Gilt Fund</t>
  </si>
  <si>
    <t>DWS  Fixed maturity Plan Series 45</t>
  </si>
  <si>
    <t>DWS  Fixed maturity Plan Series 47</t>
  </si>
  <si>
    <t>DWS  Fixed maturity Plan Series 49</t>
  </si>
  <si>
    <t>DWS  Fixed maturity Plan Series 54</t>
  </si>
  <si>
    <t>DWS  Fixed maturity Plan Series 56</t>
  </si>
  <si>
    <t>DWS  Fixed maturity Plan Series 57</t>
  </si>
  <si>
    <t>DWS  Fixed Maturity Plan Series 58</t>
  </si>
  <si>
    <t>DWS  Fixed Maturity Plan Series 60</t>
  </si>
  <si>
    <t>DWS  Fixed Maturity Plan Series 61</t>
  </si>
  <si>
    <t>DWS  Fixed Maturity Plan Series 62</t>
  </si>
  <si>
    <t>DWS  Fixed Maturity Plan Series 63</t>
  </si>
  <si>
    <t>DWS Fixed Maturity Plan - Series 16</t>
  </si>
  <si>
    <t>DWS Fixed Maturity Plan - Series 31</t>
  </si>
  <si>
    <t>DWS Fixed Maturity Plan - Series 32</t>
  </si>
  <si>
    <t>DWS Fixed Maturity Plan - Series 33</t>
  </si>
  <si>
    <t>DWS Fixed Maturity Plan - Series 34</t>
  </si>
  <si>
    <t>DWS Fixed Maturity Plan - Series 37</t>
  </si>
  <si>
    <t>DWS Fixed Maturity Plan - Series 38</t>
  </si>
  <si>
    <t>DWS Fixed Maturity Plan - Series 39</t>
  </si>
  <si>
    <t>DWS Fixed Maturity Plan - Series 4</t>
  </si>
  <si>
    <t>DWS Hybrid Fixed Term Fund - Series 10</t>
  </si>
  <si>
    <t>DWS Hybrid Fixed Term Fund - Series 11</t>
  </si>
  <si>
    <t>DWS Hybrid Fixed Term Fund - Series 12</t>
  </si>
  <si>
    <t>DWS Hybrid Fixed Term Fund - Series 13</t>
  </si>
  <si>
    <t>DWS Hybrid Fixed Term Fund - Series 14</t>
  </si>
  <si>
    <t>DWS Hybrid Fixed Term Fund - Series 17</t>
  </si>
  <si>
    <t>DWS Hybrid Fixed Term Fund - Series 19</t>
  </si>
  <si>
    <t>DWS Hybrid Fixed Term Fund - Series 4</t>
  </si>
  <si>
    <t>DWS Hybrid Fixed Term Fund - Series 5</t>
  </si>
  <si>
    <t>DWS Hybrid Fixed Term Fund - Series 6</t>
  </si>
  <si>
    <t>DWS Hybrid Fixed Term Fund - Series 7</t>
  </si>
  <si>
    <t>DWS Hybrid Fixed Term Fund - Series 8</t>
  </si>
  <si>
    <t>DWS Hybrid Fixed Term Fund - Series 9</t>
  </si>
  <si>
    <t>DWS Banking &amp; PSU Debt Fund</t>
  </si>
  <si>
    <t>DWS Cash Opportunities Fund</t>
  </si>
  <si>
    <t>DWS Income Advantage Fund</t>
  </si>
  <si>
    <t>DWS Inflation Indexed Bond Fund</t>
  </si>
  <si>
    <t>DWS Medium Term Income Fund</t>
  </si>
  <si>
    <t>DWS Money Plus Fund</t>
  </si>
  <si>
    <t>DWS Premier Bond Fund</t>
  </si>
  <si>
    <t>DWS Short Maturity Fund</t>
  </si>
  <si>
    <t>DWS Treasury Fund - Investment</t>
  </si>
  <si>
    <t>DWS Ultra Short Term Fund</t>
  </si>
  <si>
    <t>DWS Tax Saving Fund</t>
  </si>
  <si>
    <t>DWS Alpha Equity Fund</t>
  </si>
  <si>
    <t>DWS Investment Opportunity Fund</t>
  </si>
  <si>
    <t>DWS Global Agribusiness Offshore Fund</t>
  </si>
  <si>
    <t>DWS Top Euroland Offshore Fund</t>
  </si>
  <si>
    <t>DWS  Fixed Maturity Plan Series 64</t>
  </si>
  <si>
    <t>DWS  Fixed Maturity Plan Series 69</t>
  </si>
  <si>
    <t>DWS Fixed Maturity Plan - Series 66</t>
  </si>
  <si>
    <t>DWS Fixed Maturity Plan - Series 68</t>
  </si>
  <si>
    <t>DWS Hybrid Fixed Term Fund - Series 21</t>
  </si>
  <si>
    <t>DWS Fixed Maturity Plan - Series 70</t>
  </si>
  <si>
    <t>DWS Fixed Maturity Plan - Series 71</t>
  </si>
  <si>
    <t>DWS Hybrid Fixed Term Fund Series 22</t>
  </si>
  <si>
    <t>DWS INTERVAL FUND ANNUAL PLAN SERIES 1</t>
  </si>
  <si>
    <t>DWS Fixed Maturity Plan - Series 72</t>
  </si>
  <si>
    <t>DWS Hybrid Fixed Term Fund Series - 23</t>
  </si>
  <si>
    <t>TELANGANA</t>
  </si>
  <si>
    <t>DWS Arbitrage Fund</t>
  </si>
  <si>
    <t>1</t>
  </si>
  <si>
    <t>DWS Fixed Maturity Plan - Series 75</t>
  </si>
  <si>
    <t>DWS Hybrid Fixed Term Fund Series - 27</t>
  </si>
  <si>
    <t>DWS Hybrid Fixed Term Fund Series - 26</t>
  </si>
  <si>
    <t>DWS Hybrid Fixed Term Fund Series 29</t>
  </si>
  <si>
    <t>DWS Corporate Debt Opportunities Fund</t>
  </si>
  <si>
    <t>DWS Fixed Maturity Plan - Series 77</t>
  </si>
  <si>
    <t>DWS Fixed Maturity Plan - Series 78</t>
  </si>
  <si>
    <t>DWS Fixed Maturity Plan Series 82</t>
  </si>
  <si>
    <t>DWS Fixed Maturity Plan Series 85</t>
  </si>
  <si>
    <t>DWS Fixed Maturity Plan Series 86</t>
  </si>
  <si>
    <t>DWS Fixed Maturity Plan Series 87</t>
  </si>
  <si>
    <t>DWS Hybrid Fixed Term Fund Series 31</t>
  </si>
  <si>
    <t>DWS Hybrid Fixed Term Fund Series 32</t>
  </si>
  <si>
    <t>DWS Hybrid Fixed Term Fund Series 33</t>
  </si>
  <si>
    <t>DWS Hybrid Fixed Term Fund Series 34</t>
  </si>
  <si>
    <t>DWS Hybrid Fixed Term Fund Series 35</t>
  </si>
  <si>
    <t>DWS Hybrid Fixed Term Fund Series 37</t>
  </si>
  <si>
    <t>DWS Equity Income Fund</t>
  </si>
  <si>
    <t>DWS Mid Cap Fund Series 1</t>
  </si>
  <si>
    <t>DWS Large Cap Fund Series 1</t>
  </si>
  <si>
    <t>DWS Large Cap Fund Series 2</t>
  </si>
  <si>
    <t>DWS Large Cap Fund Series 3</t>
  </si>
  <si>
    <t>DWS Hybrid Fixed Term Fund Series 39</t>
  </si>
  <si>
    <t>DWS Fixed Maturity Plan Series 91</t>
  </si>
  <si>
    <t>Deutsche Mutual Fund: Net Assets Under Management (AUM) as on 30th June 2015 (All figures in Rs. Crore)</t>
  </si>
  <si>
    <t>Table showing State wise /Union Territory wise contribution to AUM of category of schemes as on 30th June 2015</t>
  </si>
  <si>
    <t>Deutsche Mutual Fund (All figures in Rs. Crore)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</si>
</sst>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_-;\-* #,##0.00_-;_-* &quot;-&quot;??_-;_-@_-"/>
  </numFmts>
  <fonts count="10">
    <font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sz val="10"/>
      <color indexed="8"/>
      <name val="Arial"/>
      <family val="2"/>
    </font>
    <font>
      <sz val="10"/>
      <color indexed="64"/>
      <name val="Arial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94">
    <xf numFmtId="0" fontId="0" fillId="0" borderId="0" xfId="0"/>
    <xf numFmtId="0" fontId="6" fillId="0" borderId="4" xfId="2" applyNumberFormat="1" applyFont="1" applyFill="1" applyBorder="1" applyAlignment="1">
      <alignment horizontal="center" wrapText="1"/>
    </xf>
    <xf numFmtId="0" fontId="6" fillId="0" borderId="1" xfId="2" applyNumberFormat="1" applyFont="1" applyFill="1" applyBorder="1" applyAlignment="1">
      <alignment horizontal="center" wrapText="1"/>
    </xf>
    <xf numFmtId="0" fontId="6" fillId="0" borderId="5" xfId="2" applyNumberFormat="1" applyFont="1" applyFill="1" applyBorder="1" applyAlignment="1">
      <alignment horizontal="center" wrapText="1"/>
    </xf>
    <xf numFmtId="2" fontId="6" fillId="0" borderId="3" xfId="2" applyNumberFormat="1" applyFont="1" applyFill="1" applyBorder="1"/>
    <xf numFmtId="2" fontId="6" fillId="0" borderId="1" xfId="2" applyNumberFormat="1" applyFont="1" applyFill="1" applyBorder="1" applyAlignment="1">
      <alignment horizontal="center" vertical="top" wrapText="1"/>
    </xf>
    <xf numFmtId="2" fontId="7" fillId="0" borderId="0" xfId="0" applyNumberFormat="1" applyFont="1" applyFill="1" applyBorder="1"/>
    <xf numFmtId="49" fontId="4" fillId="0" borderId="23" xfId="1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9" fontId="4" fillId="0" borderId="14" xfId="1" applyNumberFormat="1" applyFont="1" applyFill="1" applyBorder="1" applyAlignment="1">
      <alignment horizontal="center" vertical="center" wrapText="1"/>
    </xf>
    <xf numFmtId="49" fontId="4" fillId="0" borderId="7" xfId="1" applyNumberFormat="1" applyFont="1" applyFill="1" applyBorder="1" applyAlignment="1">
      <alignment horizontal="center" vertical="center" wrapText="1"/>
    </xf>
    <xf numFmtId="2" fontId="6" fillId="0" borderId="24" xfId="2" applyNumberFormat="1" applyFont="1" applyFill="1" applyBorder="1" applyAlignment="1">
      <alignment horizontal="left" vertical="top" wrapText="1"/>
    </xf>
    <xf numFmtId="2" fontId="6" fillId="0" borderId="25" xfId="2" applyNumberFormat="1" applyFont="1" applyFill="1" applyBorder="1" applyAlignment="1">
      <alignment horizontal="left" vertical="top" wrapText="1"/>
    </xf>
    <xf numFmtId="2" fontId="6" fillId="0" borderId="26" xfId="2" applyNumberFormat="1" applyFont="1" applyFill="1" applyBorder="1" applyAlignment="1">
      <alignment horizontal="left" vertical="top" wrapText="1"/>
    </xf>
    <xf numFmtId="164" fontId="6" fillId="0" borderId="18" xfId="4" applyFont="1" applyFill="1" applyBorder="1" applyAlignment="1">
      <alignment horizontal="center" vertical="center" wrapText="1"/>
    </xf>
    <xf numFmtId="164" fontId="6" fillId="0" borderId="19" xfId="4" applyFont="1" applyFill="1" applyBorder="1" applyAlignment="1">
      <alignment horizontal="center" vertical="center" wrapText="1"/>
    </xf>
    <xf numFmtId="164" fontId="6" fillId="0" borderId="20" xfId="4" applyFont="1" applyFill="1" applyBorder="1" applyAlignment="1">
      <alignment horizontal="center" vertical="center" wrapText="1"/>
    </xf>
    <xf numFmtId="2" fontId="6" fillId="0" borderId="12" xfId="2" applyNumberFormat="1" applyFont="1" applyFill="1" applyBorder="1" applyAlignment="1">
      <alignment horizontal="center" vertical="top" wrapText="1"/>
    </xf>
    <xf numFmtId="2" fontId="6" fillId="0" borderId="13" xfId="2" applyNumberFormat="1" applyFont="1" applyFill="1" applyBorder="1" applyAlignment="1">
      <alignment horizontal="center" vertical="top" wrapText="1"/>
    </xf>
    <xf numFmtId="2" fontId="6" fillId="0" borderId="14" xfId="2" applyNumberFormat="1" applyFont="1" applyFill="1" applyBorder="1" applyAlignment="1">
      <alignment horizontal="center" vertical="top" wrapText="1"/>
    </xf>
    <xf numFmtId="2" fontId="6" fillId="0" borderId="9" xfId="2" applyNumberFormat="1" applyFont="1" applyFill="1" applyBorder="1" applyAlignment="1">
      <alignment horizontal="center" vertical="top" wrapText="1"/>
    </xf>
    <xf numFmtId="2" fontId="6" fillId="0" borderId="10" xfId="2" applyNumberFormat="1" applyFont="1" applyFill="1" applyBorder="1" applyAlignment="1">
      <alignment horizontal="center" vertical="top" wrapText="1"/>
    </xf>
    <xf numFmtId="2" fontId="6" fillId="0" borderId="11" xfId="2" applyNumberFormat="1" applyFont="1" applyFill="1" applyBorder="1" applyAlignment="1">
      <alignment horizontal="center" vertical="top" wrapText="1"/>
    </xf>
    <xf numFmtId="0" fontId="5" fillId="0" borderId="0" xfId="2" applyFont="1" applyFill="1"/>
    <xf numFmtId="2" fontId="6" fillId="0" borderId="15" xfId="2" applyNumberFormat="1" applyFont="1" applyFill="1" applyBorder="1" applyAlignment="1">
      <alignment horizontal="center" vertical="top" wrapText="1"/>
    </xf>
    <xf numFmtId="2" fontId="6" fillId="0" borderId="16" xfId="2" applyNumberFormat="1" applyFont="1" applyFill="1" applyBorder="1" applyAlignment="1">
      <alignment horizontal="center" vertical="top" wrapText="1"/>
    </xf>
    <xf numFmtId="2" fontId="6" fillId="0" borderId="17" xfId="2" applyNumberFormat="1" applyFont="1" applyFill="1" applyBorder="1" applyAlignment="1">
      <alignment horizontal="center" vertical="top" wrapText="1"/>
    </xf>
    <xf numFmtId="2" fontId="6" fillId="0" borderId="15" xfId="2" applyNumberFormat="1" applyFont="1" applyFill="1" applyBorder="1" applyAlignment="1">
      <alignment horizontal="center"/>
    </xf>
    <xf numFmtId="2" fontId="6" fillId="0" borderId="16" xfId="2" applyNumberFormat="1" applyFont="1" applyFill="1" applyBorder="1" applyAlignment="1">
      <alignment horizontal="center"/>
    </xf>
    <xf numFmtId="2" fontId="6" fillId="0" borderId="17" xfId="2" applyNumberFormat="1" applyFont="1" applyFill="1" applyBorder="1" applyAlignment="1">
      <alignment horizontal="center"/>
    </xf>
    <xf numFmtId="0" fontId="6" fillId="0" borderId="0" xfId="2" applyFont="1" applyFill="1"/>
    <xf numFmtId="0" fontId="7" fillId="0" borderId="6" xfId="0" applyFont="1" applyFill="1" applyBorder="1"/>
    <xf numFmtId="0" fontId="7" fillId="0" borderId="7" xfId="0" applyFont="1" applyFill="1" applyBorder="1" applyAlignment="1">
      <alignment wrapText="1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7" xfId="0" applyFont="1" applyFill="1" applyBorder="1" applyAlignment="1">
      <alignment wrapText="1"/>
    </xf>
    <xf numFmtId="0" fontId="8" fillId="0" borderId="7" xfId="0" applyFont="1" applyFill="1" applyBorder="1" applyAlignment="1">
      <alignment horizontal="right" wrapText="1"/>
    </xf>
    <xf numFmtId="0" fontId="8" fillId="0" borderId="4" xfId="0" applyFont="1" applyFill="1" applyBorder="1"/>
    <xf numFmtId="0" fontId="8" fillId="0" borderId="1" xfId="0" applyFont="1" applyFill="1" applyBorder="1"/>
    <xf numFmtId="0" fontId="8" fillId="0" borderId="5" xfId="0" applyFont="1" applyFill="1" applyBorder="1"/>
    <xf numFmtId="164" fontId="8" fillId="0" borderId="6" xfId="4" applyFont="1" applyFill="1" applyBorder="1"/>
    <xf numFmtId="0" fontId="8" fillId="0" borderId="22" xfId="0" applyFont="1" applyFill="1" applyBorder="1" applyAlignment="1">
      <alignment horizontal="right" wrapText="1"/>
    </xf>
    <xf numFmtId="2" fontId="8" fillId="0" borderId="1" xfId="0" applyNumberFormat="1" applyFont="1" applyFill="1" applyBorder="1"/>
    <xf numFmtId="2" fontId="8" fillId="0" borderId="7" xfId="4" applyNumberFormat="1" applyFont="1" applyFill="1" applyBorder="1"/>
    <xf numFmtId="2" fontId="7" fillId="0" borderId="6" xfId="4" applyNumberFormat="1" applyFont="1" applyFill="1" applyBorder="1"/>
    <xf numFmtId="2" fontId="8" fillId="0" borderId="21" xfId="0" applyNumberFormat="1" applyFont="1" applyFill="1" applyBorder="1" applyAlignment="1">
      <alignment horizontal="center"/>
    </xf>
    <xf numFmtId="2" fontId="8" fillId="0" borderId="22" xfId="0" applyNumberFormat="1" applyFont="1" applyFill="1" applyBorder="1" applyAlignment="1">
      <alignment horizontal="center"/>
    </xf>
    <xf numFmtId="2" fontId="8" fillId="0" borderId="7" xfId="0" applyNumberFormat="1" applyFont="1" applyFill="1" applyBorder="1" applyAlignment="1">
      <alignment horizontal="center"/>
    </xf>
    <xf numFmtId="2" fontId="8" fillId="0" borderId="4" xfId="0" applyNumberFormat="1" applyFont="1" applyFill="1" applyBorder="1"/>
    <xf numFmtId="2" fontId="8" fillId="0" borderId="5" xfId="0" applyNumberFormat="1" applyFont="1" applyFill="1" applyBorder="1"/>
    <xf numFmtId="2" fontId="8" fillId="0" borderId="6" xfId="4" applyNumberFormat="1" applyFont="1" applyFill="1" applyBorder="1"/>
    <xf numFmtId="2" fontId="8" fillId="0" borderId="21" xfId="0" applyNumberFormat="1" applyFont="1" applyFill="1" applyBorder="1"/>
    <xf numFmtId="2" fontId="8" fillId="0" borderId="22" xfId="0" applyNumberFormat="1" applyFont="1" applyFill="1" applyBorder="1"/>
    <xf numFmtId="2" fontId="8" fillId="0" borderId="3" xfId="0" applyNumberFormat="1" applyFont="1" applyFill="1" applyBorder="1"/>
    <xf numFmtId="0" fontId="7" fillId="0" borderId="7" xfId="0" applyFont="1" applyFill="1" applyBorder="1" applyAlignment="1">
      <alignment horizontal="right" wrapText="1"/>
    </xf>
    <xf numFmtId="2" fontId="7" fillId="0" borderId="4" xfId="0" applyNumberFormat="1" applyFont="1" applyFill="1" applyBorder="1"/>
    <xf numFmtId="2" fontId="7" fillId="0" borderId="1" xfId="0" applyNumberFormat="1" applyFont="1" applyFill="1" applyBorder="1"/>
    <xf numFmtId="2" fontId="7" fillId="0" borderId="5" xfId="0" applyNumberFormat="1" applyFont="1" applyFill="1" applyBorder="1"/>
    <xf numFmtId="0" fontId="7" fillId="0" borderId="0" xfId="0" applyFont="1" applyFill="1" applyBorder="1"/>
    <xf numFmtId="0" fontId="9" fillId="0" borderId="7" xfId="0" applyFont="1" applyFill="1" applyBorder="1" applyAlignment="1">
      <alignment wrapText="1"/>
    </xf>
    <xf numFmtId="2" fontId="7" fillId="0" borderId="21" xfId="0" applyNumberFormat="1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right"/>
    </xf>
    <xf numFmtId="2" fontId="8" fillId="0" borderId="1" xfId="0" applyNumberFormat="1" applyFont="1" applyFill="1" applyBorder="1" applyAlignment="1">
      <alignment horizontal="center"/>
    </xf>
    <xf numFmtId="2" fontId="7" fillId="0" borderId="4" xfId="4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2" fontId="8" fillId="0" borderId="3" xfId="0" applyNumberFormat="1" applyFont="1" applyFill="1" applyBorder="1" applyAlignment="1">
      <alignment horizontal="center"/>
    </xf>
    <xf numFmtId="2" fontId="8" fillId="0" borderId="2" xfId="0" applyNumberFormat="1" applyFont="1" applyFill="1" applyBorder="1"/>
    <xf numFmtId="2" fontId="8" fillId="0" borderId="4" xfId="4" applyNumberFormat="1" applyFont="1" applyFill="1" applyBorder="1"/>
    <xf numFmtId="0" fontId="7" fillId="0" borderId="8" xfId="0" applyFont="1" applyFill="1" applyBorder="1"/>
    <xf numFmtId="0" fontId="7" fillId="0" borderId="0" xfId="0" applyFont="1" applyFill="1" applyBorder="1" applyAlignment="1">
      <alignment horizontal="right" wrapText="1"/>
    </xf>
    <xf numFmtId="2" fontId="8" fillId="0" borderId="0" xfId="0" applyNumberFormat="1" applyFont="1" applyFill="1" applyBorder="1"/>
    <xf numFmtId="2" fontId="8" fillId="0" borderId="0" xfId="4" applyNumberFormat="1" applyFont="1" applyFill="1" applyBorder="1"/>
    <xf numFmtId="164" fontId="8" fillId="0" borderId="0" xfId="4" applyFont="1" applyFill="1" applyBorder="1"/>
    <xf numFmtId="0" fontId="7" fillId="0" borderId="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8" fillId="0" borderId="0" xfId="0" applyFont="1" applyFill="1"/>
    <xf numFmtId="0" fontId="8" fillId="0" borderId="1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left"/>
    </xf>
    <xf numFmtId="164" fontId="8" fillId="0" borderId="1" xfId="4" applyFont="1" applyFill="1" applyBorder="1" applyAlignment="1">
      <alignment horizontal="left"/>
    </xf>
    <xf numFmtId="164" fontId="8" fillId="0" borderId="1" xfId="4" applyFont="1" applyFill="1" applyBorder="1"/>
    <xf numFmtId="164" fontId="8" fillId="0" borderId="1" xfId="0" applyNumberFormat="1" applyFont="1" applyFill="1" applyBorder="1"/>
    <xf numFmtId="0" fontId="8" fillId="0" borderId="1" xfId="1" applyFont="1" applyFill="1" applyBorder="1"/>
    <xf numFmtId="43" fontId="8" fillId="0" borderId="0" xfId="0" applyNumberFormat="1" applyFont="1" applyFill="1"/>
    <xf numFmtId="164" fontId="7" fillId="0" borderId="1" xfId="0" applyNumberFormat="1" applyFont="1" applyFill="1" applyBorder="1"/>
    <xf numFmtId="164" fontId="7" fillId="0" borderId="1" xfId="0" applyNumberFormat="1" applyFont="1" applyFill="1" applyBorder="1" applyAlignment="1">
      <alignment horizontal="center"/>
    </xf>
    <xf numFmtId="164" fontId="7" fillId="0" borderId="1" xfId="4" applyFont="1" applyFill="1" applyBorder="1"/>
    <xf numFmtId="164" fontId="8" fillId="0" borderId="0" xfId="0" applyNumberFormat="1" applyFont="1" applyFill="1"/>
    <xf numFmtId="164" fontId="8" fillId="0" borderId="0" xfId="4" applyFont="1" applyFill="1"/>
  </cellXfs>
  <cellStyles count="5">
    <cellStyle name="Comma" xfId="4" builtinId="3"/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63"/>
  <sheetViews>
    <sheetView showGridLines="0" zoomScale="85" zoomScaleNormal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FD1048576"/>
    </sheetView>
  </sheetViews>
  <sheetFormatPr defaultColWidth="9.140625" defaultRowHeight="12.75"/>
  <cols>
    <col min="1" max="1" width="6.7109375" style="36" bestFit="1" customWidth="1"/>
    <col min="2" max="2" width="43.42578125" style="36" customWidth="1"/>
    <col min="3" max="3" width="5.140625" style="36" bestFit="1" customWidth="1"/>
    <col min="4" max="4" width="6.85546875" style="36" bestFit="1" customWidth="1"/>
    <col min="5" max="7" width="5.140625" style="36" customWidth="1"/>
    <col min="8" max="8" width="5.85546875" style="36" bestFit="1" customWidth="1"/>
    <col min="9" max="9" width="8.7109375" style="36" bestFit="1" customWidth="1"/>
    <col min="10" max="10" width="7.85546875" style="36" bestFit="1" customWidth="1"/>
    <col min="11" max="11" width="5.140625" style="36" customWidth="1"/>
    <col min="12" max="12" width="8" style="36" customWidth="1"/>
    <col min="13" max="15" width="5.140625" style="36" bestFit="1" customWidth="1"/>
    <col min="16" max="16" width="5.140625" style="36" customWidth="1"/>
    <col min="17" max="18" width="5.140625" style="36" bestFit="1" customWidth="1"/>
    <col min="19" max="19" width="7.5703125" style="36" bestFit="1" customWidth="1"/>
    <col min="20" max="20" width="5.85546875" style="36" bestFit="1" customWidth="1"/>
    <col min="21" max="21" width="6.42578125" style="36" bestFit="1" customWidth="1"/>
    <col min="22" max="22" width="5.140625" style="36" bestFit="1" customWidth="1"/>
    <col min="23" max="23" width="5.140625" style="36" customWidth="1"/>
    <col min="24" max="24" width="5.140625" style="36" bestFit="1" customWidth="1"/>
    <col min="25" max="27" width="5.140625" style="36" customWidth="1"/>
    <col min="28" max="28" width="5.140625" style="36" bestFit="1" customWidth="1"/>
    <col min="29" max="29" width="7.5703125" style="36" bestFit="1" customWidth="1"/>
    <col min="30" max="31" width="5.140625" style="36" customWidth="1"/>
    <col min="32" max="32" width="7.5703125" style="36" bestFit="1" customWidth="1"/>
    <col min="33" max="33" width="5.140625" style="36" customWidth="1"/>
    <col min="34" max="34" width="5.140625" style="36" bestFit="1" customWidth="1"/>
    <col min="35" max="36" width="5.140625" style="36" customWidth="1"/>
    <col min="37" max="39" width="5.140625" style="36" bestFit="1" customWidth="1"/>
    <col min="40" max="41" width="5.140625" style="36" customWidth="1"/>
    <col min="42" max="42" width="5.140625" style="36" bestFit="1" customWidth="1"/>
    <col min="43" max="43" width="5.140625" style="36" customWidth="1"/>
    <col min="44" max="44" width="5.85546875" style="36" bestFit="1" customWidth="1"/>
    <col min="45" max="47" width="5.140625" style="36" customWidth="1"/>
    <col min="48" max="48" width="7.5703125" style="36" bestFit="1" customWidth="1"/>
    <col min="49" max="49" width="8.7109375" style="36" bestFit="1" customWidth="1"/>
    <col min="50" max="50" width="6.85546875" style="36" bestFit="1" customWidth="1"/>
    <col min="51" max="51" width="5.140625" style="36" customWidth="1"/>
    <col min="52" max="52" width="8.7109375" style="36" bestFit="1" customWidth="1"/>
    <col min="53" max="55" width="5.140625" style="36" bestFit="1" customWidth="1"/>
    <col min="56" max="56" width="5.140625" style="36" customWidth="1"/>
    <col min="57" max="57" width="5.140625" style="36" bestFit="1" customWidth="1"/>
    <col min="58" max="58" width="6.42578125" style="36" bestFit="1" customWidth="1"/>
    <col min="59" max="59" width="7.5703125" style="36" bestFit="1" customWidth="1"/>
    <col min="60" max="60" width="6.42578125" style="36" bestFit="1" customWidth="1"/>
    <col min="61" max="61" width="5.140625" style="36" customWidth="1"/>
    <col min="62" max="62" width="6.85546875" style="36" bestFit="1" customWidth="1"/>
    <col min="63" max="63" width="15" style="77" bestFit="1" customWidth="1"/>
    <col min="64" max="16384" width="9.140625" style="36"/>
  </cols>
  <sheetData>
    <row r="1" spans="1:63" s="23" customFormat="1" ht="13.5" thickBot="1">
      <c r="A1" s="7" t="s">
        <v>78</v>
      </c>
      <c r="B1" s="9" t="s">
        <v>167</v>
      </c>
      <c r="C1" s="11" t="s">
        <v>192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3"/>
    </row>
    <row r="2" spans="1:63" s="23" customFormat="1" ht="13.5" thickBot="1">
      <c r="A2" s="8"/>
      <c r="B2" s="10"/>
      <c r="C2" s="24" t="s">
        <v>31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6"/>
      <c r="W2" s="24" t="s">
        <v>27</v>
      </c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6"/>
      <c r="AQ2" s="24" t="s">
        <v>28</v>
      </c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6"/>
      <c r="BK2" s="14" t="s">
        <v>25</v>
      </c>
    </row>
    <row r="3" spans="1:63" s="30" customFormat="1" ht="13.5" thickBot="1">
      <c r="A3" s="8"/>
      <c r="B3" s="10"/>
      <c r="C3" s="27" t="s">
        <v>12</v>
      </c>
      <c r="D3" s="28"/>
      <c r="E3" s="28"/>
      <c r="F3" s="28"/>
      <c r="G3" s="28"/>
      <c r="H3" s="28"/>
      <c r="I3" s="28"/>
      <c r="J3" s="28"/>
      <c r="K3" s="28"/>
      <c r="L3" s="29"/>
      <c r="M3" s="27" t="s">
        <v>13</v>
      </c>
      <c r="N3" s="28"/>
      <c r="O3" s="28"/>
      <c r="P3" s="28"/>
      <c r="Q3" s="28"/>
      <c r="R3" s="28"/>
      <c r="S3" s="28"/>
      <c r="T3" s="28"/>
      <c r="U3" s="28"/>
      <c r="V3" s="29"/>
      <c r="W3" s="27" t="s">
        <v>12</v>
      </c>
      <c r="X3" s="28"/>
      <c r="Y3" s="28"/>
      <c r="Z3" s="28"/>
      <c r="AA3" s="28"/>
      <c r="AB3" s="28"/>
      <c r="AC3" s="28"/>
      <c r="AD3" s="28"/>
      <c r="AE3" s="28"/>
      <c r="AF3" s="29"/>
      <c r="AG3" s="27" t="s">
        <v>13</v>
      </c>
      <c r="AH3" s="28"/>
      <c r="AI3" s="28"/>
      <c r="AJ3" s="28"/>
      <c r="AK3" s="28"/>
      <c r="AL3" s="28"/>
      <c r="AM3" s="28"/>
      <c r="AN3" s="28"/>
      <c r="AO3" s="28"/>
      <c r="AP3" s="29"/>
      <c r="AQ3" s="27" t="s">
        <v>12</v>
      </c>
      <c r="AR3" s="28"/>
      <c r="AS3" s="28"/>
      <c r="AT3" s="28"/>
      <c r="AU3" s="28"/>
      <c r="AV3" s="28"/>
      <c r="AW3" s="28"/>
      <c r="AX3" s="28"/>
      <c r="AY3" s="28"/>
      <c r="AZ3" s="29"/>
      <c r="BA3" s="27" t="s">
        <v>13</v>
      </c>
      <c r="BB3" s="28"/>
      <c r="BC3" s="28"/>
      <c r="BD3" s="28"/>
      <c r="BE3" s="28"/>
      <c r="BF3" s="28"/>
      <c r="BG3" s="28"/>
      <c r="BH3" s="28"/>
      <c r="BI3" s="28"/>
      <c r="BJ3" s="29"/>
      <c r="BK3" s="15"/>
    </row>
    <row r="4" spans="1:63" s="30" customFormat="1">
      <c r="A4" s="8"/>
      <c r="B4" s="10"/>
      <c r="C4" s="17" t="s">
        <v>37</v>
      </c>
      <c r="D4" s="18"/>
      <c r="E4" s="18"/>
      <c r="F4" s="18"/>
      <c r="G4" s="19"/>
      <c r="H4" s="20" t="s">
        <v>38</v>
      </c>
      <c r="I4" s="21"/>
      <c r="J4" s="21"/>
      <c r="K4" s="21"/>
      <c r="L4" s="22"/>
      <c r="M4" s="17" t="s">
        <v>37</v>
      </c>
      <c r="N4" s="18"/>
      <c r="O4" s="18"/>
      <c r="P4" s="18"/>
      <c r="Q4" s="19"/>
      <c r="R4" s="20" t="s">
        <v>38</v>
      </c>
      <c r="S4" s="21"/>
      <c r="T4" s="21"/>
      <c r="U4" s="21"/>
      <c r="V4" s="22"/>
      <c r="W4" s="17" t="s">
        <v>37</v>
      </c>
      <c r="X4" s="18"/>
      <c r="Y4" s="18"/>
      <c r="Z4" s="18"/>
      <c r="AA4" s="19"/>
      <c r="AB4" s="20" t="s">
        <v>38</v>
      </c>
      <c r="AC4" s="21"/>
      <c r="AD4" s="21"/>
      <c r="AE4" s="21"/>
      <c r="AF4" s="22"/>
      <c r="AG4" s="17" t="s">
        <v>37</v>
      </c>
      <c r="AH4" s="18"/>
      <c r="AI4" s="18"/>
      <c r="AJ4" s="18"/>
      <c r="AK4" s="19"/>
      <c r="AL4" s="20" t="s">
        <v>38</v>
      </c>
      <c r="AM4" s="21"/>
      <c r="AN4" s="21"/>
      <c r="AO4" s="21"/>
      <c r="AP4" s="22"/>
      <c r="AQ4" s="17" t="s">
        <v>37</v>
      </c>
      <c r="AR4" s="18"/>
      <c r="AS4" s="18"/>
      <c r="AT4" s="18"/>
      <c r="AU4" s="19"/>
      <c r="AV4" s="20" t="s">
        <v>38</v>
      </c>
      <c r="AW4" s="21"/>
      <c r="AX4" s="21"/>
      <c r="AY4" s="21"/>
      <c r="AZ4" s="22"/>
      <c r="BA4" s="17" t="s">
        <v>37</v>
      </c>
      <c r="BB4" s="18"/>
      <c r="BC4" s="18"/>
      <c r="BD4" s="18"/>
      <c r="BE4" s="19"/>
      <c r="BF4" s="20" t="s">
        <v>38</v>
      </c>
      <c r="BG4" s="21"/>
      <c r="BH4" s="21"/>
      <c r="BI4" s="21"/>
      <c r="BJ4" s="22"/>
      <c r="BK4" s="15"/>
    </row>
    <row r="5" spans="1:63" s="30" customFormat="1" ht="15" customHeight="1">
      <c r="A5" s="8"/>
      <c r="B5" s="10"/>
      <c r="C5" s="1">
        <v>1</v>
      </c>
      <c r="D5" s="2">
        <v>2</v>
      </c>
      <c r="E5" s="2">
        <v>3</v>
      </c>
      <c r="F5" s="2">
        <v>4</v>
      </c>
      <c r="G5" s="3">
        <v>5</v>
      </c>
      <c r="H5" s="1">
        <v>1</v>
      </c>
      <c r="I5" s="2">
        <v>2</v>
      </c>
      <c r="J5" s="2">
        <v>3</v>
      </c>
      <c r="K5" s="2">
        <v>4</v>
      </c>
      <c r="L5" s="3">
        <v>5</v>
      </c>
      <c r="M5" s="1">
        <v>1</v>
      </c>
      <c r="N5" s="2">
        <v>2</v>
      </c>
      <c r="O5" s="2">
        <v>3</v>
      </c>
      <c r="P5" s="2">
        <v>4</v>
      </c>
      <c r="Q5" s="3">
        <v>5</v>
      </c>
      <c r="R5" s="1">
        <v>1</v>
      </c>
      <c r="S5" s="2">
        <v>2</v>
      </c>
      <c r="T5" s="2">
        <v>3</v>
      </c>
      <c r="U5" s="2">
        <v>4</v>
      </c>
      <c r="V5" s="3">
        <v>5</v>
      </c>
      <c r="W5" s="1">
        <v>1</v>
      </c>
      <c r="X5" s="2">
        <v>2</v>
      </c>
      <c r="Y5" s="2">
        <v>3</v>
      </c>
      <c r="Z5" s="2">
        <v>4</v>
      </c>
      <c r="AA5" s="3">
        <v>5</v>
      </c>
      <c r="AB5" s="1">
        <v>1</v>
      </c>
      <c r="AC5" s="2">
        <v>2</v>
      </c>
      <c r="AD5" s="2">
        <v>3</v>
      </c>
      <c r="AE5" s="2">
        <v>4</v>
      </c>
      <c r="AF5" s="3">
        <v>5</v>
      </c>
      <c r="AG5" s="1">
        <v>1</v>
      </c>
      <c r="AH5" s="2">
        <v>2</v>
      </c>
      <c r="AI5" s="2">
        <v>3</v>
      </c>
      <c r="AJ5" s="2">
        <v>4</v>
      </c>
      <c r="AK5" s="3">
        <v>5</v>
      </c>
      <c r="AL5" s="1">
        <v>1</v>
      </c>
      <c r="AM5" s="2">
        <v>2</v>
      </c>
      <c r="AN5" s="2">
        <v>3</v>
      </c>
      <c r="AO5" s="2">
        <v>4</v>
      </c>
      <c r="AP5" s="3">
        <v>5</v>
      </c>
      <c r="AQ5" s="1">
        <v>1</v>
      </c>
      <c r="AR5" s="2">
        <v>2</v>
      </c>
      <c r="AS5" s="2">
        <v>3</v>
      </c>
      <c r="AT5" s="2">
        <v>4</v>
      </c>
      <c r="AU5" s="3">
        <v>5</v>
      </c>
      <c r="AV5" s="1">
        <v>1</v>
      </c>
      <c r="AW5" s="2">
        <v>2</v>
      </c>
      <c r="AX5" s="2">
        <v>3</v>
      </c>
      <c r="AY5" s="2">
        <v>4</v>
      </c>
      <c r="AZ5" s="3">
        <v>5</v>
      </c>
      <c r="BA5" s="1">
        <v>1</v>
      </c>
      <c r="BB5" s="2">
        <v>2</v>
      </c>
      <c r="BC5" s="2">
        <v>3</v>
      </c>
      <c r="BD5" s="2">
        <v>4</v>
      </c>
      <c r="BE5" s="3">
        <v>5</v>
      </c>
      <c r="BF5" s="1">
        <v>1</v>
      </c>
      <c r="BG5" s="2">
        <v>2</v>
      </c>
      <c r="BH5" s="2">
        <v>3</v>
      </c>
      <c r="BI5" s="2">
        <v>4</v>
      </c>
      <c r="BJ5" s="3">
        <v>5</v>
      </c>
      <c r="BK5" s="16"/>
    </row>
    <row r="6" spans="1:63">
      <c r="A6" s="31" t="s">
        <v>0</v>
      </c>
      <c r="B6" s="32" t="s">
        <v>6</v>
      </c>
      <c r="C6" s="33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5"/>
    </row>
    <row r="7" spans="1:63">
      <c r="A7" s="31" t="s">
        <v>79</v>
      </c>
      <c r="B7" s="37" t="s">
        <v>14</v>
      </c>
      <c r="C7" s="33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5"/>
    </row>
    <row r="8" spans="1:63">
      <c r="A8" s="31"/>
      <c r="B8" s="38" t="s">
        <v>39</v>
      </c>
      <c r="C8" s="39"/>
      <c r="D8" s="40"/>
      <c r="E8" s="40"/>
      <c r="F8" s="40"/>
      <c r="G8" s="41"/>
      <c r="H8" s="39"/>
      <c r="I8" s="40"/>
      <c r="J8" s="40"/>
      <c r="K8" s="40"/>
      <c r="L8" s="41"/>
      <c r="M8" s="39"/>
      <c r="N8" s="40"/>
      <c r="O8" s="40"/>
      <c r="P8" s="40"/>
      <c r="Q8" s="41"/>
      <c r="R8" s="39"/>
      <c r="S8" s="40"/>
      <c r="T8" s="40"/>
      <c r="U8" s="40"/>
      <c r="V8" s="41"/>
      <c r="W8" s="39"/>
      <c r="X8" s="40"/>
      <c r="Y8" s="40"/>
      <c r="Z8" s="40"/>
      <c r="AA8" s="41"/>
      <c r="AB8" s="39"/>
      <c r="AC8" s="40"/>
      <c r="AD8" s="40"/>
      <c r="AE8" s="40"/>
      <c r="AF8" s="41"/>
      <c r="AG8" s="39"/>
      <c r="AH8" s="40"/>
      <c r="AI8" s="40"/>
      <c r="AJ8" s="40"/>
      <c r="AK8" s="41"/>
      <c r="AL8" s="39"/>
      <c r="AM8" s="40"/>
      <c r="AN8" s="40"/>
      <c r="AO8" s="40"/>
      <c r="AP8" s="41"/>
      <c r="AQ8" s="39"/>
      <c r="AR8" s="40"/>
      <c r="AS8" s="40"/>
      <c r="AT8" s="40"/>
      <c r="AU8" s="41"/>
      <c r="AV8" s="39"/>
      <c r="AW8" s="40"/>
      <c r="AX8" s="40"/>
      <c r="AY8" s="40"/>
      <c r="AZ8" s="41"/>
      <c r="BA8" s="39"/>
      <c r="BB8" s="40"/>
      <c r="BC8" s="40"/>
      <c r="BD8" s="40"/>
      <c r="BE8" s="41"/>
      <c r="BF8" s="39"/>
      <c r="BG8" s="40"/>
      <c r="BH8" s="40"/>
      <c r="BI8" s="40"/>
      <c r="BJ8" s="41"/>
      <c r="BK8" s="42"/>
    </row>
    <row r="9" spans="1:63">
      <c r="A9" s="31"/>
      <c r="B9" s="43" t="s">
        <v>103</v>
      </c>
      <c r="C9" s="44">
        <v>0</v>
      </c>
      <c r="D9" s="44">
        <v>309.10200295946669</v>
      </c>
      <c r="E9" s="44">
        <v>0</v>
      </c>
      <c r="F9" s="44">
        <v>0</v>
      </c>
      <c r="G9" s="44">
        <v>0</v>
      </c>
      <c r="H9" s="44">
        <v>0.27641180236666663</v>
      </c>
      <c r="I9" s="44">
        <v>3429.2</v>
      </c>
      <c r="J9" s="44">
        <v>725.47149118186667</v>
      </c>
      <c r="K9" s="44">
        <v>0</v>
      </c>
      <c r="L9" s="44">
        <v>9.0975889149666695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6.8408445799999995E-2</v>
      </c>
      <c r="S9" s="44">
        <v>3.4404719116333329</v>
      </c>
      <c r="T9" s="44">
        <v>25.09641642483334</v>
      </c>
      <c r="U9" s="44">
        <v>0</v>
      </c>
      <c r="V9" s="44">
        <v>0.11564382553333336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9.8496605300000012E-2</v>
      </c>
      <c r="AC9" s="44">
        <v>70.074474492366662</v>
      </c>
      <c r="AD9" s="44">
        <v>0</v>
      </c>
      <c r="AE9" s="44">
        <v>0</v>
      </c>
      <c r="AF9" s="44">
        <v>15.025720769566666</v>
      </c>
      <c r="AG9" s="44">
        <v>0</v>
      </c>
      <c r="AH9" s="44">
        <v>0</v>
      </c>
      <c r="AI9" s="44">
        <v>0</v>
      </c>
      <c r="AJ9" s="44">
        <v>0</v>
      </c>
      <c r="AK9" s="44">
        <v>0</v>
      </c>
      <c r="AL9" s="44">
        <v>0</v>
      </c>
      <c r="AM9" s="44">
        <v>0</v>
      </c>
      <c r="AN9" s="44">
        <v>0</v>
      </c>
      <c r="AO9" s="44">
        <v>0</v>
      </c>
      <c r="AP9" s="44">
        <v>0.38674734919999998</v>
      </c>
      <c r="AQ9" s="44">
        <v>0</v>
      </c>
      <c r="AR9" s="44">
        <v>53.165019659733332</v>
      </c>
      <c r="AS9" s="44">
        <v>0</v>
      </c>
      <c r="AT9" s="44">
        <v>0</v>
      </c>
      <c r="AU9" s="44">
        <v>0</v>
      </c>
      <c r="AV9" s="44">
        <v>1.0280357945333329</v>
      </c>
      <c r="AW9" s="44">
        <v>1760.1203183505002</v>
      </c>
      <c r="AX9" s="44">
        <v>102.555624322</v>
      </c>
      <c r="AY9" s="44">
        <v>0</v>
      </c>
      <c r="AZ9" s="44">
        <v>30.176162144433341</v>
      </c>
      <c r="BA9" s="44">
        <v>0</v>
      </c>
      <c r="BB9" s="44">
        <v>0</v>
      </c>
      <c r="BC9" s="44">
        <v>0</v>
      </c>
      <c r="BD9" s="44">
        <v>0</v>
      </c>
      <c r="BE9" s="44">
        <v>0</v>
      </c>
      <c r="BF9" s="44">
        <v>8.3084966333333343E-2</v>
      </c>
      <c r="BG9" s="44">
        <v>3.3751867560666664</v>
      </c>
      <c r="BH9" s="44">
        <v>0</v>
      </c>
      <c r="BI9" s="44">
        <v>0</v>
      </c>
      <c r="BJ9" s="44">
        <v>2.8758467899666669</v>
      </c>
      <c r="BK9" s="45">
        <f>SUM(C9:BJ9)</f>
        <v>6540.8331534664667</v>
      </c>
    </row>
    <row r="10" spans="1:63">
      <c r="A10" s="31"/>
      <c r="B10" s="43" t="s">
        <v>104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0.1924496882666667</v>
      </c>
      <c r="I10" s="44">
        <v>467.46854833783334</v>
      </c>
      <c r="J10" s="44">
        <v>238.50819499063337</v>
      </c>
      <c r="K10" s="44">
        <v>0</v>
      </c>
      <c r="L10" s="44">
        <v>4.8145693969000005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2.0750275500000002E-2</v>
      </c>
      <c r="S10" s="44">
        <v>0</v>
      </c>
      <c r="T10" s="44">
        <v>0</v>
      </c>
      <c r="U10" s="44">
        <v>0</v>
      </c>
      <c r="V10" s="44">
        <v>2.0597250133333335E-2</v>
      </c>
      <c r="W10" s="44">
        <v>0</v>
      </c>
      <c r="X10" s="44">
        <v>0</v>
      </c>
      <c r="Y10" s="44">
        <v>0</v>
      </c>
      <c r="Z10" s="44">
        <v>0</v>
      </c>
      <c r="AA10" s="44">
        <v>0</v>
      </c>
      <c r="AB10" s="44">
        <v>5.345273433333333E-3</v>
      </c>
      <c r="AC10" s="44">
        <v>2.5423559440666663</v>
      </c>
      <c r="AD10" s="44">
        <v>0</v>
      </c>
      <c r="AE10" s="44">
        <v>0</v>
      </c>
      <c r="AF10" s="44">
        <v>0.62642011523333341</v>
      </c>
      <c r="AG10" s="44">
        <v>0</v>
      </c>
      <c r="AH10" s="44">
        <v>0</v>
      </c>
      <c r="AI10" s="44">
        <v>0</v>
      </c>
      <c r="AJ10" s="44">
        <v>0</v>
      </c>
      <c r="AK10" s="44">
        <v>0</v>
      </c>
      <c r="AL10" s="44">
        <v>0</v>
      </c>
      <c r="AM10" s="44">
        <v>0</v>
      </c>
      <c r="AN10" s="44">
        <v>0</v>
      </c>
      <c r="AO10" s="44">
        <v>0</v>
      </c>
      <c r="AP10" s="44">
        <v>0</v>
      </c>
      <c r="AQ10" s="44">
        <v>0</v>
      </c>
      <c r="AR10" s="44">
        <v>0</v>
      </c>
      <c r="AS10" s="44">
        <v>0</v>
      </c>
      <c r="AT10" s="44">
        <v>0</v>
      </c>
      <c r="AU10" s="44">
        <v>0</v>
      </c>
      <c r="AV10" s="44">
        <v>0.53230527739999989</v>
      </c>
      <c r="AW10" s="44">
        <v>38.087886657466669</v>
      </c>
      <c r="AX10" s="44">
        <v>0</v>
      </c>
      <c r="AY10" s="44">
        <v>0</v>
      </c>
      <c r="AZ10" s="44">
        <v>22.80540411463333</v>
      </c>
      <c r="BA10" s="44">
        <v>0</v>
      </c>
      <c r="BB10" s="44">
        <v>0</v>
      </c>
      <c r="BC10" s="44">
        <v>0</v>
      </c>
      <c r="BD10" s="44">
        <v>0</v>
      </c>
      <c r="BE10" s="44">
        <v>0</v>
      </c>
      <c r="BF10" s="44">
        <v>8.6323091566666676E-2</v>
      </c>
      <c r="BG10" s="44">
        <v>104.00715851560004</v>
      </c>
      <c r="BH10" s="44">
        <v>0</v>
      </c>
      <c r="BI10" s="44">
        <v>0</v>
      </c>
      <c r="BJ10" s="44">
        <v>0.67474609090000004</v>
      </c>
      <c r="BK10" s="45">
        <f>SUM(C10:BJ10)</f>
        <v>880.39305501956687</v>
      </c>
    </row>
    <row r="11" spans="1:63">
      <c r="A11" s="31"/>
      <c r="B11" s="38" t="s">
        <v>88</v>
      </c>
      <c r="C11" s="44">
        <f t="shared" ref="C11:BJ11" si="0">SUM(C9:C10)</f>
        <v>0</v>
      </c>
      <c r="D11" s="44">
        <f t="shared" si="0"/>
        <v>309.10200295946669</v>
      </c>
      <c r="E11" s="44">
        <f t="shared" si="0"/>
        <v>0</v>
      </c>
      <c r="F11" s="44">
        <f t="shared" si="0"/>
        <v>0</v>
      </c>
      <c r="G11" s="44">
        <f t="shared" si="0"/>
        <v>0</v>
      </c>
      <c r="H11" s="44">
        <f t="shared" si="0"/>
        <v>0.46886149063333332</v>
      </c>
      <c r="I11" s="44">
        <f t="shared" si="0"/>
        <v>3896.6685483378333</v>
      </c>
      <c r="J11" s="44">
        <f t="shared" si="0"/>
        <v>963.97968617250001</v>
      </c>
      <c r="K11" s="44">
        <f t="shared" si="0"/>
        <v>0</v>
      </c>
      <c r="L11" s="44">
        <f t="shared" si="0"/>
        <v>13.912158311866669</v>
      </c>
      <c r="M11" s="44">
        <f t="shared" si="0"/>
        <v>0</v>
      </c>
      <c r="N11" s="44">
        <f t="shared" si="0"/>
        <v>0</v>
      </c>
      <c r="O11" s="44">
        <f t="shared" si="0"/>
        <v>0</v>
      </c>
      <c r="P11" s="44">
        <f t="shared" si="0"/>
        <v>0</v>
      </c>
      <c r="Q11" s="44">
        <f t="shared" si="0"/>
        <v>0</v>
      </c>
      <c r="R11" s="44">
        <f t="shared" si="0"/>
        <v>8.9158721299999993E-2</v>
      </c>
      <c r="S11" s="44">
        <f t="shared" si="0"/>
        <v>3.4404719116333329</v>
      </c>
      <c r="T11" s="44">
        <f t="shared" si="0"/>
        <v>25.09641642483334</v>
      </c>
      <c r="U11" s="44">
        <f t="shared" si="0"/>
        <v>0</v>
      </c>
      <c r="V11" s="44">
        <f t="shared" si="0"/>
        <v>0.13624107566666668</v>
      </c>
      <c r="W11" s="44">
        <f t="shared" si="0"/>
        <v>0</v>
      </c>
      <c r="X11" s="44">
        <f t="shared" si="0"/>
        <v>0</v>
      </c>
      <c r="Y11" s="44">
        <f t="shared" si="0"/>
        <v>0</v>
      </c>
      <c r="Z11" s="44">
        <f t="shared" si="0"/>
        <v>0</v>
      </c>
      <c r="AA11" s="44">
        <f t="shared" si="0"/>
        <v>0</v>
      </c>
      <c r="AB11" s="44">
        <f t="shared" si="0"/>
        <v>0.10384187873333335</v>
      </c>
      <c r="AC11" s="44">
        <f t="shared" si="0"/>
        <v>72.616830436433332</v>
      </c>
      <c r="AD11" s="44">
        <f t="shared" si="0"/>
        <v>0</v>
      </c>
      <c r="AE11" s="44">
        <f t="shared" si="0"/>
        <v>0</v>
      </c>
      <c r="AF11" s="44">
        <f t="shared" si="0"/>
        <v>15.6521408848</v>
      </c>
      <c r="AG11" s="44">
        <f t="shared" si="0"/>
        <v>0</v>
      </c>
      <c r="AH11" s="44">
        <f t="shared" si="0"/>
        <v>0</v>
      </c>
      <c r="AI11" s="44">
        <f t="shared" si="0"/>
        <v>0</v>
      </c>
      <c r="AJ11" s="44">
        <f t="shared" si="0"/>
        <v>0</v>
      </c>
      <c r="AK11" s="44">
        <f t="shared" si="0"/>
        <v>0</v>
      </c>
      <c r="AL11" s="44">
        <f t="shared" si="0"/>
        <v>0</v>
      </c>
      <c r="AM11" s="44">
        <f t="shared" si="0"/>
        <v>0</v>
      </c>
      <c r="AN11" s="44">
        <f t="shared" si="0"/>
        <v>0</v>
      </c>
      <c r="AO11" s="44">
        <f t="shared" si="0"/>
        <v>0</v>
      </c>
      <c r="AP11" s="44">
        <f t="shared" si="0"/>
        <v>0.38674734919999998</v>
      </c>
      <c r="AQ11" s="44">
        <f t="shared" si="0"/>
        <v>0</v>
      </c>
      <c r="AR11" s="44">
        <f t="shared" si="0"/>
        <v>53.165019659733332</v>
      </c>
      <c r="AS11" s="44">
        <f t="shared" si="0"/>
        <v>0</v>
      </c>
      <c r="AT11" s="44">
        <f t="shared" si="0"/>
        <v>0</v>
      </c>
      <c r="AU11" s="44">
        <f t="shared" si="0"/>
        <v>0</v>
      </c>
      <c r="AV11" s="44">
        <f t="shared" si="0"/>
        <v>1.5603410719333328</v>
      </c>
      <c r="AW11" s="44">
        <f t="shared" si="0"/>
        <v>1798.2082050079669</v>
      </c>
      <c r="AX11" s="44">
        <f t="shared" si="0"/>
        <v>102.555624322</v>
      </c>
      <c r="AY11" s="44">
        <f t="shared" si="0"/>
        <v>0</v>
      </c>
      <c r="AZ11" s="44">
        <f t="shared" si="0"/>
        <v>52.981566259066668</v>
      </c>
      <c r="BA11" s="44">
        <f t="shared" si="0"/>
        <v>0</v>
      </c>
      <c r="BB11" s="44">
        <f t="shared" si="0"/>
        <v>0</v>
      </c>
      <c r="BC11" s="44">
        <f t="shared" si="0"/>
        <v>0</v>
      </c>
      <c r="BD11" s="44">
        <f t="shared" si="0"/>
        <v>0</v>
      </c>
      <c r="BE11" s="44">
        <f t="shared" si="0"/>
        <v>0</v>
      </c>
      <c r="BF11" s="44">
        <f t="shared" si="0"/>
        <v>0.16940805790000002</v>
      </c>
      <c r="BG11" s="44">
        <f t="shared" si="0"/>
        <v>107.38234527166671</v>
      </c>
      <c r="BH11" s="44">
        <f t="shared" si="0"/>
        <v>0</v>
      </c>
      <c r="BI11" s="44">
        <f t="shared" si="0"/>
        <v>0</v>
      </c>
      <c r="BJ11" s="44">
        <f t="shared" si="0"/>
        <v>3.5505928808666667</v>
      </c>
      <c r="BK11" s="46">
        <f>SUM(BK9:BK10)</f>
        <v>7421.226208486034</v>
      </c>
    </row>
    <row r="12" spans="1:63">
      <c r="A12" s="31" t="s">
        <v>80</v>
      </c>
      <c r="B12" s="37" t="s">
        <v>3</v>
      </c>
      <c r="C12" s="47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9"/>
    </row>
    <row r="13" spans="1:63">
      <c r="A13" s="31"/>
      <c r="B13" s="38" t="s">
        <v>39</v>
      </c>
      <c r="C13" s="50"/>
      <c r="D13" s="44"/>
      <c r="E13" s="44"/>
      <c r="F13" s="44"/>
      <c r="G13" s="51"/>
      <c r="H13" s="50"/>
      <c r="I13" s="44"/>
      <c r="J13" s="44"/>
      <c r="K13" s="44"/>
      <c r="L13" s="51"/>
      <c r="M13" s="50"/>
      <c r="N13" s="44"/>
      <c r="O13" s="44"/>
      <c r="P13" s="44"/>
      <c r="Q13" s="51"/>
      <c r="R13" s="50"/>
      <c r="S13" s="44"/>
      <c r="T13" s="44"/>
      <c r="U13" s="44"/>
      <c r="V13" s="51"/>
      <c r="W13" s="50"/>
      <c r="X13" s="44"/>
      <c r="Y13" s="44"/>
      <c r="Z13" s="44"/>
      <c r="AA13" s="51"/>
      <c r="AB13" s="50"/>
      <c r="AC13" s="44"/>
      <c r="AD13" s="44"/>
      <c r="AE13" s="44"/>
      <c r="AF13" s="51"/>
      <c r="AG13" s="50"/>
      <c r="AH13" s="44"/>
      <c r="AI13" s="44"/>
      <c r="AJ13" s="44"/>
      <c r="AK13" s="51"/>
      <c r="AL13" s="50"/>
      <c r="AM13" s="44"/>
      <c r="AN13" s="44"/>
      <c r="AO13" s="44"/>
      <c r="AP13" s="51"/>
      <c r="AQ13" s="50"/>
      <c r="AR13" s="44"/>
      <c r="AS13" s="44"/>
      <c r="AT13" s="44"/>
      <c r="AU13" s="51"/>
      <c r="AV13" s="50"/>
      <c r="AW13" s="44"/>
      <c r="AX13" s="44"/>
      <c r="AY13" s="44"/>
      <c r="AZ13" s="51"/>
      <c r="BA13" s="50"/>
      <c r="BB13" s="44"/>
      <c r="BC13" s="44"/>
      <c r="BD13" s="44"/>
      <c r="BE13" s="51"/>
      <c r="BF13" s="50"/>
      <c r="BG13" s="44"/>
      <c r="BH13" s="44"/>
      <c r="BI13" s="44"/>
      <c r="BJ13" s="51"/>
      <c r="BK13" s="52"/>
    </row>
    <row r="14" spans="1:63">
      <c r="A14" s="31"/>
      <c r="B14" s="38" t="s">
        <v>105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0.11164020826666668</v>
      </c>
      <c r="I14" s="44">
        <v>124.23383130939999</v>
      </c>
      <c r="J14" s="44">
        <v>0</v>
      </c>
      <c r="K14" s="44">
        <v>0</v>
      </c>
      <c r="L14" s="44">
        <v>0.34457340460000002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3.9500806133333344E-2</v>
      </c>
      <c r="S14" s="44">
        <v>0</v>
      </c>
      <c r="T14" s="44">
        <v>0</v>
      </c>
      <c r="U14" s="44">
        <v>0</v>
      </c>
      <c r="V14" s="44">
        <v>2.0034010600000002E-2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0</v>
      </c>
      <c r="AD14" s="44">
        <v>0</v>
      </c>
      <c r="AE14" s="44">
        <v>0</v>
      </c>
      <c r="AF14" s="44">
        <v>7.7023733333333319E-5</v>
      </c>
      <c r="AG14" s="44">
        <v>0</v>
      </c>
      <c r="AH14" s="44">
        <v>0</v>
      </c>
      <c r="AI14" s="44">
        <v>0</v>
      </c>
      <c r="AJ14" s="44">
        <v>0</v>
      </c>
      <c r="AK14" s="44">
        <v>0</v>
      </c>
      <c r="AL14" s="44">
        <v>0</v>
      </c>
      <c r="AM14" s="44">
        <v>0</v>
      </c>
      <c r="AN14" s="44">
        <v>0</v>
      </c>
      <c r="AO14" s="44">
        <v>0</v>
      </c>
      <c r="AP14" s="44">
        <v>0</v>
      </c>
      <c r="AQ14" s="44">
        <v>0</v>
      </c>
      <c r="AR14" s="44">
        <v>0</v>
      </c>
      <c r="AS14" s="44">
        <v>0</v>
      </c>
      <c r="AT14" s="44">
        <v>0</v>
      </c>
      <c r="AU14" s="44">
        <v>0</v>
      </c>
      <c r="AV14" s="44">
        <v>1.1005804611999999</v>
      </c>
      <c r="AW14" s="44">
        <v>174.45741475320003</v>
      </c>
      <c r="AX14" s="44">
        <v>0</v>
      </c>
      <c r="AY14" s="44">
        <v>0</v>
      </c>
      <c r="AZ14" s="44">
        <v>229.77686199179999</v>
      </c>
      <c r="BA14" s="44">
        <v>0</v>
      </c>
      <c r="BB14" s="44">
        <v>0</v>
      </c>
      <c r="BC14" s="44">
        <v>0</v>
      </c>
      <c r="BD14" s="44">
        <v>0</v>
      </c>
      <c r="BE14" s="44">
        <v>0</v>
      </c>
      <c r="BF14" s="44">
        <v>4.9116014933333341E-2</v>
      </c>
      <c r="BG14" s="44">
        <v>11.107360217633335</v>
      </c>
      <c r="BH14" s="44">
        <v>0</v>
      </c>
      <c r="BI14" s="44">
        <v>0</v>
      </c>
      <c r="BJ14" s="44">
        <v>10.530629484233334</v>
      </c>
      <c r="BK14" s="46">
        <f>SUM(C14:BJ14)</f>
        <v>551.77161968573341</v>
      </c>
    </row>
    <row r="15" spans="1:63">
      <c r="A15" s="31"/>
      <c r="B15" s="38" t="s">
        <v>89</v>
      </c>
      <c r="C15" s="50">
        <f>SUM(C14)</f>
        <v>0</v>
      </c>
      <c r="D15" s="50">
        <f t="shared" ref="D15:BJ15" si="1">SUM(D14)</f>
        <v>0</v>
      </c>
      <c r="E15" s="50">
        <f t="shared" si="1"/>
        <v>0</v>
      </c>
      <c r="F15" s="50">
        <f t="shared" si="1"/>
        <v>0</v>
      </c>
      <c r="G15" s="50">
        <f t="shared" si="1"/>
        <v>0</v>
      </c>
      <c r="H15" s="50">
        <f t="shared" si="1"/>
        <v>0.11164020826666668</v>
      </c>
      <c r="I15" s="50">
        <f t="shared" si="1"/>
        <v>124.23383130939999</v>
      </c>
      <c r="J15" s="50">
        <f t="shared" si="1"/>
        <v>0</v>
      </c>
      <c r="K15" s="50">
        <f t="shared" si="1"/>
        <v>0</v>
      </c>
      <c r="L15" s="50">
        <f t="shared" si="1"/>
        <v>0.34457340460000002</v>
      </c>
      <c r="M15" s="50">
        <f t="shared" si="1"/>
        <v>0</v>
      </c>
      <c r="N15" s="50">
        <f t="shared" si="1"/>
        <v>0</v>
      </c>
      <c r="O15" s="50">
        <f t="shared" si="1"/>
        <v>0</v>
      </c>
      <c r="P15" s="50">
        <f t="shared" si="1"/>
        <v>0</v>
      </c>
      <c r="Q15" s="50">
        <f t="shared" si="1"/>
        <v>0</v>
      </c>
      <c r="R15" s="50">
        <f t="shared" si="1"/>
        <v>3.9500806133333344E-2</v>
      </c>
      <c r="S15" s="50">
        <f t="shared" si="1"/>
        <v>0</v>
      </c>
      <c r="T15" s="50">
        <f t="shared" si="1"/>
        <v>0</v>
      </c>
      <c r="U15" s="50">
        <f t="shared" si="1"/>
        <v>0</v>
      </c>
      <c r="V15" s="50">
        <f t="shared" si="1"/>
        <v>2.0034010600000002E-2</v>
      </c>
      <c r="W15" s="50">
        <f t="shared" si="1"/>
        <v>0</v>
      </c>
      <c r="X15" s="50">
        <f t="shared" si="1"/>
        <v>0</v>
      </c>
      <c r="Y15" s="50">
        <f t="shared" si="1"/>
        <v>0</v>
      </c>
      <c r="Z15" s="50">
        <f t="shared" si="1"/>
        <v>0</v>
      </c>
      <c r="AA15" s="50">
        <f t="shared" si="1"/>
        <v>0</v>
      </c>
      <c r="AB15" s="50">
        <f t="shared" si="1"/>
        <v>0</v>
      </c>
      <c r="AC15" s="50">
        <f t="shared" si="1"/>
        <v>0</v>
      </c>
      <c r="AD15" s="50">
        <f t="shared" si="1"/>
        <v>0</v>
      </c>
      <c r="AE15" s="50">
        <f t="shared" si="1"/>
        <v>0</v>
      </c>
      <c r="AF15" s="50">
        <f t="shared" si="1"/>
        <v>7.7023733333333319E-5</v>
      </c>
      <c r="AG15" s="50">
        <f t="shared" si="1"/>
        <v>0</v>
      </c>
      <c r="AH15" s="50">
        <f t="shared" si="1"/>
        <v>0</v>
      </c>
      <c r="AI15" s="50">
        <f t="shared" si="1"/>
        <v>0</v>
      </c>
      <c r="AJ15" s="50">
        <f t="shared" si="1"/>
        <v>0</v>
      </c>
      <c r="AK15" s="50">
        <f t="shared" si="1"/>
        <v>0</v>
      </c>
      <c r="AL15" s="50">
        <f t="shared" si="1"/>
        <v>0</v>
      </c>
      <c r="AM15" s="50">
        <f t="shared" si="1"/>
        <v>0</v>
      </c>
      <c r="AN15" s="50">
        <f t="shared" si="1"/>
        <v>0</v>
      </c>
      <c r="AO15" s="50">
        <f t="shared" si="1"/>
        <v>0</v>
      </c>
      <c r="AP15" s="50">
        <f t="shared" si="1"/>
        <v>0</v>
      </c>
      <c r="AQ15" s="50">
        <f t="shared" si="1"/>
        <v>0</v>
      </c>
      <c r="AR15" s="50">
        <f t="shared" si="1"/>
        <v>0</v>
      </c>
      <c r="AS15" s="50">
        <f t="shared" si="1"/>
        <v>0</v>
      </c>
      <c r="AT15" s="50">
        <f t="shared" si="1"/>
        <v>0</v>
      </c>
      <c r="AU15" s="50">
        <f t="shared" si="1"/>
        <v>0</v>
      </c>
      <c r="AV15" s="50">
        <f t="shared" si="1"/>
        <v>1.1005804611999999</v>
      </c>
      <c r="AW15" s="50">
        <f t="shared" si="1"/>
        <v>174.45741475320003</v>
      </c>
      <c r="AX15" s="50">
        <f t="shared" si="1"/>
        <v>0</v>
      </c>
      <c r="AY15" s="50">
        <f t="shared" si="1"/>
        <v>0</v>
      </c>
      <c r="AZ15" s="50">
        <f t="shared" si="1"/>
        <v>229.77686199179999</v>
      </c>
      <c r="BA15" s="50">
        <f t="shared" si="1"/>
        <v>0</v>
      </c>
      <c r="BB15" s="50">
        <f t="shared" si="1"/>
        <v>0</v>
      </c>
      <c r="BC15" s="50">
        <f t="shared" si="1"/>
        <v>0</v>
      </c>
      <c r="BD15" s="50">
        <f t="shared" si="1"/>
        <v>0</v>
      </c>
      <c r="BE15" s="50">
        <f t="shared" si="1"/>
        <v>0</v>
      </c>
      <c r="BF15" s="50">
        <f t="shared" si="1"/>
        <v>4.9116014933333341E-2</v>
      </c>
      <c r="BG15" s="50">
        <f t="shared" si="1"/>
        <v>11.107360217633335</v>
      </c>
      <c r="BH15" s="50">
        <f t="shared" si="1"/>
        <v>0</v>
      </c>
      <c r="BI15" s="50">
        <f t="shared" si="1"/>
        <v>0</v>
      </c>
      <c r="BJ15" s="50">
        <f t="shared" si="1"/>
        <v>10.530629484233334</v>
      </c>
      <c r="BK15" s="52">
        <f>SUM(C15:BJ15)</f>
        <v>551.77161968573341</v>
      </c>
    </row>
    <row r="16" spans="1:63">
      <c r="A16" s="31"/>
      <c r="B16" s="38"/>
      <c r="C16" s="53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45"/>
    </row>
    <row r="17" spans="1:63">
      <c r="A17" s="31" t="s">
        <v>81</v>
      </c>
      <c r="B17" s="37" t="s">
        <v>10</v>
      </c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9"/>
    </row>
    <row r="18" spans="1:63">
      <c r="A18" s="31"/>
      <c r="B18" s="38" t="s">
        <v>39</v>
      </c>
      <c r="C18" s="50"/>
      <c r="D18" s="44"/>
      <c r="E18" s="44"/>
      <c r="F18" s="44"/>
      <c r="G18" s="51"/>
      <c r="H18" s="50"/>
      <c r="I18" s="44"/>
      <c r="J18" s="44"/>
      <c r="K18" s="44"/>
      <c r="L18" s="51"/>
      <c r="M18" s="50"/>
      <c r="N18" s="44"/>
      <c r="O18" s="44"/>
      <c r="P18" s="44"/>
      <c r="Q18" s="51"/>
      <c r="R18" s="50"/>
      <c r="S18" s="44"/>
      <c r="T18" s="44"/>
      <c r="U18" s="44"/>
      <c r="V18" s="51"/>
      <c r="W18" s="50"/>
      <c r="X18" s="44"/>
      <c r="Y18" s="44"/>
      <c r="Z18" s="44"/>
      <c r="AA18" s="51"/>
      <c r="AB18" s="50"/>
      <c r="AC18" s="44"/>
      <c r="AD18" s="44"/>
      <c r="AE18" s="44"/>
      <c r="AF18" s="51"/>
      <c r="AG18" s="50"/>
      <c r="AH18" s="44"/>
      <c r="AI18" s="44"/>
      <c r="AJ18" s="44"/>
      <c r="AK18" s="51"/>
      <c r="AL18" s="50"/>
      <c r="AM18" s="44"/>
      <c r="AN18" s="44"/>
      <c r="AO18" s="44"/>
      <c r="AP18" s="51"/>
      <c r="AQ18" s="50"/>
      <c r="AR18" s="44"/>
      <c r="AS18" s="44"/>
      <c r="AT18" s="44"/>
      <c r="AU18" s="51"/>
      <c r="AV18" s="50"/>
      <c r="AW18" s="44"/>
      <c r="AX18" s="44"/>
      <c r="AY18" s="44"/>
      <c r="AZ18" s="51"/>
      <c r="BA18" s="50"/>
      <c r="BB18" s="44"/>
      <c r="BC18" s="44"/>
      <c r="BD18" s="44"/>
      <c r="BE18" s="51"/>
      <c r="BF18" s="50"/>
      <c r="BG18" s="44"/>
      <c r="BH18" s="44"/>
      <c r="BI18" s="44"/>
      <c r="BJ18" s="51"/>
      <c r="BK18" s="52"/>
    </row>
    <row r="19" spans="1:63">
      <c r="A19" s="31"/>
      <c r="B19" s="38" t="s">
        <v>106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1.6884180000000001E-3</v>
      </c>
      <c r="I19" s="44">
        <v>162.22742722613333</v>
      </c>
      <c r="J19" s="44">
        <v>0</v>
      </c>
      <c r="K19" s="44">
        <v>0</v>
      </c>
      <c r="L19" s="44">
        <v>6.1908659999999997E-2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28.1403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  <c r="AD19" s="44">
        <v>0</v>
      </c>
      <c r="AE19" s="44">
        <v>0</v>
      </c>
      <c r="AF19" s="44">
        <v>0</v>
      </c>
      <c r="AG19" s="44">
        <v>0</v>
      </c>
      <c r="AH19" s="44">
        <v>0</v>
      </c>
      <c r="AI19" s="44">
        <v>0</v>
      </c>
      <c r="AJ19" s="44">
        <v>0</v>
      </c>
      <c r="AK19" s="44">
        <v>0</v>
      </c>
      <c r="AL19" s="44">
        <v>0</v>
      </c>
      <c r="AM19" s="44">
        <v>0</v>
      </c>
      <c r="AN19" s="44">
        <v>0</v>
      </c>
      <c r="AO19" s="44">
        <v>0</v>
      </c>
      <c r="AP19" s="44">
        <v>0</v>
      </c>
      <c r="AQ19" s="44">
        <v>0</v>
      </c>
      <c r="AR19" s="44">
        <v>0</v>
      </c>
      <c r="AS19" s="44">
        <v>0</v>
      </c>
      <c r="AT19" s="44">
        <v>0</v>
      </c>
      <c r="AU19" s="44">
        <v>0</v>
      </c>
      <c r="AV19" s="44">
        <v>7.9656128833333326E-2</v>
      </c>
      <c r="AW19" s="44">
        <v>0.22372906666666664</v>
      </c>
      <c r="AX19" s="44">
        <v>0</v>
      </c>
      <c r="AY19" s="44">
        <v>0</v>
      </c>
      <c r="AZ19" s="44">
        <v>2.2366469133</v>
      </c>
      <c r="BA19" s="44">
        <v>0</v>
      </c>
      <c r="BB19" s="44">
        <v>0</v>
      </c>
      <c r="BC19" s="44">
        <v>0</v>
      </c>
      <c r="BD19" s="44">
        <v>0</v>
      </c>
      <c r="BE19" s="44">
        <v>0</v>
      </c>
      <c r="BF19" s="44">
        <v>6.8349229866666666E-2</v>
      </c>
      <c r="BG19" s="44">
        <v>0</v>
      </c>
      <c r="BH19" s="44">
        <v>0</v>
      </c>
      <c r="BI19" s="44">
        <v>0</v>
      </c>
      <c r="BJ19" s="44">
        <v>0</v>
      </c>
      <c r="BK19" s="52">
        <f t="shared" ref="BK19:BK50" si="2">SUM(C19:BJ19)</f>
        <v>193.03970564279999</v>
      </c>
    </row>
    <row r="20" spans="1:63">
      <c r="A20" s="31"/>
      <c r="B20" s="38" t="s">
        <v>107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1.0087410000000002E-4</v>
      </c>
      <c r="I20" s="44">
        <v>19.296373381366671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  <c r="AC20" s="44">
        <v>0</v>
      </c>
      <c r="AD20" s="44">
        <v>0</v>
      </c>
      <c r="AE20" s="44">
        <v>0</v>
      </c>
      <c r="AF20" s="44">
        <v>0</v>
      </c>
      <c r="AG20" s="44">
        <v>0</v>
      </c>
      <c r="AH20" s="44">
        <v>0</v>
      </c>
      <c r="AI20" s="44">
        <v>0</v>
      </c>
      <c r="AJ20" s="44">
        <v>0</v>
      </c>
      <c r="AK20" s="44">
        <v>0</v>
      </c>
      <c r="AL20" s="44">
        <v>0</v>
      </c>
      <c r="AM20" s="44">
        <v>0</v>
      </c>
      <c r="AN20" s="44">
        <v>0</v>
      </c>
      <c r="AO20" s="44">
        <v>0</v>
      </c>
      <c r="AP20" s="44">
        <v>0</v>
      </c>
      <c r="AQ20" s="44">
        <v>0</v>
      </c>
      <c r="AR20" s="44">
        <v>0</v>
      </c>
      <c r="AS20" s="44">
        <v>0</v>
      </c>
      <c r="AT20" s="44">
        <v>0</v>
      </c>
      <c r="AU20" s="44">
        <v>0</v>
      </c>
      <c r="AV20" s="44">
        <v>2.16468667E-2</v>
      </c>
      <c r="AW20" s="44">
        <v>5.5332313085333329</v>
      </c>
      <c r="AX20" s="44">
        <v>0</v>
      </c>
      <c r="AY20" s="44">
        <v>0</v>
      </c>
      <c r="AZ20" s="44">
        <v>7.6161029992999989</v>
      </c>
      <c r="BA20" s="44">
        <v>0</v>
      </c>
      <c r="BB20" s="44">
        <v>0</v>
      </c>
      <c r="BC20" s="44">
        <v>0</v>
      </c>
      <c r="BD20" s="44">
        <v>0</v>
      </c>
      <c r="BE20" s="44">
        <v>0</v>
      </c>
      <c r="BF20" s="44">
        <v>1.0048437E-2</v>
      </c>
      <c r="BG20" s="44">
        <v>0</v>
      </c>
      <c r="BH20" s="44">
        <v>0</v>
      </c>
      <c r="BI20" s="44">
        <v>0</v>
      </c>
      <c r="BJ20" s="44">
        <v>0</v>
      </c>
      <c r="BK20" s="52">
        <f t="shared" si="2"/>
        <v>32.477503867000003</v>
      </c>
    </row>
    <row r="21" spans="1:63">
      <c r="A21" s="31"/>
      <c r="B21" s="38" t="s">
        <v>108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1.1241423333333334E-2</v>
      </c>
      <c r="I21" s="44">
        <v>28.596731631299996</v>
      </c>
      <c r="J21" s="44">
        <v>0</v>
      </c>
      <c r="K21" s="44">
        <v>0</v>
      </c>
      <c r="L21" s="44">
        <v>0.61827828333333334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19.718415987800004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  <c r="AC21" s="44">
        <v>0</v>
      </c>
      <c r="AD21" s="44">
        <v>0</v>
      </c>
      <c r="AE21" s="44">
        <v>0</v>
      </c>
      <c r="AF21" s="44">
        <v>0</v>
      </c>
      <c r="AG21" s="44">
        <v>0</v>
      </c>
      <c r="AH21" s="44">
        <v>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4">
        <v>0</v>
      </c>
      <c r="AP21" s="44">
        <v>0</v>
      </c>
      <c r="AQ21" s="44">
        <v>0</v>
      </c>
      <c r="AR21" s="44">
        <v>0</v>
      </c>
      <c r="AS21" s="44">
        <v>0</v>
      </c>
      <c r="AT21" s="44">
        <v>0</v>
      </c>
      <c r="AU21" s="44">
        <v>0</v>
      </c>
      <c r="AV21" s="44">
        <v>0.26787935019999998</v>
      </c>
      <c r="AW21" s="44">
        <v>28.013366087799998</v>
      </c>
      <c r="AX21" s="44">
        <v>0</v>
      </c>
      <c r="AY21" s="44">
        <v>0</v>
      </c>
      <c r="AZ21" s="44">
        <v>8.5148447448333329</v>
      </c>
      <c r="BA21" s="44">
        <v>0</v>
      </c>
      <c r="BB21" s="44">
        <v>0</v>
      </c>
      <c r="BC21" s="44">
        <v>0</v>
      </c>
      <c r="BD21" s="44">
        <v>0</v>
      </c>
      <c r="BE21" s="44">
        <v>0</v>
      </c>
      <c r="BF21" s="44">
        <v>0</v>
      </c>
      <c r="BG21" s="44">
        <v>0</v>
      </c>
      <c r="BH21" s="44">
        <v>0</v>
      </c>
      <c r="BI21" s="44">
        <v>0</v>
      </c>
      <c r="BJ21" s="44">
        <v>0</v>
      </c>
      <c r="BK21" s="52">
        <f t="shared" si="2"/>
        <v>85.740757508599984</v>
      </c>
    </row>
    <row r="22" spans="1:63">
      <c r="A22" s="31"/>
      <c r="B22" s="38" t="s">
        <v>109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2.2154470999999995E-2</v>
      </c>
      <c r="I22" s="44">
        <v>112.7313512262667</v>
      </c>
      <c r="J22" s="44">
        <v>0</v>
      </c>
      <c r="K22" s="44">
        <v>0</v>
      </c>
      <c r="L22" s="44">
        <v>1.7711660456666667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44.731213957866672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4">
        <v>0</v>
      </c>
      <c r="AD22" s="44">
        <v>0</v>
      </c>
      <c r="AE22" s="44">
        <v>0</v>
      </c>
      <c r="AF22" s="44">
        <v>0</v>
      </c>
      <c r="AG22" s="44">
        <v>0</v>
      </c>
      <c r="AH22" s="44">
        <v>0</v>
      </c>
      <c r="AI22" s="44">
        <v>0</v>
      </c>
      <c r="AJ22" s="44">
        <v>0</v>
      </c>
      <c r="AK22" s="44">
        <v>0</v>
      </c>
      <c r="AL22" s="44">
        <v>0</v>
      </c>
      <c r="AM22" s="44">
        <v>0</v>
      </c>
      <c r="AN22" s="44">
        <v>0</v>
      </c>
      <c r="AO22" s="44">
        <v>0</v>
      </c>
      <c r="AP22" s="44">
        <v>0</v>
      </c>
      <c r="AQ22" s="44">
        <v>0</v>
      </c>
      <c r="AR22" s="44">
        <v>0</v>
      </c>
      <c r="AS22" s="44">
        <v>0</v>
      </c>
      <c r="AT22" s="44">
        <v>0</v>
      </c>
      <c r="AU22" s="44">
        <v>0</v>
      </c>
      <c r="AV22" s="44">
        <v>2.6776382499999994E-2</v>
      </c>
      <c r="AW22" s="44">
        <v>3.8888746122333333</v>
      </c>
      <c r="AX22" s="44">
        <v>0</v>
      </c>
      <c r="AY22" s="44">
        <v>0</v>
      </c>
      <c r="AZ22" s="44">
        <v>6.8258596632333353</v>
      </c>
      <c r="BA22" s="44">
        <v>0</v>
      </c>
      <c r="BB22" s="44">
        <v>0</v>
      </c>
      <c r="BC22" s="44">
        <v>0</v>
      </c>
      <c r="BD22" s="44">
        <v>0</v>
      </c>
      <c r="BE22" s="44">
        <v>0</v>
      </c>
      <c r="BF22" s="44">
        <v>0</v>
      </c>
      <c r="BG22" s="44">
        <v>0</v>
      </c>
      <c r="BH22" s="44">
        <v>0</v>
      </c>
      <c r="BI22" s="44">
        <v>0</v>
      </c>
      <c r="BJ22" s="44">
        <v>0</v>
      </c>
      <c r="BK22" s="52">
        <f t="shared" si="2"/>
        <v>169.99739635876671</v>
      </c>
    </row>
    <row r="23" spans="1:63">
      <c r="A23" s="31"/>
      <c r="B23" s="38" t="s">
        <v>110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4.0983930500000001E-2</v>
      </c>
      <c r="I23" s="44">
        <v>15.370732649999999</v>
      </c>
      <c r="J23" s="44">
        <v>0</v>
      </c>
      <c r="K23" s="44">
        <v>0</v>
      </c>
      <c r="L23" s="44">
        <v>1.2949701500000002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0.27931858333333337</v>
      </c>
      <c r="AD23" s="44">
        <v>0</v>
      </c>
      <c r="AE23" s="44">
        <v>0</v>
      </c>
      <c r="AF23" s="44">
        <v>0.27931858333333337</v>
      </c>
      <c r="AG23" s="44">
        <v>0</v>
      </c>
      <c r="AH23" s="44">
        <v>0</v>
      </c>
      <c r="AI23" s="44">
        <v>0</v>
      </c>
      <c r="AJ23" s="44">
        <v>0</v>
      </c>
      <c r="AK23" s="44">
        <v>0</v>
      </c>
      <c r="AL23" s="44">
        <v>0</v>
      </c>
      <c r="AM23" s="44">
        <v>0</v>
      </c>
      <c r="AN23" s="44">
        <v>0</v>
      </c>
      <c r="AO23" s="44">
        <v>0</v>
      </c>
      <c r="AP23" s="44">
        <v>0</v>
      </c>
      <c r="AQ23" s="44">
        <v>0</v>
      </c>
      <c r="AR23" s="44">
        <v>0</v>
      </c>
      <c r="AS23" s="44">
        <v>0</v>
      </c>
      <c r="AT23" s="44">
        <v>0</v>
      </c>
      <c r="AU23" s="44">
        <v>0</v>
      </c>
      <c r="AV23" s="44">
        <v>1.1676955553333337</v>
      </c>
      <c r="AW23" s="44">
        <v>1.8385625232000002</v>
      </c>
      <c r="AX23" s="44">
        <v>0</v>
      </c>
      <c r="AY23" s="44">
        <v>0</v>
      </c>
      <c r="AZ23" s="44">
        <v>14.273179608333338</v>
      </c>
      <c r="BA23" s="44">
        <v>0</v>
      </c>
      <c r="BB23" s="44">
        <v>0</v>
      </c>
      <c r="BC23" s="44">
        <v>0</v>
      </c>
      <c r="BD23" s="44">
        <v>0</v>
      </c>
      <c r="BE23" s="44">
        <v>0</v>
      </c>
      <c r="BF23" s="44">
        <v>1.0055468999999997E-2</v>
      </c>
      <c r="BG23" s="44">
        <v>8.3795574999999997E-2</v>
      </c>
      <c r="BH23" s="44">
        <v>0</v>
      </c>
      <c r="BI23" s="44">
        <v>0</v>
      </c>
      <c r="BJ23" s="44">
        <v>0</v>
      </c>
      <c r="BK23" s="52">
        <f t="shared" si="2"/>
        <v>34.638612628033343</v>
      </c>
    </row>
    <row r="24" spans="1:63">
      <c r="A24" s="31"/>
      <c r="B24" s="38" t="s">
        <v>111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9.4729751666666664E-3</v>
      </c>
      <c r="I24" s="44">
        <v>157.36103013656668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2.3403820999999998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v>0</v>
      </c>
      <c r="AE24" s="44">
        <v>0</v>
      </c>
      <c r="AF24" s="44">
        <v>0.12060609013333334</v>
      </c>
      <c r="AG24" s="44">
        <v>0</v>
      </c>
      <c r="AH24" s="44">
        <v>0</v>
      </c>
      <c r="AI24" s="44">
        <v>0</v>
      </c>
      <c r="AJ24" s="44">
        <v>0</v>
      </c>
      <c r="AK24" s="44">
        <v>0</v>
      </c>
      <c r="AL24" s="44">
        <v>0</v>
      </c>
      <c r="AM24" s="44">
        <v>0</v>
      </c>
      <c r="AN24" s="44">
        <v>0</v>
      </c>
      <c r="AO24" s="44">
        <v>0</v>
      </c>
      <c r="AP24" s="44">
        <v>0</v>
      </c>
      <c r="AQ24" s="44">
        <v>0</v>
      </c>
      <c r="AR24" s="44">
        <v>0</v>
      </c>
      <c r="AS24" s="44">
        <v>0</v>
      </c>
      <c r="AT24" s="44">
        <v>0</v>
      </c>
      <c r="AU24" s="44">
        <v>0</v>
      </c>
      <c r="AV24" s="44">
        <v>0.1417416225</v>
      </c>
      <c r="AW24" s="44">
        <v>0</v>
      </c>
      <c r="AX24" s="44">
        <v>0</v>
      </c>
      <c r="AY24" s="44">
        <v>0</v>
      </c>
      <c r="AZ24" s="44">
        <v>3.3733186057333331</v>
      </c>
      <c r="BA24" s="44">
        <v>0</v>
      </c>
      <c r="BB24" s="44">
        <v>0</v>
      </c>
      <c r="BC24" s="44">
        <v>0</v>
      </c>
      <c r="BD24" s="44">
        <v>0</v>
      </c>
      <c r="BE24" s="44">
        <v>0</v>
      </c>
      <c r="BF24" s="44">
        <v>1.111699E-2</v>
      </c>
      <c r="BG24" s="44">
        <v>0</v>
      </c>
      <c r="BH24" s="44">
        <v>0</v>
      </c>
      <c r="BI24" s="44">
        <v>0</v>
      </c>
      <c r="BJ24" s="44">
        <v>0</v>
      </c>
      <c r="BK24" s="52">
        <f t="shared" si="2"/>
        <v>163.35766852010002</v>
      </c>
    </row>
    <row r="25" spans="1:63">
      <c r="A25" s="31"/>
      <c r="B25" s="38" t="s">
        <v>112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0.19785504680000002</v>
      </c>
      <c r="I25" s="44">
        <v>1.8254613333333334</v>
      </c>
      <c r="J25" s="44">
        <v>0</v>
      </c>
      <c r="K25" s="44">
        <v>0</v>
      </c>
      <c r="L25" s="44">
        <v>5.3195092836000004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5.6533333333333327E-4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4">
        <v>0</v>
      </c>
      <c r="AC25" s="44">
        <v>0</v>
      </c>
      <c r="AD25" s="44">
        <v>0</v>
      </c>
      <c r="AE25" s="44">
        <v>0</v>
      </c>
      <c r="AF25" s="44">
        <v>2.4809917727333328</v>
      </c>
      <c r="AG25" s="44">
        <v>0</v>
      </c>
      <c r="AH25" s="44">
        <v>0</v>
      </c>
      <c r="AI25" s="44">
        <v>0</v>
      </c>
      <c r="AJ25" s="44">
        <v>0</v>
      </c>
      <c r="AK25" s="44">
        <v>0</v>
      </c>
      <c r="AL25" s="44">
        <v>0</v>
      </c>
      <c r="AM25" s="44">
        <v>0</v>
      </c>
      <c r="AN25" s="44">
        <v>0</v>
      </c>
      <c r="AO25" s="44">
        <v>0</v>
      </c>
      <c r="AP25" s="44">
        <v>0</v>
      </c>
      <c r="AQ25" s="44">
        <v>0</v>
      </c>
      <c r="AR25" s="44">
        <v>0</v>
      </c>
      <c r="AS25" s="44">
        <v>0</v>
      </c>
      <c r="AT25" s="44">
        <v>0</v>
      </c>
      <c r="AU25" s="44">
        <v>0</v>
      </c>
      <c r="AV25" s="44">
        <v>1.8475254020666667</v>
      </c>
      <c r="AW25" s="44">
        <v>8.9611385495666678</v>
      </c>
      <c r="AX25" s="44">
        <v>0</v>
      </c>
      <c r="AY25" s="44">
        <v>0</v>
      </c>
      <c r="AZ25" s="44">
        <v>50.099458933700014</v>
      </c>
      <c r="BA25" s="44">
        <v>0</v>
      </c>
      <c r="BB25" s="44">
        <v>0</v>
      </c>
      <c r="BC25" s="44">
        <v>0</v>
      </c>
      <c r="BD25" s="44">
        <v>0</v>
      </c>
      <c r="BE25" s="44">
        <v>0</v>
      </c>
      <c r="BF25" s="44">
        <v>1.1761763386666666</v>
      </c>
      <c r="BG25" s="44">
        <v>0.11223056666666667</v>
      </c>
      <c r="BH25" s="44">
        <v>0</v>
      </c>
      <c r="BI25" s="44">
        <v>0</v>
      </c>
      <c r="BJ25" s="44">
        <v>4.9942602166666665</v>
      </c>
      <c r="BK25" s="52">
        <f t="shared" si="2"/>
        <v>77.015172777133344</v>
      </c>
    </row>
    <row r="26" spans="1:63">
      <c r="A26" s="31"/>
      <c r="B26" s="38" t="s">
        <v>113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1.0835380166666667E-2</v>
      </c>
      <c r="I26" s="44">
        <v>0</v>
      </c>
      <c r="J26" s="44">
        <v>0</v>
      </c>
      <c r="K26" s="44">
        <v>0</v>
      </c>
      <c r="L26" s="44">
        <v>0.33076423666666666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1.0288816233333331E-2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  <c r="AD26" s="44">
        <v>0</v>
      </c>
      <c r="AE26" s="44">
        <v>0</v>
      </c>
      <c r="AF26" s="44">
        <v>0</v>
      </c>
      <c r="AG26" s="44">
        <v>0</v>
      </c>
      <c r="AH26" s="44">
        <v>0</v>
      </c>
      <c r="AI26" s="44">
        <v>0</v>
      </c>
      <c r="AJ26" s="44">
        <v>0</v>
      </c>
      <c r="AK26" s="44">
        <v>0</v>
      </c>
      <c r="AL26" s="44">
        <v>0</v>
      </c>
      <c r="AM26" s="44">
        <v>0</v>
      </c>
      <c r="AN26" s="44">
        <v>0</v>
      </c>
      <c r="AO26" s="44">
        <v>0</v>
      </c>
      <c r="AP26" s="44">
        <v>0</v>
      </c>
      <c r="AQ26" s="44">
        <v>0</v>
      </c>
      <c r="AR26" s="44">
        <v>0</v>
      </c>
      <c r="AS26" s="44">
        <v>0</v>
      </c>
      <c r="AT26" s="44">
        <v>0</v>
      </c>
      <c r="AU26" s="44">
        <v>0</v>
      </c>
      <c r="AV26" s="44">
        <v>2.1708363399999997</v>
      </c>
      <c r="AW26" s="44">
        <v>7.6064291599999994</v>
      </c>
      <c r="AX26" s="44">
        <v>0</v>
      </c>
      <c r="AY26" s="44">
        <v>0</v>
      </c>
      <c r="AZ26" s="44">
        <v>42.921345348000003</v>
      </c>
      <c r="BA26" s="44">
        <v>0</v>
      </c>
      <c r="BB26" s="44">
        <v>0</v>
      </c>
      <c r="BC26" s="44">
        <v>0</v>
      </c>
      <c r="BD26" s="44">
        <v>0</v>
      </c>
      <c r="BE26" s="44">
        <v>0</v>
      </c>
      <c r="BF26" s="44">
        <v>2.3908411000000004E-2</v>
      </c>
      <c r="BG26" s="44">
        <v>0</v>
      </c>
      <c r="BH26" s="44">
        <v>0</v>
      </c>
      <c r="BI26" s="44">
        <v>0</v>
      </c>
      <c r="BJ26" s="44">
        <v>0</v>
      </c>
      <c r="BK26" s="52">
        <f t="shared" si="2"/>
        <v>53.074407692066671</v>
      </c>
    </row>
    <row r="27" spans="1:63">
      <c r="A27" s="31"/>
      <c r="B27" s="38" t="s">
        <v>114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5.8302405000000009E-2</v>
      </c>
      <c r="I27" s="44">
        <v>1.4314650245999998</v>
      </c>
      <c r="J27" s="44">
        <v>0</v>
      </c>
      <c r="K27" s="44">
        <v>0</v>
      </c>
      <c r="L27" s="44">
        <v>1.7768352000000001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4">
        <v>0</v>
      </c>
      <c r="Y27" s="44">
        <v>0</v>
      </c>
      <c r="Z27" s="44">
        <v>0</v>
      </c>
      <c r="AA27" s="44">
        <v>0</v>
      </c>
      <c r="AB27" s="44">
        <v>0</v>
      </c>
      <c r="AC27" s="44">
        <v>0</v>
      </c>
      <c r="AD27" s="44">
        <v>0</v>
      </c>
      <c r="AE27" s="44">
        <v>0</v>
      </c>
      <c r="AF27" s="44">
        <v>0</v>
      </c>
      <c r="AG27" s="44">
        <v>0</v>
      </c>
      <c r="AH27" s="44">
        <v>0</v>
      </c>
      <c r="AI27" s="44">
        <v>0</v>
      </c>
      <c r="AJ27" s="44">
        <v>0</v>
      </c>
      <c r="AK27" s="44">
        <v>0</v>
      </c>
      <c r="AL27" s="44">
        <v>0</v>
      </c>
      <c r="AM27" s="44">
        <v>0</v>
      </c>
      <c r="AN27" s="44">
        <v>0</v>
      </c>
      <c r="AO27" s="44">
        <v>0</v>
      </c>
      <c r="AP27" s="44">
        <v>0</v>
      </c>
      <c r="AQ27" s="44">
        <v>0</v>
      </c>
      <c r="AR27" s="44">
        <v>0</v>
      </c>
      <c r="AS27" s="44">
        <v>0</v>
      </c>
      <c r="AT27" s="44">
        <v>0</v>
      </c>
      <c r="AU27" s="44">
        <v>0</v>
      </c>
      <c r="AV27" s="44">
        <v>7.9109601999999987E-2</v>
      </c>
      <c r="AW27" s="44">
        <v>0</v>
      </c>
      <c r="AX27" s="44">
        <v>0</v>
      </c>
      <c r="AY27" s="44">
        <v>0</v>
      </c>
      <c r="AZ27" s="44">
        <v>3.1640222038000001</v>
      </c>
      <c r="BA27" s="44">
        <v>0</v>
      </c>
      <c r="BB27" s="44">
        <v>0</v>
      </c>
      <c r="BC27" s="44">
        <v>0</v>
      </c>
      <c r="BD27" s="44">
        <v>0</v>
      </c>
      <c r="BE27" s="44">
        <v>0</v>
      </c>
      <c r="BF27" s="44">
        <v>2.7660700000000002E-3</v>
      </c>
      <c r="BG27" s="44">
        <v>0</v>
      </c>
      <c r="BH27" s="44">
        <v>0</v>
      </c>
      <c r="BI27" s="44">
        <v>0</v>
      </c>
      <c r="BJ27" s="44">
        <v>0</v>
      </c>
      <c r="BK27" s="52">
        <f t="shared" si="2"/>
        <v>6.5125005054000003</v>
      </c>
    </row>
    <row r="28" spans="1:63">
      <c r="A28" s="31"/>
      <c r="B28" s="38" t="s">
        <v>115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1.5280936666666669E-3</v>
      </c>
      <c r="I28" s="44">
        <v>47.995293809333333</v>
      </c>
      <c r="J28" s="44">
        <v>0</v>
      </c>
      <c r="K28" s="44">
        <v>0</v>
      </c>
      <c r="L28" s="44">
        <v>5.0936443333333341E-4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44">
        <v>0</v>
      </c>
      <c r="AE28" s="44">
        <v>0</v>
      </c>
      <c r="AF28" s="44">
        <v>5.0929989999999993E-4</v>
      </c>
      <c r="AG28" s="44">
        <v>0</v>
      </c>
      <c r="AH28" s="44">
        <v>0</v>
      </c>
      <c r="AI28" s="44">
        <v>0</v>
      </c>
      <c r="AJ28" s="44">
        <v>0</v>
      </c>
      <c r="AK28" s="44">
        <v>0</v>
      </c>
      <c r="AL28" s="44">
        <v>0</v>
      </c>
      <c r="AM28" s="44">
        <v>0</v>
      </c>
      <c r="AN28" s="44">
        <v>0</v>
      </c>
      <c r="AO28" s="44">
        <v>0</v>
      </c>
      <c r="AP28" s="44">
        <v>0</v>
      </c>
      <c r="AQ28" s="44">
        <v>0</v>
      </c>
      <c r="AR28" s="44">
        <v>0</v>
      </c>
      <c r="AS28" s="44">
        <v>0</v>
      </c>
      <c r="AT28" s="44">
        <v>0</v>
      </c>
      <c r="AU28" s="44">
        <v>0</v>
      </c>
      <c r="AV28" s="44">
        <v>5.0927983333333307E-4</v>
      </c>
      <c r="AW28" s="44">
        <v>27.797168033866676</v>
      </c>
      <c r="AX28" s="44">
        <v>0</v>
      </c>
      <c r="AY28" s="44">
        <v>0</v>
      </c>
      <c r="AZ28" s="44">
        <v>20.351570275466667</v>
      </c>
      <c r="BA28" s="44">
        <v>0</v>
      </c>
      <c r="BB28" s="44">
        <v>0</v>
      </c>
      <c r="BC28" s="44">
        <v>0</v>
      </c>
      <c r="BD28" s="44">
        <v>0</v>
      </c>
      <c r="BE28" s="44">
        <v>0</v>
      </c>
      <c r="BF28" s="44">
        <v>0</v>
      </c>
      <c r="BG28" s="44">
        <v>0</v>
      </c>
      <c r="BH28" s="44">
        <v>0</v>
      </c>
      <c r="BI28" s="44">
        <v>0</v>
      </c>
      <c r="BJ28" s="44">
        <v>0</v>
      </c>
      <c r="BK28" s="52">
        <f t="shared" si="2"/>
        <v>96.147088156500004</v>
      </c>
    </row>
    <row r="29" spans="1:63">
      <c r="A29" s="31"/>
      <c r="B29" s="38" t="s">
        <v>116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1.6363576666666665E-3</v>
      </c>
      <c r="I29" s="44">
        <v>15.265799889466663</v>
      </c>
      <c r="J29" s="44">
        <v>0</v>
      </c>
      <c r="K29" s="44">
        <v>0</v>
      </c>
      <c r="L29" s="44">
        <v>1.6144352084999998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1.37969375E-2</v>
      </c>
      <c r="AC29" s="44">
        <v>0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4">
        <v>0</v>
      </c>
      <c r="AP29" s="44">
        <v>0</v>
      </c>
      <c r="AQ29" s="44">
        <v>0</v>
      </c>
      <c r="AR29" s="44">
        <v>0</v>
      </c>
      <c r="AS29" s="44">
        <v>0</v>
      </c>
      <c r="AT29" s="44">
        <v>0</v>
      </c>
      <c r="AU29" s="44">
        <v>0</v>
      </c>
      <c r="AV29" s="44">
        <v>0.10484016876666666</v>
      </c>
      <c r="AW29" s="44">
        <v>12.141304999999999</v>
      </c>
      <c r="AX29" s="44">
        <v>0</v>
      </c>
      <c r="AY29" s="44">
        <v>0</v>
      </c>
      <c r="AZ29" s="44">
        <v>4.391345827166667</v>
      </c>
      <c r="BA29" s="44">
        <v>0</v>
      </c>
      <c r="BB29" s="44">
        <v>0</v>
      </c>
      <c r="BC29" s="44">
        <v>0</v>
      </c>
      <c r="BD29" s="44">
        <v>0</v>
      </c>
      <c r="BE29" s="44">
        <v>0</v>
      </c>
      <c r="BF29" s="44">
        <v>0</v>
      </c>
      <c r="BG29" s="44">
        <v>0</v>
      </c>
      <c r="BH29" s="44">
        <v>0</v>
      </c>
      <c r="BI29" s="44">
        <v>0</v>
      </c>
      <c r="BJ29" s="44">
        <v>0</v>
      </c>
      <c r="BK29" s="52">
        <f t="shared" si="2"/>
        <v>33.533159389066668</v>
      </c>
    </row>
    <row r="30" spans="1:63">
      <c r="A30" s="31"/>
      <c r="B30" s="38" t="s">
        <v>154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3.8586856800000006E-2</v>
      </c>
      <c r="I30" s="44">
        <v>1.1282706666666666</v>
      </c>
      <c r="J30" s="44">
        <v>0</v>
      </c>
      <c r="K30" s="44">
        <v>0</v>
      </c>
      <c r="L30" s="44">
        <v>0.22592250383333334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4.5130826666666662E-3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  <c r="AA30" s="44">
        <v>0</v>
      </c>
      <c r="AB30" s="44">
        <v>0</v>
      </c>
      <c r="AC30" s="44">
        <v>0</v>
      </c>
      <c r="AD30" s="44">
        <v>0</v>
      </c>
      <c r="AE30" s="44">
        <v>0</v>
      </c>
      <c r="AF30" s="44">
        <v>0</v>
      </c>
      <c r="AG30" s="44">
        <v>0</v>
      </c>
      <c r="AH30" s="44">
        <v>0</v>
      </c>
      <c r="AI30" s="44">
        <v>0</v>
      </c>
      <c r="AJ30" s="44">
        <v>0</v>
      </c>
      <c r="AK30" s="44">
        <v>0</v>
      </c>
      <c r="AL30" s="44">
        <v>0</v>
      </c>
      <c r="AM30" s="44">
        <v>0</v>
      </c>
      <c r="AN30" s="44">
        <v>0</v>
      </c>
      <c r="AO30" s="44">
        <v>0</v>
      </c>
      <c r="AP30" s="44">
        <v>0</v>
      </c>
      <c r="AQ30" s="44">
        <v>0</v>
      </c>
      <c r="AR30" s="44">
        <v>0</v>
      </c>
      <c r="AS30" s="44">
        <v>0</v>
      </c>
      <c r="AT30" s="44">
        <v>0</v>
      </c>
      <c r="AU30" s="44">
        <v>0</v>
      </c>
      <c r="AV30" s="44">
        <v>1.6600906810666665</v>
      </c>
      <c r="AW30" s="44">
        <v>5.6129267799999996</v>
      </c>
      <c r="AX30" s="44">
        <v>0</v>
      </c>
      <c r="AY30" s="44">
        <v>0</v>
      </c>
      <c r="AZ30" s="44">
        <v>29.141125469699997</v>
      </c>
      <c r="BA30" s="44">
        <v>0</v>
      </c>
      <c r="BB30" s="44">
        <v>0</v>
      </c>
      <c r="BC30" s="44">
        <v>0</v>
      </c>
      <c r="BD30" s="44">
        <v>0</v>
      </c>
      <c r="BE30" s="44">
        <v>0</v>
      </c>
      <c r="BF30" s="44">
        <v>8.4729006800000006E-2</v>
      </c>
      <c r="BG30" s="44">
        <v>0.44813786666666672</v>
      </c>
      <c r="BH30" s="44">
        <v>0</v>
      </c>
      <c r="BI30" s="44">
        <v>0</v>
      </c>
      <c r="BJ30" s="44">
        <v>0.50415510000000008</v>
      </c>
      <c r="BK30" s="52">
        <f t="shared" si="2"/>
        <v>38.848458014199998</v>
      </c>
    </row>
    <row r="31" spans="1:63">
      <c r="A31" s="31"/>
      <c r="B31" s="38" t="s">
        <v>155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0.10632660679999999</v>
      </c>
      <c r="I31" s="44">
        <v>4.4488119999999999E-2</v>
      </c>
      <c r="J31" s="44">
        <v>0</v>
      </c>
      <c r="K31" s="44">
        <v>0</v>
      </c>
      <c r="L31" s="44">
        <v>0.11796039146666672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4">
        <v>0</v>
      </c>
      <c r="AA31" s="44">
        <v>0</v>
      </c>
      <c r="AB31" s="44">
        <v>0</v>
      </c>
      <c r="AC31" s="44">
        <v>0</v>
      </c>
      <c r="AD31" s="44">
        <v>0</v>
      </c>
      <c r="AE31" s="44">
        <v>0</v>
      </c>
      <c r="AF31" s="44">
        <v>0</v>
      </c>
      <c r="AG31" s="44">
        <v>0</v>
      </c>
      <c r="AH31" s="44">
        <v>0</v>
      </c>
      <c r="AI31" s="44">
        <v>0</v>
      </c>
      <c r="AJ31" s="44">
        <v>0</v>
      </c>
      <c r="AK31" s="44">
        <v>0</v>
      </c>
      <c r="AL31" s="44">
        <v>0</v>
      </c>
      <c r="AM31" s="44">
        <v>0</v>
      </c>
      <c r="AN31" s="44">
        <v>0</v>
      </c>
      <c r="AO31" s="44">
        <v>0</v>
      </c>
      <c r="AP31" s="44">
        <v>0</v>
      </c>
      <c r="AQ31" s="44">
        <v>0</v>
      </c>
      <c r="AR31" s="44">
        <v>0</v>
      </c>
      <c r="AS31" s="44">
        <v>0</v>
      </c>
      <c r="AT31" s="44">
        <v>0</v>
      </c>
      <c r="AU31" s="44">
        <v>0</v>
      </c>
      <c r="AV31" s="44">
        <v>1.3540661797666667</v>
      </c>
      <c r="AW31" s="44">
        <v>9.8745295436999996</v>
      </c>
      <c r="AX31" s="44">
        <v>0</v>
      </c>
      <c r="AY31" s="44">
        <v>0</v>
      </c>
      <c r="AZ31" s="44">
        <v>25.291923806099987</v>
      </c>
      <c r="BA31" s="44">
        <v>0</v>
      </c>
      <c r="BB31" s="44">
        <v>0</v>
      </c>
      <c r="BC31" s="44">
        <v>0</v>
      </c>
      <c r="BD31" s="44">
        <v>0</v>
      </c>
      <c r="BE31" s="44">
        <v>0</v>
      </c>
      <c r="BF31" s="44">
        <v>9.0151236966666659E-2</v>
      </c>
      <c r="BG31" s="44">
        <v>0</v>
      </c>
      <c r="BH31" s="44">
        <v>0</v>
      </c>
      <c r="BI31" s="44">
        <v>0</v>
      </c>
      <c r="BJ31" s="44">
        <v>3.7993928533333339</v>
      </c>
      <c r="BK31" s="52">
        <f t="shared" si="2"/>
        <v>40.678838738133322</v>
      </c>
    </row>
    <row r="32" spans="1:63">
      <c r="A32" s="31"/>
      <c r="B32" s="38" t="s">
        <v>117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44">
        <v>0</v>
      </c>
      <c r="AD32" s="44">
        <v>0</v>
      </c>
      <c r="AE32" s="44">
        <v>0</v>
      </c>
      <c r="AF32" s="44">
        <v>0.24290175</v>
      </c>
      <c r="AG32" s="44">
        <v>0</v>
      </c>
      <c r="AH32" s="44">
        <v>0</v>
      </c>
      <c r="AI32" s="44">
        <v>0</v>
      </c>
      <c r="AJ32" s="44">
        <v>0</v>
      </c>
      <c r="AK32" s="44">
        <v>0</v>
      </c>
      <c r="AL32" s="44">
        <v>0</v>
      </c>
      <c r="AM32" s="44">
        <v>0</v>
      </c>
      <c r="AN32" s="44">
        <v>0</v>
      </c>
      <c r="AO32" s="44">
        <v>0</v>
      </c>
      <c r="AP32" s="44">
        <v>0</v>
      </c>
      <c r="AQ32" s="44">
        <v>0</v>
      </c>
      <c r="AR32" s="44">
        <v>0</v>
      </c>
      <c r="AS32" s="44">
        <v>0</v>
      </c>
      <c r="AT32" s="44">
        <v>0</v>
      </c>
      <c r="AU32" s="44">
        <v>0</v>
      </c>
      <c r="AV32" s="44">
        <v>1.9531319779000016</v>
      </c>
      <c r="AW32" s="44">
        <v>6.2912648774333331</v>
      </c>
      <c r="AX32" s="44">
        <v>0</v>
      </c>
      <c r="AY32" s="44">
        <v>0</v>
      </c>
      <c r="AZ32" s="44">
        <v>28.475323739566672</v>
      </c>
      <c r="BA32" s="44">
        <v>0</v>
      </c>
      <c r="BB32" s="44">
        <v>0</v>
      </c>
      <c r="BC32" s="44">
        <v>0</v>
      </c>
      <c r="BD32" s="44">
        <v>0</v>
      </c>
      <c r="BE32" s="44">
        <v>0</v>
      </c>
      <c r="BF32" s="44">
        <v>8.6702066866666677E-2</v>
      </c>
      <c r="BG32" s="44">
        <v>0</v>
      </c>
      <c r="BH32" s="44">
        <v>0</v>
      </c>
      <c r="BI32" s="44">
        <v>0</v>
      </c>
      <c r="BJ32" s="44">
        <v>1.625548337266667</v>
      </c>
      <c r="BK32" s="52">
        <f t="shared" si="2"/>
        <v>38.674872749033334</v>
      </c>
    </row>
    <row r="33" spans="1:63">
      <c r="A33" s="31"/>
      <c r="B33" s="38" t="s">
        <v>118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0.1704506076</v>
      </c>
      <c r="I33" s="44">
        <v>10.9095698</v>
      </c>
      <c r="J33" s="44">
        <v>0</v>
      </c>
      <c r="K33" s="44">
        <v>0</v>
      </c>
      <c r="L33" s="44">
        <v>1.0207513250000002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4.0663168799999996E-2</v>
      </c>
      <c r="S33" s="44">
        <v>0</v>
      </c>
      <c r="T33" s="44">
        <v>0</v>
      </c>
      <c r="U33" s="44">
        <v>0</v>
      </c>
      <c r="V33" s="44">
        <v>0</v>
      </c>
      <c r="W33" s="44">
        <v>0</v>
      </c>
      <c r="X33" s="44">
        <v>0</v>
      </c>
      <c r="Y33" s="44">
        <v>0</v>
      </c>
      <c r="Z33" s="44">
        <v>0</v>
      </c>
      <c r="AA33" s="44">
        <v>0</v>
      </c>
      <c r="AB33" s="44">
        <v>2.3711059999999999E-2</v>
      </c>
      <c r="AC33" s="44">
        <v>0</v>
      </c>
      <c r="AD33" s="44">
        <v>0</v>
      </c>
      <c r="AE33" s="44">
        <v>0</v>
      </c>
      <c r="AF33" s="44">
        <v>0</v>
      </c>
      <c r="AG33" s="44">
        <v>0</v>
      </c>
      <c r="AH33" s="44">
        <v>0</v>
      </c>
      <c r="AI33" s="44">
        <v>0</v>
      </c>
      <c r="AJ33" s="44">
        <v>0</v>
      </c>
      <c r="AK33" s="44">
        <v>0</v>
      </c>
      <c r="AL33" s="44">
        <v>0</v>
      </c>
      <c r="AM33" s="44">
        <v>0.59277650000000004</v>
      </c>
      <c r="AN33" s="44">
        <v>0</v>
      </c>
      <c r="AO33" s="44">
        <v>0</v>
      </c>
      <c r="AP33" s="44">
        <v>0.2371106</v>
      </c>
      <c r="AQ33" s="44">
        <v>0</v>
      </c>
      <c r="AR33" s="44">
        <v>0</v>
      </c>
      <c r="AS33" s="44">
        <v>0</v>
      </c>
      <c r="AT33" s="44">
        <v>0</v>
      </c>
      <c r="AU33" s="44">
        <v>0</v>
      </c>
      <c r="AV33" s="44">
        <v>1.2118585670666668</v>
      </c>
      <c r="AW33" s="44">
        <v>35.66224991</v>
      </c>
      <c r="AX33" s="44">
        <v>0</v>
      </c>
      <c r="AY33" s="44">
        <v>0</v>
      </c>
      <c r="AZ33" s="44">
        <v>42.421933468766674</v>
      </c>
      <c r="BA33" s="44">
        <v>0</v>
      </c>
      <c r="BB33" s="44">
        <v>0</v>
      </c>
      <c r="BC33" s="44">
        <v>0</v>
      </c>
      <c r="BD33" s="44">
        <v>0</v>
      </c>
      <c r="BE33" s="44">
        <v>0</v>
      </c>
      <c r="BF33" s="44">
        <v>9.603004850000002E-2</v>
      </c>
      <c r="BG33" s="44">
        <v>9.6029792999999994</v>
      </c>
      <c r="BH33" s="44">
        <v>0</v>
      </c>
      <c r="BI33" s="44">
        <v>0</v>
      </c>
      <c r="BJ33" s="44">
        <v>0.20154401</v>
      </c>
      <c r="BK33" s="52">
        <f t="shared" si="2"/>
        <v>102.19162836573334</v>
      </c>
    </row>
    <row r="34" spans="1:63">
      <c r="A34" s="31"/>
      <c r="B34" s="38" t="s">
        <v>119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8.9168045399999993E-2</v>
      </c>
      <c r="I34" s="44">
        <v>9.3704037000000007</v>
      </c>
      <c r="J34" s="44">
        <v>0</v>
      </c>
      <c r="K34" s="44">
        <v>0</v>
      </c>
      <c r="L34" s="44">
        <v>1.8915681813333334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5.9684099999999997E-2</v>
      </c>
      <c r="T34" s="44">
        <v>0</v>
      </c>
      <c r="U34" s="44">
        <v>0</v>
      </c>
      <c r="V34" s="44">
        <v>0</v>
      </c>
      <c r="W34" s="44">
        <v>0</v>
      </c>
      <c r="X34" s="44">
        <v>0</v>
      </c>
      <c r="Y34" s="44">
        <v>0</v>
      </c>
      <c r="Z34" s="44">
        <v>0</v>
      </c>
      <c r="AA34" s="44">
        <v>0</v>
      </c>
      <c r="AB34" s="44">
        <v>0</v>
      </c>
      <c r="AC34" s="44">
        <v>0</v>
      </c>
      <c r="AD34" s="44">
        <v>0</v>
      </c>
      <c r="AE34" s="44">
        <v>0</v>
      </c>
      <c r="AF34" s="44">
        <v>1.4075200058666666</v>
      </c>
      <c r="AG34" s="44">
        <v>0</v>
      </c>
      <c r="AH34" s="44">
        <v>0</v>
      </c>
      <c r="AI34" s="44">
        <v>0</v>
      </c>
      <c r="AJ34" s="44">
        <v>0</v>
      </c>
      <c r="AK34" s="44">
        <v>0</v>
      </c>
      <c r="AL34" s="44">
        <v>0</v>
      </c>
      <c r="AM34" s="44">
        <v>0</v>
      </c>
      <c r="AN34" s="44">
        <v>0</v>
      </c>
      <c r="AO34" s="44">
        <v>0</v>
      </c>
      <c r="AP34" s="44">
        <v>0.11875483333333332</v>
      </c>
      <c r="AQ34" s="44">
        <v>0</v>
      </c>
      <c r="AR34" s="44">
        <v>0</v>
      </c>
      <c r="AS34" s="44">
        <v>0</v>
      </c>
      <c r="AT34" s="44">
        <v>0</v>
      </c>
      <c r="AU34" s="44">
        <v>0</v>
      </c>
      <c r="AV34" s="44">
        <v>2.7439051211000001</v>
      </c>
      <c r="AW34" s="44">
        <v>7.149815562833334</v>
      </c>
      <c r="AX34" s="44">
        <v>0</v>
      </c>
      <c r="AY34" s="44">
        <v>0</v>
      </c>
      <c r="AZ34" s="44">
        <v>16.388832866766666</v>
      </c>
      <c r="BA34" s="44">
        <v>0</v>
      </c>
      <c r="BB34" s="44">
        <v>0</v>
      </c>
      <c r="BC34" s="44">
        <v>0</v>
      </c>
      <c r="BD34" s="44">
        <v>0</v>
      </c>
      <c r="BE34" s="44">
        <v>0</v>
      </c>
      <c r="BF34" s="44">
        <v>0.16388166999999998</v>
      </c>
      <c r="BG34" s="44">
        <v>0</v>
      </c>
      <c r="BH34" s="44">
        <v>0</v>
      </c>
      <c r="BI34" s="44">
        <v>0</v>
      </c>
      <c r="BJ34" s="44">
        <v>0</v>
      </c>
      <c r="BK34" s="52">
        <f t="shared" si="2"/>
        <v>39.38353408663334</v>
      </c>
    </row>
    <row r="35" spans="1:63">
      <c r="A35" s="31"/>
      <c r="B35" s="38" t="s">
        <v>120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6.8009566133333338E-2</v>
      </c>
      <c r="I35" s="44">
        <v>34.758072366666667</v>
      </c>
      <c r="J35" s="44">
        <v>0</v>
      </c>
      <c r="K35" s="44">
        <v>0</v>
      </c>
      <c r="L35" s="44">
        <v>9.5495727833333337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1.1862823333333333E-2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>
        <v>0</v>
      </c>
      <c r="AA35" s="44">
        <v>0</v>
      </c>
      <c r="AB35" s="44">
        <v>0</v>
      </c>
      <c r="AC35" s="44">
        <v>0</v>
      </c>
      <c r="AD35" s="44">
        <v>0</v>
      </c>
      <c r="AE35" s="44">
        <v>0</v>
      </c>
      <c r="AF35" s="44">
        <v>2.4817704285333337</v>
      </c>
      <c r="AG35" s="44">
        <v>0</v>
      </c>
      <c r="AH35" s="44">
        <v>0</v>
      </c>
      <c r="AI35" s="44">
        <v>0</v>
      </c>
      <c r="AJ35" s="44">
        <v>0</v>
      </c>
      <c r="AK35" s="44">
        <v>0</v>
      </c>
      <c r="AL35" s="44">
        <v>0</v>
      </c>
      <c r="AM35" s="44">
        <v>0</v>
      </c>
      <c r="AN35" s="44">
        <v>0</v>
      </c>
      <c r="AO35" s="44">
        <v>0</v>
      </c>
      <c r="AP35" s="44">
        <v>0</v>
      </c>
      <c r="AQ35" s="44">
        <v>0</v>
      </c>
      <c r="AR35" s="44">
        <v>0</v>
      </c>
      <c r="AS35" s="44">
        <v>0</v>
      </c>
      <c r="AT35" s="44">
        <v>0</v>
      </c>
      <c r="AU35" s="44">
        <v>0</v>
      </c>
      <c r="AV35" s="44">
        <v>5.4755357433333334</v>
      </c>
      <c r="AW35" s="44">
        <v>28.434480873333332</v>
      </c>
      <c r="AX35" s="44">
        <v>0</v>
      </c>
      <c r="AY35" s="44">
        <v>0</v>
      </c>
      <c r="AZ35" s="44">
        <v>22.4493234539</v>
      </c>
      <c r="BA35" s="44">
        <v>0</v>
      </c>
      <c r="BB35" s="44">
        <v>0</v>
      </c>
      <c r="BC35" s="44">
        <v>0</v>
      </c>
      <c r="BD35" s="44">
        <v>0</v>
      </c>
      <c r="BE35" s="44">
        <v>0</v>
      </c>
      <c r="BF35" s="44">
        <v>3.379913813333333E-2</v>
      </c>
      <c r="BG35" s="44">
        <v>0</v>
      </c>
      <c r="BH35" s="44">
        <v>0</v>
      </c>
      <c r="BI35" s="44">
        <v>0</v>
      </c>
      <c r="BJ35" s="44">
        <v>0</v>
      </c>
      <c r="BK35" s="52">
        <f t="shared" si="2"/>
        <v>103.26242717669999</v>
      </c>
    </row>
    <row r="36" spans="1:63">
      <c r="A36" s="31"/>
      <c r="B36" s="38" t="s">
        <v>121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4.765253333333333E-2</v>
      </c>
      <c r="I36" s="44">
        <v>7.8658672932666693</v>
      </c>
      <c r="J36" s="44">
        <v>0</v>
      </c>
      <c r="K36" s="44">
        <v>0</v>
      </c>
      <c r="L36" s="44">
        <v>1.0126163333333333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6.1142796333333346E-2</v>
      </c>
      <c r="T36" s="44">
        <v>0</v>
      </c>
      <c r="U36" s="44">
        <v>0</v>
      </c>
      <c r="V36" s="44">
        <v>0</v>
      </c>
      <c r="W36" s="44">
        <v>0</v>
      </c>
      <c r="X36" s="44">
        <v>0</v>
      </c>
      <c r="Y36" s="44">
        <v>0</v>
      </c>
      <c r="Z36" s="44">
        <v>0</v>
      </c>
      <c r="AA36" s="44">
        <v>0</v>
      </c>
      <c r="AB36" s="44">
        <v>0</v>
      </c>
      <c r="AC36" s="44">
        <v>0.47470746666666669</v>
      </c>
      <c r="AD36" s="44">
        <v>0</v>
      </c>
      <c r="AE36" s="44">
        <v>0</v>
      </c>
      <c r="AF36" s="44">
        <v>2.8980890839999995</v>
      </c>
      <c r="AG36" s="44">
        <v>0</v>
      </c>
      <c r="AH36" s="44">
        <v>0</v>
      </c>
      <c r="AI36" s="44">
        <v>0</v>
      </c>
      <c r="AJ36" s="44">
        <v>0</v>
      </c>
      <c r="AK36" s="44">
        <v>0</v>
      </c>
      <c r="AL36" s="44">
        <v>0</v>
      </c>
      <c r="AM36" s="44">
        <v>0</v>
      </c>
      <c r="AN36" s="44">
        <v>0</v>
      </c>
      <c r="AO36" s="44">
        <v>0</v>
      </c>
      <c r="AP36" s="44">
        <v>0</v>
      </c>
      <c r="AQ36" s="44">
        <v>0</v>
      </c>
      <c r="AR36" s="44">
        <v>0</v>
      </c>
      <c r="AS36" s="44">
        <v>0</v>
      </c>
      <c r="AT36" s="44">
        <v>0</v>
      </c>
      <c r="AU36" s="44">
        <v>0</v>
      </c>
      <c r="AV36" s="44">
        <v>0.24883719269999999</v>
      </c>
      <c r="AW36" s="44">
        <v>3.8926012266666663</v>
      </c>
      <c r="AX36" s="44">
        <v>0</v>
      </c>
      <c r="AY36" s="44">
        <v>0</v>
      </c>
      <c r="AZ36" s="44">
        <v>12.014850914433334</v>
      </c>
      <c r="BA36" s="44">
        <v>0</v>
      </c>
      <c r="BB36" s="44">
        <v>0</v>
      </c>
      <c r="BC36" s="44">
        <v>0</v>
      </c>
      <c r="BD36" s="44">
        <v>0</v>
      </c>
      <c r="BE36" s="44">
        <v>0</v>
      </c>
      <c r="BF36" s="44">
        <v>4.7470746666666676E-3</v>
      </c>
      <c r="BG36" s="44">
        <v>0</v>
      </c>
      <c r="BH36" s="44">
        <v>0</v>
      </c>
      <c r="BI36" s="44">
        <v>0</v>
      </c>
      <c r="BJ36" s="44">
        <v>0</v>
      </c>
      <c r="BK36" s="52">
        <f t="shared" si="2"/>
        <v>28.521111915399999</v>
      </c>
    </row>
    <row r="37" spans="1:63">
      <c r="A37" s="31"/>
      <c r="B37" s="38" t="s">
        <v>122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0.10725820236666665</v>
      </c>
      <c r="I37" s="44">
        <v>9.4091920000000009</v>
      </c>
      <c r="J37" s="44">
        <v>0</v>
      </c>
      <c r="K37" s="44">
        <v>0</v>
      </c>
      <c r="L37" s="44">
        <v>0.515153262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  <c r="W37" s="44">
        <v>0</v>
      </c>
      <c r="X37" s="44">
        <v>0</v>
      </c>
      <c r="Y37" s="44">
        <v>0</v>
      </c>
      <c r="Z37" s="44">
        <v>0</v>
      </c>
      <c r="AA37" s="44">
        <v>0</v>
      </c>
      <c r="AB37" s="44">
        <v>0</v>
      </c>
      <c r="AC37" s="44">
        <v>0.23399353333333334</v>
      </c>
      <c r="AD37" s="44">
        <v>0</v>
      </c>
      <c r="AE37" s="44">
        <v>0</v>
      </c>
      <c r="AF37" s="44">
        <v>1.8134498833333332</v>
      </c>
      <c r="AG37" s="44">
        <v>0</v>
      </c>
      <c r="AH37" s="44">
        <v>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4">
        <v>0</v>
      </c>
      <c r="AP37" s="44">
        <v>0</v>
      </c>
      <c r="AQ37" s="44">
        <v>0</v>
      </c>
      <c r="AR37" s="44">
        <v>0</v>
      </c>
      <c r="AS37" s="44">
        <v>0</v>
      </c>
      <c r="AT37" s="44">
        <v>0</v>
      </c>
      <c r="AU37" s="44">
        <v>0</v>
      </c>
      <c r="AV37" s="44">
        <v>2.8120217099000007</v>
      </c>
      <c r="AW37" s="44">
        <v>10.222241497200001</v>
      </c>
      <c r="AX37" s="44">
        <v>0</v>
      </c>
      <c r="AY37" s="44">
        <v>0</v>
      </c>
      <c r="AZ37" s="44">
        <v>22.604617045299999</v>
      </c>
      <c r="BA37" s="44">
        <v>0</v>
      </c>
      <c r="BB37" s="44">
        <v>0</v>
      </c>
      <c r="BC37" s="44">
        <v>0</v>
      </c>
      <c r="BD37" s="44">
        <v>0</v>
      </c>
      <c r="BE37" s="44">
        <v>0</v>
      </c>
      <c r="BF37" s="44">
        <v>1.1699676666666664E-3</v>
      </c>
      <c r="BG37" s="44">
        <v>0</v>
      </c>
      <c r="BH37" s="44">
        <v>0</v>
      </c>
      <c r="BI37" s="44">
        <v>0</v>
      </c>
      <c r="BJ37" s="44">
        <v>0</v>
      </c>
      <c r="BK37" s="52">
        <f t="shared" si="2"/>
        <v>47.719097101100004</v>
      </c>
    </row>
    <row r="38" spans="1:63">
      <c r="A38" s="31"/>
      <c r="B38" s="38" t="s">
        <v>123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9.3651130533333349E-2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1.7016591433333332E-2</v>
      </c>
      <c r="S38" s="44">
        <v>0</v>
      </c>
      <c r="T38" s="44">
        <v>0</v>
      </c>
      <c r="U38" s="44">
        <v>0</v>
      </c>
      <c r="V38" s="44">
        <v>0.1775938</v>
      </c>
      <c r="W38" s="44">
        <v>0</v>
      </c>
      <c r="X38" s="44">
        <v>0</v>
      </c>
      <c r="Y38" s="44">
        <v>0</v>
      </c>
      <c r="Z38" s="44">
        <v>0</v>
      </c>
      <c r="AA38" s="44">
        <v>0</v>
      </c>
      <c r="AB38" s="44">
        <v>0</v>
      </c>
      <c r="AC38" s="44">
        <v>0</v>
      </c>
      <c r="AD38" s="44">
        <v>0</v>
      </c>
      <c r="AE38" s="44">
        <v>0</v>
      </c>
      <c r="AF38" s="44">
        <v>0.88190299999999999</v>
      </c>
      <c r="AG38" s="44">
        <v>0</v>
      </c>
      <c r="AH38" s="44">
        <v>0</v>
      </c>
      <c r="AI38" s="44">
        <v>0</v>
      </c>
      <c r="AJ38" s="44">
        <v>0</v>
      </c>
      <c r="AK38" s="44">
        <v>0</v>
      </c>
      <c r="AL38" s="44">
        <v>0</v>
      </c>
      <c r="AM38" s="44">
        <v>0</v>
      </c>
      <c r="AN38" s="44">
        <v>0</v>
      </c>
      <c r="AO38" s="44">
        <v>0</v>
      </c>
      <c r="AP38" s="44">
        <v>0</v>
      </c>
      <c r="AQ38" s="44">
        <v>0</v>
      </c>
      <c r="AR38" s="44">
        <v>0</v>
      </c>
      <c r="AS38" s="44">
        <v>0</v>
      </c>
      <c r="AT38" s="44">
        <v>0</v>
      </c>
      <c r="AU38" s="44">
        <v>0</v>
      </c>
      <c r="AV38" s="44">
        <v>11.421918007900002</v>
      </c>
      <c r="AW38" s="44">
        <v>16.816361578133336</v>
      </c>
      <c r="AX38" s="44">
        <v>0</v>
      </c>
      <c r="AY38" s="44">
        <v>0</v>
      </c>
      <c r="AZ38" s="44">
        <v>28.65083620026666</v>
      </c>
      <c r="BA38" s="44">
        <v>0</v>
      </c>
      <c r="BB38" s="44">
        <v>0</v>
      </c>
      <c r="BC38" s="44">
        <v>0</v>
      </c>
      <c r="BD38" s="44">
        <v>0</v>
      </c>
      <c r="BE38" s="44">
        <v>0</v>
      </c>
      <c r="BF38" s="44">
        <v>6.1133515900000004E-2</v>
      </c>
      <c r="BG38" s="44">
        <v>0</v>
      </c>
      <c r="BH38" s="44">
        <v>0</v>
      </c>
      <c r="BI38" s="44">
        <v>0</v>
      </c>
      <c r="BJ38" s="44">
        <v>0.14411470879999999</v>
      </c>
      <c r="BK38" s="52">
        <f t="shared" si="2"/>
        <v>58.264528532966665</v>
      </c>
    </row>
    <row r="39" spans="1:63">
      <c r="A39" s="31"/>
      <c r="B39" s="38" t="s">
        <v>124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0.1332947095</v>
      </c>
      <c r="I39" s="44">
        <v>0</v>
      </c>
      <c r="J39" s="44">
        <v>0</v>
      </c>
      <c r="K39" s="44">
        <v>0</v>
      </c>
      <c r="L39" s="44">
        <v>1.2128620721333334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  <c r="W39" s="44">
        <v>0</v>
      </c>
      <c r="X39" s="44">
        <v>0</v>
      </c>
      <c r="Y39" s="44">
        <v>0</v>
      </c>
      <c r="Z39" s="44">
        <v>0</v>
      </c>
      <c r="AA39" s="44">
        <v>0</v>
      </c>
      <c r="AB39" s="44">
        <v>0</v>
      </c>
      <c r="AC39" s="44">
        <v>0</v>
      </c>
      <c r="AD39" s="44">
        <v>0</v>
      </c>
      <c r="AE39" s="44">
        <v>0</v>
      </c>
      <c r="AF39" s="44">
        <v>0</v>
      </c>
      <c r="AG39" s="44">
        <v>0</v>
      </c>
      <c r="AH39" s="44">
        <v>0</v>
      </c>
      <c r="AI39" s="44">
        <v>0</v>
      </c>
      <c r="AJ39" s="44">
        <v>0</v>
      </c>
      <c r="AK39" s="44">
        <v>0</v>
      </c>
      <c r="AL39" s="44">
        <v>0</v>
      </c>
      <c r="AM39" s="44">
        <v>0</v>
      </c>
      <c r="AN39" s="44">
        <v>0</v>
      </c>
      <c r="AO39" s="44">
        <v>0</v>
      </c>
      <c r="AP39" s="44">
        <v>0</v>
      </c>
      <c r="AQ39" s="44">
        <v>0</v>
      </c>
      <c r="AR39" s="44">
        <v>0</v>
      </c>
      <c r="AS39" s="44">
        <v>0</v>
      </c>
      <c r="AT39" s="44">
        <v>0</v>
      </c>
      <c r="AU39" s="44">
        <v>0</v>
      </c>
      <c r="AV39" s="44">
        <v>5.1692026299999999E-2</v>
      </c>
      <c r="AW39" s="44">
        <v>0.57055216666666675</v>
      </c>
      <c r="AX39" s="44">
        <v>0</v>
      </c>
      <c r="AY39" s="44">
        <v>0</v>
      </c>
      <c r="AZ39" s="44">
        <v>5.1666641841000001</v>
      </c>
      <c r="BA39" s="44">
        <v>0</v>
      </c>
      <c r="BB39" s="44">
        <v>0</v>
      </c>
      <c r="BC39" s="44">
        <v>0</v>
      </c>
      <c r="BD39" s="44">
        <v>0</v>
      </c>
      <c r="BE39" s="44">
        <v>0</v>
      </c>
      <c r="BF39" s="44">
        <v>0</v>
      </c>
      <c r="BG39" s="44">
        <v>0</v>
      </c>
      <c r="BH39" s="44">
        <v>0</v>
      </c>
      <c r="BI39" s="44">
        <v>0</v>
      </c>
      <c r="BJ39" s="44">
        <v>0</v>
      </c>
      <c r="BK39" s="52">
        <f t="shared" si="2"/>
        <v>7.1350651586999998</v>
      </c>
    </row>
    <row r="40" spans="1:63">
      <c r="A40" s="31"/>
      <c r="B40" s="38" t="s">
        <v>125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  <c r="W40" s="44">
        <v>0</v>
      </c>
      <c r="X40" s="44">
        <v>0</v>
      </c>
      <c r="Y40" s="44">
        <v>0</v>
      </c>
      <c r="Z40" s="44">
        <v>0</v>
      </c>
      <c r="AA40" s="44">
        <v>0</v>
      </c>
      <c r="AB40" s="44">
        <v>0</v>
      </c>
      <c r="AC40" s="44">
        <v>0</v>
      </c>
      <c r="AD40" s="44">
        <v>0</v>
      </c>
      <c r="AE40" s="44">
        <v>0</v>
      </c>
      <c r="AF40" s="44">
        <v>0</v>
      </c>
      <c r="AG40" s="44">
        <v>0</v>
      </c>
      <c r="AH40" s="44">
        <v>0</v>
      </c>
      <c r="AI40" s="44">
        <v>0</v>
      </c>
      <c r="AJ40" s="44">
        <v>0</v>
      </c>
      <c r="AK40" s="44">
        <v>0</v>
      </c>
      <c r="AL40" s="44">
        <v>0</v>
      </c>
      <c r="AM40" s="44">
        <v>0</v>
      </c>
      <c r="AN40" s="44">
        <v>0</v>
      </c>
      <c r="AO40" s="44">
        <v>0</v>
      </c>
      <c r="AP40" s="44">
        <v>0</v>
      </c>
      <c r="AQ40" s="44">
        <v>0</v>
      </c>
      <c r="AR40" s="44">
        <v>0</v>
      </c>
      <c r="AS40" s="44">
        <v>0</v>
      </c>
      <c r="AT40" s="44">
        <v>0</v>
      </c>
      <c r="AU40" s="44">
        <v>0</v>
      </c>
      <c r="AV40" s="44">
        <v>0</v>
      </c>
      <c r="AW40" s="44">
        <v>0</v>
      </c>
      <c r="AX40" s="44">
        <v>0</v>
      </c>
      <c r="AY40" s="44">
        <v>0</v>
      </c>
      <c r="AZ40" s="44">
        <v>0.98590266666666659</v>
      </c>
      <c r="BA40" s="44">
        <v>0</v>
      </c>
      <c r="BB40" s="44">
        <v>0</v>
      </c>
      <c r="BC40" s="44">
        <v>0</v>
      </c>
      <c r="BD40" s="44">
        <v>0</v>
      </c>
      <c r="BE40" s="44">
        <v>0</v>
      </c>
      <c r="BF40" s="44">
        <v>0</v>
      </c>
      <c r="BG40" s="44">
        <v>0</v>
      </c>
      <c r="BH40" s="44">
        <v>0</v>
      </c>
      <c r="BI40" s="44">
        <v>0</v>
      </c>
      <c r="BJ40" s="44">
        <v>0</v>
      </c>
      <c r="BK40" s="52">
        <f t="shared" si="2"/>
        <v>0.98590266666666659</v>
      </c>
    </row>
    <row r="41" spans="1:63">
      <c r="A41" s="31"/>
      <c r="B41" s="38" t="s">
        <v>156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9.7892405866666671E-2</v>
      </c>
      <c r="I41" s="44">
        <v>1.9645838333333332</v>
      </c>
      <c r="J41" s="44">
        <v>0</v>
      </c>
      <c r="K41" s="44">
        <v>0</v>
      </c>
      <c r="L41" s="44">
        <v>6.2964682921333335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44">
        <v>0</v>
      </c>
      <c r="AC41" s="44">
        <v>0</v>
      </c>
      <c r="AD41" s="44">
        <v>0</v>
      </c>
      <c r="AE41" s="44">
        <v>0</v>
      </c>
      <c r="AF41" s="44">
        <v>0.4457802666666667</v>
      </c>
      <c r="AG41" s="44">
        <v>0</v>
      </c>
      <c r="AH41" s="44">
        <v>0</v>
      </c>
      <c r="AI41" s="44">
        <v>0</v>
      </c>
      <c r="AJ41" s="44">
        <v>0</v>
      </c>
      <c r="AK41" s="44">
        <v>0</v>
      </c>
      <c r="AL41" s="44">
        <v>0</v>
      </c>
      <c r="AM41" s="44">
        <v>0</v>
      </c>
      <c r="AN41" s="44">
        <v>0</v>
      </c>
      <c r="AO41" s="44">
        <v>0</v>
      </c>
      <c r="AP41" s="44">
        <v>0</v>
      </c>
      <c r="AQ41" s="44">
        <v>0</v>
      </c>
      <c r="AR41" s="44">
        <v>0</v>
      </c>
      <c r="AS41" s="44">
        <v>0</v>
      </c>
      <c r="AT41" s="44">
        <v>0</v>
      </c>
      <c r="AU41" s="44">
        <v>0</v>
      </c>
      <c r="AV41" s="44">
        <v>1.0894863686333331</v>
      </c>
      <c r="AW41" s="44">
        <v>12.396276254566668</v>
      </c>
      <c r="AX41" s="44">
        <v>0</v>
      </c>
      <c r="AY41" s="44">
        <v>0</v>
      </c>
      <c r="AZ41" s="44">
        <v>42.392426818900013</v>
      </c>
      <c r="BA41" s="44">
        <v>0</v>
      </c>
      <c r="BB41" s="44">
        <v>0</v>
      </c>
      <c r="BC41" s="44">
        <v>0</v>
      </c>
      <c r="BD41" s="44">
        <v>0</v>
      </c>
      <c r="BE41" s="44">
        <v>0</v>
      </c>
      <c r="BF41" s="44">
        <v>0.14056497700000001</v>
      </c>
      <c r="BG41" s="44">
        <v>0</v>
      </c>
      <c r="BH41" s="44">
        <v>0</v>
      </c>
      <c r="BI41" s="44">
        <v>0</v>
      </c>
      <c r="BJ41" s="44">
        <v>0.74668194666666665</v>
      </c>
      <c r="BK41" s="52">
        <f t="shared" si="2"/>
        <v>65.570161163766684</v>
      </c>
    </row>
    <row r="42" spans="1:63">
      <c r="A42" s="31"/>
      <c r="B42" s="38" t="s">
        <v>157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9.67107465E-2</v>
      </c>
      <c r="I42" s="44">
        <v>0</v>
      </c>
      <c r="J42" s="44">
        <v>0</v>
      </c>
      <c r="K42" s="44">
        <v>0</v>
      </c>
      <c r="L42" s="44">
        <v>0.26722120160000001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  <c r="W42" s="44">
        <v>0</v>
      </c>
      <c r="X42" s="44">
        <v>0</v>
      </c>
      <c r="Y42" s="44">
        <v>0</v>
      </c>
      <c r="Z42" s="44">
        <v>0</v>
      </c>
      <c r="AA42" s="44">
        <v>0</v>
      </c>
      <c r="AB42" s="44">
        <v>0</v>
      </c>
      <c r="AC42" s="44">
        <v>0</v>
      </c>
      <c r="AD42" s="44">
        <v>0</v>
      </c>
      <c r="AE42" s="44">
        <v>0</v>
      </c>
      <c r="AF42" s="44">
        <v>0</v>
      </c>
      <c r="AG42" s="44">
        <v>0</v>
      </c>
      <c r="AH42" s="44">
        <v>0</v>
      </c>
      <c r="AI42" s="44">
        <v>0</v>
      </c>
      <c r="AJ42" s="44">
        <v>0</v>
      </c>
      <c r="AK42" s="44">
        <v>0</v>
      </c>
      <c r="AL42" s="44">
        <v>0</v>
      </c>
      <c r="AM42" s="44">
        <v>0</v>
      </c>
      <c r="AN42" s="44">
        <v>0</v>
      </c>
      <c r="AO42" s="44">
        <v>0</v>
      </c>
      <c r="AP42" s="44">
        <v>0</v>
      </c>
      <c r="AQ42" s="44">
        <v>0</v>
      </c>
      <c r="AR42" s="44">
        <v>0</v>
      </c>
      <c r="AS42" s="44">
        <v>0</v>
      </c>
      <c r="AT42" s="44">
        <v>0</v>
      </c>
      <c r="AU42" s="44">
        <v>0</v>
      </c>
      <c r="AV42" s="44">
        <v>1.5414065471000007</v>
      </c>
      <c r="AW42" s="44">
        <v>11.021922574966666</v>
      </c>
      <c r="AX42" s="44">
        <v>0</v>
      </c>
      <c r="AY42" s="44">
        <v>0</v>
      </c>
      <c r="AZ42" s="44">
        <v>32.023901971033332</v>
      </c>
      <c r="BA42" s="44">
        <v>0</v>
      </c>
      <c r="BB42" s="44">
        <v>0</v>
      </c>
      <c r="BC42" s="44">
        <v>0</v>
      </c>
      <c r="BD42" s="44">
        <v>0</v>
      </c>
      <c r="BE42" s="44">
        <v>0</v>
      </c>
      <c r="BF42" s="44">
        <v>0.10930363579999999</v>
      </c>
      <c r="BG42" s="44">
        <v>0</v>
      </c>
      <c r="BH42" s="44">
        <v>0</v>
      </c>
      <c r="BI42" s="44">
        <v>0</v>
      </c>
      <c r="BJ42" s="44">
        <v>1.1730435551333334</v>
      </c>
      <c r="BK42" s="52">
        <f t="shared" si="2"/>
        <v>46.233510232133334</v>
      </c>
    </row>
    <row r="43" spans="1:63">
      <c r="A43" s="31"/>
      <c r="B43" s="38" t="s">
        <v>159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0.10142763866666668</v>
      </c>
      <c r="I43" s="44">
        <v>7.8694915581333333</v>
      </c>
      <c r="J43" s="44">
        <v>0</v>
      </c>
      <c r="K43" s="44">
        <v>0</v>
      </c>
      <c r="L43" s="44">
        <v>0.13229691999999998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44">
        <v>0</v>
      </c>
      <c r="V43" s="44">
        <v>0</v>
      </c>
      <c r="W43" s="44">
        <v>0</v>
      </c>
      <c r="X43" s="44">
        <v>0</v>
      </c>
      <c r="Y43" s="44">
        <v>0</v>
      </c>
      <c r="Z43" s="44">
        <v>0</v>
      </c>
      <c r="AA43" s="44">
        <v>0</v>
      </c>
      <c r="AB43" s="44">
        <v>0</v>
      </c>
      <c r="AC43" s="44">
        <v>0</v>
      </c>
      <c r="AD43" s="44">
        <v>0</v>
      </c>
      <c r="AE43" s="44">
        <v>0</v>
      </c>
      <c r="AF43" s="44">
        <v>0</v>
      </c>
      <c r="AG43" s="44">
        <v>0</v>
      </c>
      <c r="AH43" s="44">
        <v>0</v>
      </c>
      <c r="AI43" s="44">
        <v>0</v>
      </c>
      <c r="AJ43" s="44">
        <v>0</v>
      </c>
      <c r="AK43" s="44">
        <v>0</v>
      </c>
      <c r="AL43" s="44">
        <v>0</v>
      </c>
      <c r="AM43" s="44">
        <v>0</v>
      </c>
      <c r="AN43" s="44">
        <v>0</v>
      </c>
      <c r="AO43" s="44">
        <v>0</v>
      </c>
      <c r="AP43" s="44">
        <v>0</v>
      </c>
      <c r="AQ43" s="44">
        <v>0</v>
      </c>
      <c r="AR43" s="44">
        <v>0</v>
      </c>
      <c r="AS43" s="44">
        <v>0</v>
      </c>
      <c r="AT43" s="44">
        <v>0</v>
      </c>
      <c r="AU43" s="44">
        <v>0</v>
      </c>
      <c r="AV43" s="44">
        <v>1.8801222106333333</v>
      </c>
      <c r="AW43" s="44">
        <v>9.7934571000000012</v>
      </c>
      <c r="AX43" s="44">
        <v>0</v>
      </c>
      <c r="AY43" s="44">
        <v>0</v>
      </c>
      <c r="AZ43" s="44">
        <v>29.028052858800002</v>
      </c>
      <c r="BA43" s="44">
        <v>0</v>
      </c>
      <c r="BB43" s="44">
        <v>0</v>
      </c>
      <c r="BC43" s="44">
        <v>0</v>
      </c>
      <c r="BD43" s="44">
        <v>0</v>
      </c>
      <c r="BE43" s="44">
        <v>0</v>
      </c>
      <c r="BF43" s="44">
        <v>7.2377538666666658E-2</v>
      </c>
      <c r="BG43" s="44">
        <v>0</v>
      </c>
      <c r="BH43" s="44">
        <v>0</v>
      </c>
      <c r="BI43" s="44">
        <v>0</v>
      </c>
      <c r="BJ43" s="44">
        <v>0.56964179999999998</v>
      </c>
      <c r="BK43" s="52">
        <f t="shared" si="2"/>
        <v>49.446867624900001</v>
      </c>
    </row>
    <row r="44" spans="1:63">
      <c r="A44" s="31"/>
      <c r="B44" s="38" t="s">
        <v>160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7.4795715999999984E-2</v>
      </c>
      <c r="I44" s="44">
        <v>0</v>
      </c>
      <c r="J44" s="44">
        <v>0</v>
      </c>
      <c r="K44" s="44">
        <v>0</v>
      </c>
      <c r="L44" s="44">
        <v>1.1771388248333334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44">
        <v>0</v>
      </c>
      <c r="V44" s="44">
        <v>0</v>
      </c>
      <c r="W44" s="44">
        <v>0</v>
      </c>
      <c r="X44" s="44">
        <v>0</v>
      </c>
      <c r="Y44" s="44">
        <v>0</v>
      </c>
      <c r="Z44" s="44">
        <v>0</v>
      </c>
      <c r="AA44" s="44">
        <v>0</v>
      </c>
      <c r="AB44" s="44">
        <v>0</v>
      </c>
      <c r="AC44" s="44">
        <v>0</v>
      </c>
      <c r="AD44" s="44">
        <v>0</v>
      </c>
      <c r="AE44" s="44">
        <v>0</v>
      </c>
      <c r="AF44" s="44">
        <v>0</v>
      </c>
      <c r="AG44" s="44">
        <v>0</v>
      </c>
      <c r="AH44" s="44">
        <v>0</v>
      </c>
      <c r="AI44" s="44">
        <v>0</v>
      </c>
      <c r="AJ44" s="44">
        <v>0</v>
      </c>
      <c r="AK44" s="44">
        <v>0</v>
      </c>
      <c r="AL44" s="44">
        <v>0</v>
      </c>
      <c r="AM44" s="44">
        <v>0</v>
      </c>
      <c r="AN44" s="44">
        <v>0</v>
      </c>
      <c r="AO44" s="44">
        <v>0</v>
      </c>
      <c r="AP44" s="44">
        <v>0</v>
      </c>
      <c r="AQ44" s="44">
        <v>0</v>
      </c>
      <c r="AR44" s="44">
        <v>0</v>
      </c>
      <c r="AS44" s="44">
        <v>0</v>
      </c>
      <c r="AT44" s="44">
        <v>0</v>
      </c>
      <c r="AU44" s="44">
        <v>0</v>
      </c>
      <c r="AV44" s="44">
        <v>1.1933127570000002</v>
      </c>
      <c r="AW44" s="44">
        <v>8.6908045181666669</v>
      </c>
      <c r="AX44" s="44">
        <v>0</v>
      </c>
      <c r="AY44" s="44">
        <v>0</v>
      </c>
      <c r="AZ44" s="44">
        <v>20.639349367433336</v>
      </c>
      <c r="BA44" s="44">
        <v>0</v>
      </c>
      <c r="BB44" s="44">
        <v>0</v>
      </c>
      <c r="BC44" s="44">
        <v>0</v>
      </c>
      <c r="BD44" s="44">
        <v>0</v>
      </c>
      <c r="BE44" s="44">
        <v>0</v>
      </c>
      <c r="BF44" s="44">
        <v>0.21062922156666666</v>
      </c>
      <c r="BG44" s="44">
        <v>0</v>
      </c>
      <c r="BH44" s="44">
        <v>0</v>
      </c>
      <c r="BI44" s="44">
        <v>0</v>
      </c>
      <c r="BJ44" s="44">
        <v>0.99479774333333326</v>
      </c>
      <c r="BK44" s="52">
        <f t="shared" si="2"/>
        <v>32.980828148333337</v>
      </c>
    </row>
    <row r="45" spans="1:63">
      <c r="A45" s="31"/>
      <c r="B45" s="38" t="s">
        <v>163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2.7581441666666667E-3</v>
      </c>
      <c r="I45" s="44">
        <v>0</v>
      </c>
      <c r="J45" s="44">
        <v>0</v>
      </c>
      <c r="K45" s="44">
        <v>0</v>
      </c>
      <c r="L45" s="44">
        <v>2.3830365600000003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  <c r="W45" s="44">
        <v>0</v>
      </c>
      <c r="X45" s="44">
        <v>0</v>
      </c>
      <c r="Y45" s="44">
        <v>0</v>
      </c>
      <c r="Z45" s="44">
        <v>0</v>
      </c>
      <c r="AA45" s="44">
        <v>0</v>
      </c>
      <c r="AB45" s="44">
        <v>0</v>
      </c>
      <c r="AC45" s="44">
        <v>0</v>
      </c>
      <c r="AD45" s="44">
        <v>0</v>
      </c>
      <c r="AE45" s="44">
        <v>0</v>
      </c>
      <c r="AF45" s="44">
        <v>0</v>
      </c>
      <c r="AG45" s="44">
        <v>0</v>
      </c>
      <c r="AH45" s="44">
        <v>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4">
        <v>0</v>
      </c>
      <c r="AP45" s="44">
        <v>0</v>
      </c>
      <c r="AQ45" s="44">
        <v>0</v>
      </c>
      <c r="AR45" s="44">
        <v>0</v>
      </c>
      <c r="AS45" s="44">
        <v>0</v>
      </c>
      <c r="AT45" s="44">
        <v>0</v>
      </c>
      <c r="AU45" s="44">
        <v>0</v>
      </c>
      <c r="AV45" s="44">
        <v>0.75570727449999975</v>
      </c>
      <c r="AW45" s="44">
        <v>9.4917545666666676</v>
      </c>
      <c r="AX45" s="44">
        <v>0</v>
      </c>
      <c r="AY45" s="44">
        <v>0</v>
      </c>
      <c r="AZ45" s="44">
        <v>9.8347740643333346</v>
      </c>
      <c r="BA45" s="44">
        <v>0</v>
      </c>
      <c r="BB45" s="44">
        <v>0</v>
      </c>
      <c r="BC45" s="44">
        <v>0</v>
      </c>
      <c r="BD45" s="44">
        <v>0</v>
      </c>
      <c r="BE45" s="44">
        <v>0</v>
      </c>
      <c r="BF45" s="44">
        <v>7.5159753999999995E-2</v>
      </c>
      <c r="BG45" s="44">
        <v>0.65838759999999996</v>
      </c>
      <c r="BH45" s="44">
        <v>0</v>
      </c>
      <c r="BI45" s="44">
        <v>0</v>
      </c>
      <c r="BJ45" s="44">
        <v>0.21946253333333332</v>
      </c>
      <c r="BK45" s="52">
        <f t="shared" si="2"/>
        <v>23.421040497000007</v>
      </c>
    </row>
    <row r="46" spans="1:63">
      <c r="A46" s="31"/>
      <c r="B46" s="38" t="s">
        <v>168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0.16106535200000002</v>
      </c>
      <c r="I46" s="44">
        <v>19.771593719999998</v>
      </c>
      <c r="J46" s="44">
        <v>0</v>
      </c>
      <c r="K46" s="44">
        <v>0</v>
      </c>
      <c r="L46" s="44">
        <v>0.72315055999999989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1.0956826666666666E-2</v>
      </c>
      <c r="S46" s="44">
        <v>0</v>
      </c>
      <c r="T46" s="44">
        <v>0</v>
      </c>
      <c r="U46" s="44">
        <v>0</v>
      </c>
      <c r="V46" s="44">
        <v>0</v>
      </c>
      <c r="W46" s="44">
        <v>0</v>
      </c>
      <c r="X46" s="44">
        <v>0</v>
      </c>
      <c r="Y46" s="44">
        <v>0</v>
      </c>
      <c r="Z46" s="44">
        <v>0</v>
      </c>
      <c r="AA46" s="44">
        <v>0</v>
      </c>
      <c r="AB46" s="44">
        <v>0</v>
      </c>
      <c r="AC46" s="44">
        <v>0</v>
      </c>
      <c r="AD46" s="44">
        <v>0</v>
      </c>
      <c r="AE46" s="44">
        <v>0</v>
      </c>
      <c r="AF46" s="44">
        <v>0.76950930163333331</v>
      </c>
      <c r="AG46" s="44">
        <v>0</v>
      </c>
      <c r="AH46" s="44">
        <v>0</v>
      </c>
      <c r="AI46" s="44">
        <v>0</v>
      </c>
      <c r="AJ46" s="44">
        <v>0</v>
      </c>
      <c r="AK46" s="44">
        <v>0</v>
      </c>
      <c r="AL46" s="44">
        <v>0</v>
      </c>
      <c r="AM46" s="44">
        <v>0</v>
      </c>
      <c r="AN46" s="44">
        <v>0</v>
      </c>
      <c r="AO46" s="44">
        <v>0</v>
      </c>
      <c r="AP46" s="44">
        <v>0</v>
      </c>
      <c r="AQ46" s="44">
        <v>0</v>
      </c>
      <c r="AR46" s="44">
        <v>0</v>
      </c>
      <c r="AS46" s="44">
        <v>0</v>
      </c>
      <c r="AT46" s="44">
        <v>0</v>
      </c>
      <c r="AU46" s="44">
        <v>0</v>
      </c>
      <c r="AV46" s="44">
        <v>1.6005937465666664</v>
      </c>
      <c r="AW46" s="44">
        <v>6.2777635354666668</v>
      </c>
      <c r="AX46" s="44">
        <v>0</v>
      </c>
      <c r="AY46" s="44">
        <v>0</v>
      </c>
      <c r="AZ46" s="44">
        <v>19.917034868266665</v>
      </c>
      <c r="BA46" s="44">
        <v>0</v>
      </c>
      <c r="BB46" s="44">
        <v>0</v>
      </c>
      <c r="BC46" s="44">
        <v>0</v>
      </c>
      <c r="BD46" s="44">
        <v>0</v>
      </c>
      <c r="BE46" s="44">
        <v>0</v>
      </c>
      <c r="BF46" s="44">
        <v>8.2368619200000021E-2</v>
      </c>
      <c r="BG46" s="44">
        <v>0.27238299999999999</v>
      </c>
      <c r="BH46" s="44">
        <v>0</v>
      </c>
      <c r="BI46" s="44">
        <v>0</v>
      </c>
      <c r="BJ46" s="44">
        <v>0.70819579999999993</v>
      </c>
      <c r="BK46" s="52">
        <f t="shared" si="2"/>
        <v>50.294615329799989</v>
      </c>
    </row>
    <row r="47" spans="1:63">
      <c r="A47" s="31"/>
      <c r="B47" s="38" t="s">
        <v>173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0.21591793333333334</v>
      </c>
      <c r="I47" s="44">
        <v>5.9377431666666668E-2</v>
      </c>
      <c r="J47" s="44">
        <v>0</v>
      </c>
      <c r="K47" s="44">
        <v>0</v>
      </c>
      <c r="L47" s="44">
        <v>0.38865227999999996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2.6989741666666667E-2</v>
      </c>
      <c r="S47" s="44">
        <v>0</v>
      </c>
      <c r="T47" s="44">
        <v>0</v>
      </c>
      <c r="U47" s="44">
        <v>0</v>
      </c>
      <c r="V47" s="44">
        <v>0</v>
      </c>
      <c r="W47" s="44">
        <v>0</v>
      </c>
      <c r="X47" s="44">
        <v>0</v>
      </c>
      <c r="Y47" s="44">
        <v>0</v>
      </c>
      <c r="Z47" s="44">
        <v>0</v>
      </c>
      <c r="AA47" s="44">
        <v>0</v>
      </c>
      <c r="AB47" s="44">
        <v>0</v>
      </c>
      <c r="AC47" s="44">
        <v>0</v>
      </c>
      <c r="AD47" s="44">
        <v>0</v>
      </c>
      <c r="AE47" s="44">
        <v>0</v>
      </c>
      <c r="AF47" s="44">
        <v>8.2132460311333322</v>
      </c>
      <c r="AG47" s="44">
        <v>0</v>
      </c>
      <c r="AH47" s="44">
        <v>0</v>
      </c>
      <c r="AI47" s="44">
        <v>0</v>
      </c>
      <c r="AJ47" s="44">
        <v>0</v>
      </c>
      <c r="AK47" s="44">
        <v>0</v>
      </c>
      <c r="AL47" s="44">
        <v>0</v>
      </c>
      <c r="AM47" s="44">
        <v>0</v>
      </c>
      <c r="AN47" s="44">
        <v>0</v>
      </c>
      <c r="AO47" s="44">
        <v>0</v>
      </c>
      <c r="AP47" s="44">
        <v>0</v>
      </c>
      <c r="AQ47" s="44">
        <v>0</v>
      </c>
      <c r="AR47" s="44">
        <v>0</v>
      </c>
      <c r="AS47" s="44">
        <v>0</v>
      </c>
      <c r="AT47" s="44">
        <v>0</v>
      </c>
      <c r="AU47" s="44">
        <v>0</v>
      </c>
      <c r="AV47" s="44">
        <v>0.75126071880000012</v>
      </c>
      <c r="AW47" s="44">
        <v>9.5083482000000004</v>
      </c>
      <c r="AX47" s="44">
        <v>0</v>
      </c>
      <c r="AY47" s="44">
        <v>0</v>
      </c>
      <c r="AZ47" s="44">
        <v>21.746581890000005</v>
      </c>
      <c r="BA47" s="44">
        <v>0</v>
      </c>
      <c r="BB47" s="44">
        <v>0</v>
      </c>
      <c r="BC47" s="44">
        <v>0</v>
      </c>
      <c r="BD47" s="44">
        <v>0</v>
      </c>
      <c r="BE47" s="44">
        <v>0</v>
      </c>
      <c r="BF47" s="44">
        <v>1.7209680000000008E-2</v>
      </c>
      <c r="BG47" s="44">
        <v>0</v>
      </c>
      <c r="BH47" s="44">
        <v>0</v>
      </c>
      <c r="BI47" s="44">
        <v>0</v>
      </c>
      <c r="BJ47" s="44">
        <v>5.9158275000000003E-2</v>
      </c>
      <c r="BK47" s="52">
        <f t="shared" si="2"/>
        <v>40.9867421816</v>
      </c>
    </row>
    <row r="48" spans="1:63">
      <c r="A48" s="31"/>
      <c r="B48" s="38" t="s">
        <v>174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0.13448627533333329</v>
      </c>
      <c r="I48" s="44">
        <v>0</v>
      </c>
      <c r="J48" s="44">
        <v>0.80157774999999998</v>
      </c>
      <c r="K48" s="44">
        <v>0</v>
      </c>
      <c r="L48" s="44">
        <v>0.10687703333333333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44">
        <v>0</v>
      </c>
      <c r="V48" s="44">
        <v>0.86570396999999988</v>
      </c>
      <c r="W48" s="44">
        <v>0</v>
      </c>
      <c r="X48" s="44">
        <v>0</v>
      </c>
      <c r="Y48" s="44">
        <v>0</v>
      </c>
      <c r="Z48" s="44">
        <v>0</v>
      </c>
      <c r="AA48" s="44">
        <v>0</v>
      </c>
      <c r="AB48" s="44">
        <v>0</v>
      </c>
      <c r="AC48" s="44">
        <v>0</v>
      </c>
      <c r="AD48" s="44">
        <v>0</v>
      </c>
      <c r="AE48" s="44">
        <v>0</v>
      </c>
      <c r="AF48" s="44">
        <v>0</v>
      </c>
      <c r="AG48" s="44">
        <v>0</v>
      </c>
      <c r="AH48" s="44">
        <v>0</v>
      </c>
      <c r="AI48" s="44">
        <v>0</v>
      </c>
      <c r="AJ48" s="44">
        <v>0</v>
      </c>
      <c r="AK48" s="44">
        <v>0</v>
      </c>
      <c r="AL48" s="44">
        <v>0</v>
      </c>
      <c r="AM48" s="44">
        <v>0</v>
      </c>
      <c r="AN48" s="44">
        <v>0</v>
      </c>
      <c r="AO48" s="44">
        <v>0</v>
      </c>
      <c r="AP48" s="44">
        <v>0</v>
      </c>
      <c r="AQ48" s="44">
        <v>0</v>
      </c>
      <c r="AR48" s="44">
        <v>0</v>
      </c>
      <c r="AS48" s="44">
        <v>0</v>
      </c>
      <c r="AT48" s="44">
        <v>0</v>
      </c>
      <c r="AU48" s="44">
        <v>0</v>
      </c>
      <c r="AV48" s="44">
        <v>0.90701919666666664</v>
      </c>
      <c r="AW48" s="44">
        <v>7.4524729999999995</v>
      </c>
      <c r="AX48" s="44">
        <v>0</v>
      </c>
      <c r="AY48" s="44">
        <v>0</v>
      </c>
      <c r="AZ48" s="44">
        <v>21.441686049966666</v>
      </c>
      <c r="BA48" s="44">
        <v>0</v>
      </c>
      <c r="BB48" s="44">
        <v>0</v>
      </c>
      <c r="BC48" s="44">
        <v>0</v>
      </c>
      <c r="BD48" s="44">
        <v>0</v>
      </c>
      <c r="BE48" s="44">
        <v>0</v>
      </c>
      <c r="BF48" s="44">
        <v>1.0646390000000003E-3</v>
      </c>
      <c r="BG48" s="44">
        <v>0</v>
      </c>
      <c r="BH48" s="44">
        <v>0</v>
      </c>
      <c r="BI48" s="44">
        <v>0</v>
      </c>
      <c r="BJ48" s="44">
        <v>1.0646389999999999</v>
      </c>
      <c r="BK48" s="52">
        <f t="shared" si="2"/>
        <v>32.775526914299995</v>
      </c>
    </row>
    <row r="49" spans="1:63">
      <c r="A49" s="31"/>
      <c r="B49" s="38" t="s">
        <v>175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137.63820666666669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  <c r="W49" s="44">
        <v>0</v>
      </c>
      <c r="X49" s="44">
        <v>0</v>
      </c>
      <c r="Y49" s="44">
        <v>0</v>
      </c>
      <c r="Z49" s="44">
        <v>0</v>
      </c>
      <c r="AA49" s="44">
        <v>0</v>
      </c>
      <c r="AB49" s="44">
        <v>0</v>
      </c>
      <c r="AC49" s="44">
        <v>10.858260005066663</v>
      </c>
      <c r="AD49" s="44">
        <v>0</v>
      </c>
      <c r="AE49" s="44">
        <v>0</v>
      </c>
      <c r="AF49" s="44">
        <v>0</v>
      </c>
      <c r="AG49" s="44">
        <v>0</v>
      </c>
      <c r="AH49" s="44">
        <v>0</v>
      </c>
      <c r="AI49" s="44">
        <v>0</v>
      </c>
      <c r="AJ49" s="44">
        <v>0</v>
      </c>
      <c r="AK49" s="44">
        <v>0</v>
      </c>
      <c r="AL49" s="44">
        <v>0</v>
      </c>
      <c r="AM49" s="44">
        <v>0</v>
      </c>
      <c r="AN49" s="44">
        <v>0</v>
      </c>
      <c r="AO49" s="44">
        <v>0</v>
      </c>
      <c r="AP49" s="44">
        <v>0</v>
      </c>
      <c r="AQ49" s="44">
        <v>0</v>
      </c>
      <c r="AR49" s="44">
        <v>0</v>
      </c>
      <c r="AS49" s="44">
        <v>0</v>
      </c>
      <c r="AT49" s="44">
        <v>0</v>
      </c>
      <c r="AU49" s="44">
        <v>0</v>
      </c>
      <c r="AV49" s="44">
        <v>8.6578244066666657E-2</v>
      </c>
      <c r="AW49" s="44">
        <v>2.1001406666666669</v>
      </c>
      <c r="AX49" s="44">
        <v>0</v>
      </c>
      <c r="AY49" s="44">
        <v>0</v>
      </c>
      <c r="AZ49" s="44">
        <v>5.2503516666666659E-2</v>
      </c>
      <c r="BA49" s="44">
        <v>0</v>
      </c>
      <c r="BB49" s="44">
        <v>0</v>
      </c>
      <c r="BC49" s="44">
        <v>0</v>
      </c>
      <c r="BD49" s="44">
        <v>0</v>
      </c>
      <c r="BE49" s="44">
        <v>0</v>
      </c>
      <c r="BF49" s="44">
        <v>2.6251758333333333E-3</v>
      </c>
      <c r="BG49" s="44">
        <v>45.153024333333335</v>
      </c>
      <c r="BH49" s="44">
        <v>0</v>
      </c>
      <c r="BI49" s="44">
        <v>0</v>
      </c>
      <c r="BJ49" s="44">
        <v>0</v>
      </c>
      <c r="BK49" s="52">
        <f t="shared" si="2"/>
        <v>195.89133860830003</v>
      </c>
    </row>
    <row r="50" spans="1:63">
      <c r="A50" s="31"/>
      <c r="B50" s="38" t="s">
        <v>176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2.7574253999999997E-3</v>
      </c>
      <c r="I50" s="44">
        <v>148.08395666666667</v>
      </c>
      <c r="J50" s="44">
        <v>0</v>
      </c>
      <c r="K50" s="44">
        <v>0</v>
      </c>
      <c r="L50" s="44">
        <v>0.21446641999999999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10.212686666666666</v>
      </c>
      <c r="T50" s="44">
        <v>0</v>
      </c>
      <c r="U50" s="44">
        <v>0</v>
      </c>
      <c r="V50" s="44">
        <v>0</v>
      </c>
      <c r="W50" s="44">
        <v>0</v>
      </c>
      <c r="X50" s="44">
        <v>0</v>
      </c>
      <c r="Y50" s="44">
        <v>0</v>
      </c>
      <c r="Z50" s="44">
        <v>0</v>
      </c>
      <c r="AA50" s="44">
        <v>0</v>
      </c>
      <c r="AB50" s="44">
        <v>0</v>
      </c>
      <c r="AC50" s="44">
        <v>0</v>
      </c>
      <c r="AD50" s="44">
        <v>0</v>
      </c>
      <c r="AE50" s="44">
        <v>0</v>
      </c>
      <c r="AF50" s="44">
        <v>0</v>
      </c>
      <c r="AG50" s="44">
        <v>0</v>
      </c>
      <c r="AH50" s="44">
        <v>0</v>
      </c>
      <c r="AI50" s="44">
        <v>0</v>
      </c>
      <c r="AJ50" s="44">
        <v>0</v>
      </c>
      <c r="AK50" s="44">
        <v>0</v>
      </c>
      <c r="AL50" s="44">
        <v>0</v>
      </c>
      <c r="AM50" s="44">
        <v>0</v>
      </c>
      <c r="AN50" s="44">
        <v>0</v>
      </c>
      <c r="AO50" s="44">
        <v>0</v>
      </c>
      <c r="AP50" s="44">
        <v>0</v>
      </c>
      <c r="AQ50" s="44">
        <v>0</v>
      </c>
      <c r="AR50" s="44">
        <v>0</v>
      </c>
      <c r="AS50" s="44">
        <v>0</v>
      </c>
      <c r="AT50" s="44">
        <v>0</v>
      </c>
      <c r="AU50" s="44">
        <v>0</v>
      </c>
      <c r="AV50" s="44">
        <v>3.5740144333333335E-2</v>
      </c>
      <c r="AW50" s="44">
        <v>0</v>
      </c>
      <c r="AX50" s="44">
        <v>0</v>
      </c>
      <c r="AY50" s="44">
        <v>0</v>
      </c>
      <c r="AZ50" s="44">
        <v>8.1691466666666657E-2</v>
      </c>
      <c r="BA50" s="44">
        <v>0</v>
      </c>
      <c r="BB50" s="44">
        <v>0</v>
      </c>
      <c r="BC50" s="44">
        <v>0</v>
      </c>
      <c r="BD50" s="44">
        <v>0</v>
      </c>
      <c r="BE50" s="44">
        <v>0</v>
      </c>
      <c r="BF50" s="44">
        <v>0</v>
      </c>
      <c r="BG50" s="44">
        <v>46.972593333333329</v>
      </c>
      <c r="BH50" s="44">
        <v>0</v>
      </c>
      <c r="BI50" s="44">
        <v>0</v>
      </c>
      <c r="BJ50" s="44">
        <v>0</v>
      </c>
      <c r="BK50" s="52">
        <f t="shared" si="2"/>
        <v>205.60389212306666</v>
      </c>
    </row>
    <row r="51" spans="1:63">
      <c r="A51" s="31"/>
      <c r="B51" s="38" t="s">
        <v>177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1.5270554999999998E-2</v>
      </c>
      <c r="I51" s="44">
        <v>8.1442960000000006</v>
      </c>
      <c r="J51" s="44">
        <v>0</v>
      </c>
      <c r="K51" s="44">
        <v>0</v>
      </c>
      <c r="L51" s="44">
        <v>0.24432887999999997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  <c r="Y51" s="44">
        <v>0</v>
      </c>
      <c r="Z51" s="44">
        <v>0</v>
      </c>
      <c r="AA51" s="44">
        <v>0</v>
      </c>
      <c r="AB51" s="44">
        <v>0</v>
      </c>
      <c r="AC51" s="44">
        <v>0</v>
      </c>
      <c r="AD51" s="44">
        <v>0</v>
      </c>
      <c r="AE51" s="44">
        <v>0</v>
      </c>
      <c r="AF51" s="44">
        <v>0</v>
      </c>
      <c r="AG51" s="44">
        <v>0</v>
      </c>
      <c r="AH51" s="44">
        <v>0</v>
      </c>
      <c r="AI51" s="44">
        <v>0</v>
      </c>
      <c r="AJ51" s="44">
        <v>0</v>
      </c>
      <c r="AK51" s="44">
        <v>0</v>
      </c>
      <c r="AL51" s="44">
        <v>0</v>
      </c>
      <c r="AM51" s="44">
        <v>0</v>
      </c>
      <c r="AN51" s="44">
        <v>0</v>
      </c>
      <c r="AO51" s="44">
        <v>0</v>
      </c>
      <c r="AP51" s="44">
        <v>0</v>
      </c>
      <c r="AQ51" s="44">
        <v>0</v>
      </c>
      <c r="AR51" s="44">
        <v>0</v>
      </c>
      <c r="AS51" s="44">
        <v>0</v>
      </c>
      <c r="AT51" s="44">
        <v>0</v>
      </c>
      <c r="AU51" s="44">
        <v>0</v>
      </c>
      <c r="AV51" s="44">
        <v>0.10784086833333334</v>
      </c>
      <c r="AW51" s="44">
        <v>2.0347333333333331</v>
      </c>
      <c r="AX51" s="44">
        <v>0</v>
      </c>
      <c r="AY51" s="44">
        <v>0</v>
      </c>
      <c r="AZ51" s="44">
        <v>10.692523700000002</v>
      </c>
      <c r="BA51" s="44">
        <v>0</v>
      </c>
      <c r="BB51" s="44">
        <v>0</v>
      </c>
      <c r="BC51" s="44">
        <v>0</v>
      </c>
      <c r="BD51" s="44">
        <v>0</v>
      </c>
      <c r="BE51" s="44">
        <v>0</v>
      </c>
      <c r="BF51" s="44">
        <v>0</v>
      </c>
      <c r="BG51" s="44">
        <v>0</v>
      </c>
      <c r="BH51" s="44">
        <v>0</v>
      </c>
      <c r="BI51" s="44">
        <v>0</v>
      </c>
      <c r="BJ51" s="44">
        <v>0</v>
      </c>
      <c r="BK51" s="52">
        <f t="shared" ref="BK51:BK80" si="3">SUM(C51:BJ51)</f>
        <v>21.23899333666667</v>
      </c>
    </row>
    <row r="52" spans="1:63">
      <c r="A52" s="31"/>
      <c r="B52" s="38" t="s">
        <v>178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4.5836819999999995E-3</v>
      </c>
      <c r="I52" s="44">
        <v>269.92794000000004</v>
      </c>
      <c r="J52" s="44">
        <v>0</v>
      </c>
      <c r="K52" s="44">
        <v>0</v>
      </c>
      <c r="L52" s="44">
        <v>3.0557880000000003E-3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10.18596</v>
      </c>
      <c r="T52" s="44">
        <v>0</v>
      </c>
      <c r="U52" s="44">
        <v>0</v>
      </c>
      <c r="V52" s="44">
        <v>0</v>
      </c>
      <c r="W52" s="44">
        <v>0</v>
      </c>
      <c r="X52" s="44">
        <v>0</v>
      </c>
      <c r="Y52" s="44">
        <v>0</v>
      </c>
      <c r="Z52" s="44">
        <v>0</v>
      </c>
      <c r="AA52" s="44">
        <v>0</v>
      </c>
      <c r="AB52" s="44">
        <v>0</v>
      </c>
      <c r="AC52" s="44">
        <v>0</v>
      </c>
      <c r="AD52" s="44">
        <v>0</v>
      </c>
      <c r="AE52" s="44">
        <v>0</v>
      </c>
      <c r="AF52" s="44">
        <v>0</v>
      </c>
      <c r="AG52" s="44">
        <v>0</v>
      </c>
      <c r="AH52" s="44">
        <v>0</v>
      </c>
      <c r="AI52" s="44">
        <v>0</v>
      </c>
      <c r="AJ52" s="44">
        <v>0</v>
      </c>
      <c r="AK52" s="44">
        <v>0</v>
      </c>
      <c r="AL52" s="44">
        <v>0</v>
      </c>
      <c r="AM52" s="44">
        <v>0</v>
      </c>
      <c r="AN52" s="44">
        <v>0</v>
      </c>
      <c r="AO52" s="44">
        <v>0</v>
      </c>
      <c r="AP52" s="44">
        <v>0</v>
      </c>
      <c r="AQ52" s="44">
        <v>0</v>
      </c>
      <c r="AR52" s="44">
        <v>0</v>
      </c>
      <c r="AS52" s="44">
        <v>0</v>
      </c>
      <c r="AT52" s="44">
        <v>0</v>
      </c>
      <c r="AU52" s="44">
        <v>0</v>
      </c>
      <c r="AV52" s="44">
        <v>0</v>
      </c>
      <c r="AW52" s="44">
        <v>0</v>
      </c>
      <c r="AX52" s="44">
        <v>0</v>
      </c>
      <c r="AY52" s="44">
        <v>0</v>
      </c>
      <c r="AZ52" s="44">
        <v>5.0924116666666672E-2</v>
      </c>
      <c r="BA52" s="44">
        <v>0</v>
      </c>
      <c r="BB52" s="44">
        <v>0</v>
      </c>
      <c r="BC52" s="44">
        <v>0</v>
      </c>
      <c r="BD52" s="44">
        <v>0</v>
      </c>
      <c r="BE52" s="44">
        <v>0</v>
      </c>
      <c r="BF52" s="44">
        <v>0</v>
      </c>
      <c r="BG52" s="44">
        <v>66.201351666666667</v>
      </c>
      <c r="BH52" s="44">
        <v>0</v>
      </c>
      <c r="BI52" s="44">
        <v>0</v>
      </c>
      <c r="BJ52" s="44">
        <v>0</v>
      </c>
      <c r="BK52" s="52">
        <f t="shared" si="3"/>
        <v>346.37381525333336</v>
      </c>
    </row>
    <row r="53" spans="1:63">
      <c r="A53" s="31"/>
      <c r="B53" s="38" t="s">
        <v>191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1.0516640000000001E-3</v>
      </c>
      <c r="I53" s="44">
        <v>122.69413333333333</v>
      </c>
      <c r="J53" s="44">
        <v>0</v>
      </c>
      <c r="K53" s="44">
        <v>0</v>
      </c>
      <c r="L53" s="44">
        <v>0.24679048533333334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  <c r="W53" s="44">
        <v>0</v>
      </c>
      <c r="X53" s="44">
        <v>0</v>
      </c>
      <c r="Y53" s="44">
        <v>0</v>
      </c>
      <c r="Z53" s="44">
        <v>0</v>
      </c>
      <c r="AA53" s="44">
        <v>0</v>
      </c>
      <c r="AB53" s="44">
        <v>0</v>
      </c>
      <c r="AC53" s="44">
        <v>0</v>
      </c>
      <c r="AD53" s="44">
        <v>0</v>
      </c>
      <c r="AE53" s="44">
        <v>0</v>
      </c>
      <c r="AF53" s="44">
        <v>0</v>
      </c>
      <c r="AG53" s="44">
        <v>0</v>
      </c>
      <c r="AH53" s="44">
        <v>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4">
        <v>0</v>
      </c>
      <c r="AP53" s="44">
        <v>0</v>
      </c>
      <c r="AQ53" s="44">
        <v>0</v>
      </c>
      <c r="AR53" s="44">
        <v>0</v>
      </c>
      <c r="AS53" s="44">
        <v>0</v>
      </c>
      <c r="AT53" s="44">
        <v>0</v>
      </c>
      <c r="AU53" s="44">
        <v>0</v>
      </c>
      <c r="AV53" s="44">
        <v>3.5615778399999999E-2</v>
      </c>
      <c r="AW53" s="44">
        <v>0</v>
      </c>
      <c r="AX53" s="44">
        <v>0</v>
      </c>
      <c r="AY53" s="44">
        <v>0</v>
      </c>
      <c r="AZ53" s="44">
        <v>0</v>
      </c>
      <c r="BA53" s="44">
        <v>0</v>
      </c>
      <c r="BB53" s="44">
        <v>0</v>
      </c>
      <c r="BC53" s="44">
        <v>0</v>
      </c>
      <c r="BD53" s="44">
        <v>0</v>
      </c>
      <c r="BE53" s="44">
        <v>0</v>
      </c>
      <c r="BF53" s="44">
        <v>0</v>
      </c>
      <c r="BG53" s="44">
        <v>32.250508000000004</v>
      </c>
      <c r="BH53" s="44">
        <v>0</v>
      </c>
      <c r="BI53" s="44">
        <v>0</v>
      </c>
      <c r="BJ53" s="44">
        <v>0</v>
      </c>
      <c r="BK53" s="52">
        <f t="shared" si="3"/>
        <v>155.22809926106666</v>
      </c>
    </row>
    <row r="54" spans="1:63">
      <c r="A54" s="31"/>
      <c r="B54" s="38" t="s">
        <v>126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  <c r="W54" s="44">
        <v>0</v>
      </c>
      <c r="X54" s="44">
        <v>0</v>
      </c>
      <c r="Y54" s="44">
        <v>0</v>
      </c>
      <c r="Z54" s="44">
        <v>0</v>
      </c>
      <c r="AA54" s="44">
        <v>0</v>
      </c>
      <c r="AB54" s="44">
        <v>0</v>
      </c>
      <c r="AC54" s="44">
        <v>0</v>
      </c>
      <c r="AD54" s="44">
        <v>0</v>
      </c>
      <c r="AE54" s="44">
        <v>0</v>
      </c>
      <c r="AF54" s="44">
        <v>0.95819490000000007</v>
      </c>
      <c r="AG54" s="44">
        <v>0</v>
      </c>
      <c r="AH54" s="44">
        <v>0</v>
      </c>
      <c r="AI54" s="44">
        <v>0</v>
      </c>
      <c r="AJ54" s="44">
        <v>0</v>
      </c>
      <c r="AK54" s="44">
        <v>0</v>
      </c>
      <c r="AL54" s="44">
        <v>2.1249866666666666E-2</v>
      </c>
      <c r="AM54" s="44">
        <v>0</v>
      </c>
      <c r="AN54" s="44">
        <v>0</v>
      </c>
      <c r="AO54" s="44">
        <v>0</v>
      </c>
      <c r="AP54" s="44">
        <v>0</v>
      </c>
      <c r="AQ54" s="44">
        <v>0</v>
      </c>
      <c r="AR54" s="44">
        <v>0</v>
      </c>
      <c r="AS54" s="44">
        <v>0</v>
      </c>
      <c r="AT54" s="44">
        <v>0</v>
      </c>
      <c r="AU54" s="44">
        <v>0</v>
      </c>
      <c r="AV54" s="44">
        <v>21.170303330766664</v>
      </c>
      <c r="AW54" s="44">
        <v>3.8699593909333339</v>
      </c>
      <c r="AX54" s="44">
        <v>0</v>
      </c>
      <c r="AY54" s="44">
        <v>0</v>
      </c>
      <c r="AZ54" s="44">
        <v>48.699560503733352</v>
      </c>
      <c r="BA54" s="44">
        <v>0</v>
      </c>
      <c r="BB54" s="44">
        <v>0</v>
      </c>
      <c r="BC54" s="44">
        <v>0</v>
      </c>
      <c r="BD54" s="44">
        <v>0</v>
      </c>
      <c r="BE54" s="44">
        <v>0</v>
      </c>
      <c r="BF54" s="44">
        <v>4.5581316291666694</v>
      </c>
      <c r="BG54" s="44">
        <v>6.1219620333333322E-2</v>
      </c>
      <c r="BH54" s="44">
        <v>0</v>
      </c>
      <c r="BI54" s="44">
        <v>0</v>
      </c>
      <c r="BJ54" s="44">
        <v>6.9681650020000001</v>
      </c>
      <c r="BK54" s="52">
        <f t="shared" si="3"/>
        <v>86.306784243600021</v>
      </c>
    </row>
    <row r="55" spans="1:63">
      <c r="A55" s="31"/>
      <c r="B55" s="38" t="s">
        <v>127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2.5925310866666669E-2</v>
      </c>
      <c r="I55" s="44">
        <v>0</v>
      </c>
      <c r="J55" s="44">
        <v>0</v>
      </c>
      <c r="K55" s="44">
        <v>0</v>
      </c>
      <c r="L55" s="44">
        <v>2.6286086666666663E-2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1.3143043333333332E-2</v>
      </c>
      <c r="S55" s="44">
        <v>0</v>
      </c>
      <c r="T55" s="44">
        <v>0</v>
      </c>
      <c r="U55" s="44">
        <v>0</v>
      </c>
      <c r="V55" s="44">
        <v>0</v>
      </c>
      <c r="W55" s="44">
        <v>0</v>
      </c>
      <c r="X55" s="44">
        <v>0</v>
      </c>
      <c r="Y55" s="44">
        <v>0</v>
      </c>
      <c r="Z55" s="44">
        <v>0</v>
      </c>
      <c r="AA55" s="44">
        <v>0</v>
      </c>
      <c r="AB55" s="44">
        <v>0</v>
      </c>
      <c r="AC55" s="44">
        <v>0</v>
      </c>
      <c r="AD55" s="44">
        <v>0</v>
      </c>
      <c r="AE55" s="44">
        <v>0</v>
      </c>
      <c r="AF55" s="44">
        <v>0</v>
      </c>
      <c r="AG55" s="44">
        <v>0</v>
      </c>
      <c r="AH55" s="44">
        <v>0</v>
      </c>
      <c r="AI55" s="44">
        <v>0</v>
      </c>
      <c r="AJ55" s="44">
        <v>0</v>
      </c>
      <c r="AK55" s="44">
        <v>0</v>
      </c>
      <c r="AL55" s="44">
        <v>0</v>
      </c>
      <c r="AM55" s="44">
        <v>0</v>
      </c>
      <c r="AN55" s="44">
        <v>0</v>
      </c>
      <c r="AO55" s="44">
        <v>0</v>
      </c>
      <c r="AP55" s="44">
        <v>0</v>
      </c>
      <c r="AQ55" s="44">
        <v>0</v>
      </c>
      <c r="AR55" s="44">
        <v>0</v>
      </c>
      <c r="AS55" s="44">
        <v>0</v>
      </c>
      <c r="AT55" s="44">
        <v>0</v>
      </c>
      <c r="AU55" s="44">
        <v>0</v>
      </c>
      <c r="AV55" s="44">
        <v>9.7339907633666822</v>
      </c>
      <c r="AW55" s="44">
        <v>4.4767604639999998</v>
      </c>
      <c r="AX55" s="44">
        <v>0</v>
      </c>
      <c r="AY55" s="44">
        <v>0</v>
      </c>
      <c r="AZ55" s="44">
        <v>42.575134665900038</v>
      </c>
      <c r="BA55" s="44">
        <v>0</v>
      </c>
      <c r="BB55" s="44">
        <v>0</v>
      </c>
      <c r="BC55" s="44">
        <v>0</v>
      </c>
      <c r="BD55" s="44">
        <v>0</v>
      </c>
      <c r="BE55" s="44">
        <v>0</v>
      </c>
      <c r="BF55" s="44">
        <v>1.0714610845666666</v>
      </c>
      <c r="BG55" s="44">
        <v>0.19416900000000001</v>
      </c>
      <c r="BH55" s="44">
        <v>0</v>
      </c>
      <c r="BI55" s="44">
        <v>0</v>
      </c>
      <c r="BJ55" s="44">
        <v>2.3617537354666669</v>
      </c>
      <c r="BK55" s="52">
        <f t="shared" si="3"/>
        <v>60.478624154166717</v>
      </c>
    </row>
    <row r="56" spans="1:63">
      <c r="A56" s="31"/>
      <c r="B56" s="38" t="s">
        <v>128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6.9624263066666664E-2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4.8179174433333333E-2</v>
      </c>
      <c r="S56" s="44">
        <v>0</v>
      </c>
      <c r="T56" s="44">
        <v>0</v>
      </c>
      <c r="U56" s="44">
        <v>0</v>
      </c>
      <c r="V56" s="44">
        <v>0</v>
      </c>
      <c r="W56" s="44">
        <v>0</v>
      </c>
      <c r="X56" s="44">
        <v>0</v>
      </c>
      <c r="Y56" s="44">
        <v>0</v>
      </c>
      <c r="Z56" s="44">
        <v>0</v>
      </c>
      <c r="AA56" s="44">
        <v>0</v>
      </c>
      <c r="AB56" s="44">
        <v>0</v>
      </c>
      <c r="AC56" s="44">
        <v>0</v>
      </c>
      <c r="AD56" s="44">
        <v>0</v>
      </c>
      <c r="AE56" s="44">
        <v>0</v>
      </c>
      <c r="AF56" s="44">
        <v>0.74525091666666665</v>
      </c>
      <c r="AG56" s="44">
        <v>0</v>
      </c>
      <c r="AH56" s="44">
        <v>0</v>
      </c>
      <c r="AI56" s="44">
        <v>0</v>
      </c>
      <c r="AJ56" s="44">
        <v>0</v>
      </c>
      <c r="AK56" s="44">
        <v>0</v>
      </c>
      <c r="AL56" s="44">
        <v>0</v>
      </c>
      <c r="AM56" s="44">
        <v>0</v>
      </c>
      <c r="AN56" s="44">
        <v>0</v>
      </c>
      <c r="AO56" s="44">
        <v>0</v>
      </c>
      <c r="AP56" s="44">
        <v>0</v>
      </c>
      <c r="AQ56" s="44">
        <v>0</v>
      </c>
      <c r="AR56" s="44">
        <v>0</v>
      </c>
      <c r="AS56" s="44">
        <v>0</v>
      </c>
      <c r="AT56" s="44">
        <v>0</v>
      </c>
      <c r="AU56" s="44">
        <v>0</v>
      </c>
      <c r="AV56" s="44">
        <v>7.3785814179666644</v>
      </c>
      <c r="AW56" s="44">
        <v>9.5592896102000005</v>
      </c>
      <c r="AX56" s="44">
        <v>0</v>
      </c>
      <c r="AY56" s="44">
        <v>0</v>
      </c>
      <c r="AZ56" s="44">
        <v>30.762962279566668</v>
      </c>
      <c r="BA56" s="44">
        <v>0</v>
      </c>
      <c r="BB56" s="44">
        <v>0</v>
      </c>
      <c r="BC56" s="44">
        <v>0</v>
      </c>
      <c r="BD56" s="44">
        <v>0</v>
      </c>
      <c r="BE56" s="44">
        <v>0</v>
      </c>
      <c r="BF56" s="44">
        <v>1.3021610181666667</v>
      </c>
      <c r="BG56" s="44">
        <v>0</v>
      </c>
      <c r="BH56" s="44">
        <v>0</v>
      </c>
      <c r="BI56" s="44">
        <v>0</v>
      </c>
      <c r="BJ56" s="44">
        <v>1.0117676666666666</v>
      </c>
      <c r="BK56" s="52">
        <f t="shared" si="3"/>
        <v>50.877816346733326</v>
      </c>
    </row>
    <row r="57" spans="1:63">
      <c r="A57" s="31"/>
      <c r="B57" s="38" t="s">
        <v>129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3.969025066666667E-2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44">
        <v>0</v>
      </c>
      <c r="V57" s="44">
        <v>0</v>
      </c>
      <c r="W57" s="44">
        <v>0</v>
      </c>
      <c r="X57" s="44">
        <v>0</v>
      </c>
      <c r="Y57" s="44">
        <v>0</v>
      </c>
      <c r="Z57" s="44">
        <v>0</v>
      </c>
      <c r="AA57" s="44">
        <v>0</v>
      </c>
      <c r="AB57" s="44">
        <v>0</v>
      </c>
      <c r="AC57" s="44">
        <v>0</v>
      </c>
      <c r="AD57" s="44">
        <v>0</v>
      </c>
      <c r="AE57" s="44">
        <v>0</v>
      </c>
      <c r="AF57" s="44">
        <v>0</v>
      </c>
      <c r="AG57" s="44">
        <v>0</v>
      </c>
      <c r="AH57" s="44">
        <v>0</v>
      </c>
      <c r="AI57" s="44">
        <v>0</v>
      </c>
      <c r="AJ57" s="44">
        <v>0</v>
      </c>
      <c r="AK57" s="44">
        <v>0</v>
      </c>
      <c r="AL57" s="44">
        <v>0</v>
      </c>
      <c r="AM57" s="44">
        <v>0</v>
      </c>
      <c r="AN57" s="44">
        <v>0</v>
      </c>
      <c r="AO57" s="44">
        <v>0</v>
      </c>
      <c r="AP57" s="44">
        <v>0</v>
      </c>
      <c r="AQ57" s="44">
        <v>0</v>
      </c>
      <c r="AR57" s="44">
        <v>0</v>
      </c>
      <c r="AS57" s="44">
        <v>0</v>
      </c>
      <c r="AT57" s="44">
        <v>0</v>
      </c>
      <c r="AU57" s="44">
        <v>0</v>
      </c>
      <c r="AV57" s="44">
        <v>7.8476860235333366</v>
      </c>
      <c r="AW57" s="44">
        <v>1.0996355975333332</v>
      </c>
      <c r="AX57" s="44">
        <v>0</v>
      </c>
      <c r="AY57" s="44">
        <v>0</v>
      </c>
      <c r="AZ57" s="44">
        <v>15.257054700833335</v>
      </c>
      <c r="BA57" s="44">
        <v>0</v>
      </c>
      <c r="BB57" s="44">
        <v>0</v>
      </c>
      <c r="BC57" s="44">
        <v>0</v>
      </c>
      <c r="BD57" s="44">
        <v>0</v>
      </c>
      <c r="BE57" s="44">
        <v>0</v>
      </c>
      <c r="BF57" s="44">
        <v>1.4136910699333334</v>
      </c>
      <c r="BG57" s="44">
        <v>0</v>
      </c>
      <c r="BH57" s="44">
        <v>0</v>
      </c>
      <c r="BI57" s="44">
        <v>0</v>
      </c>
      <c r="BJ57" s="44">
        <v>2.1752591559666667</v>
      </c>
      <c r="BK57" s="52">
        <f t="shared" si="3"/>
        <v>27.833016798466673</v>
      </c>
    </row>
    <row r="58" spans="1:63">
      <c r="A58" s="31"/>
      <c r="B58" s="38" t="s">
        <v>130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6.4431807999999993E-2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7.3828113333333327E-3</v>
      </c>
      <c r="S58" s="44">
        <v>0</v>
      </c>
      <c r="T58" s="44">
        <v>0</v>
      </c>
      <c r="U58" s="44">
        <v>0</v>
      </c>
      <c r="V58" s="44">
        <v>0</v>
      </c>
      <c r="W58" s="44">
        <v>0</v>
      </c>
      <c r="X58" s="44">
        <v>0</v>
      </c>
      <c r="Y58" s="44">
        <v>0</v>
      </c>
      <c r="Z58" s="44">
        <v>0</v>
      </c>
      <c r="AA58" s="44">
        <v>0</v>
      </c>
      <c r="AB58" s="44">
        <v>0</v>
      </c>
      <c r="AC58" s="44">
        <v>0.13070973333333333</v>
      </c>
      <c r="AD58" s="44">
        <v>0</v>
      </c>
      <c r="AE58" s="44">
        <v>0</v>
      </c>
      <c r="AF58" s="44">
        <v>0</v>
      </c>
      <c r="AG58" s="44">
        <v>0</v>
      </c>
      <c r="AH58" s="44">
        <v>0</v>
      </c>
      <c r="AI58" s="44">
        <v>0</v>
      </c>
      <c r="AJ58" s="44">
        <v>0</v>
      </c>
      <c r="AK58" s="44">
        <v>0</v>
      </c>
      <c r="AL58" s="44">
        <v>0</v>
      </c>
      <c r="AM58" s="44">
        <v>0</v>
      </c>
      <c r="AN58" s="44">
        <v>0</v>
      </c>
      <c r="AO58" s="44">
        <v>0</v>
      </c>
      <c r="AP58" s="44">
        <v>0</v>
      </c>
      <c r="AQ58" s="44">
        <v>0</v>
      </c>
      <c r="AR58" s="44">
        <v>0</v>
      </c>
      <c r="AS58" s="44">
        <v>0</v>
      </c>
      <c r="AT58" s="44">
        <v>0</v>
      </c>
      <c r="AU58" s="44">
        <v>0</v>
      </c>
      <c r="AV58" s="44">
        <v>6.7967130876666637</v>
      </c>
      <c r="AW58" s="44">
        <v>6.4587312837666673</v>
      </c>
      <c r="AX58" s="44">
        <v>0</v>
      </c>
      <c r="AY58" s="44">
        <v>0</v>
      </c>
      <c r="AZ58" s="44">
        <v>36.348765657099982</v>
      </c>
      <c r="BA58" s="44">
        <v>0</v>
      </c>
      <c r="BB58" s="44">
        <v>0</v>
      </c>
      <c r="BC58" s="44">
        <v>0</v>
      </c>
      <c r="BD58" s="44">
        <v>0</v>
      </c>
      <c r="BE58" s="44">
        <v>0</v>
      </c>
      <c r="BF58" s="44">
        <v>1.1492047525</v>
      </c>
      <c r="BG58" s="44">
        <v>0</v>
      </c>
      <c r="BH58" s="44">
        <v>0</v>
      </c>
      <c r="BI58" s="44">
        <v>0</v>
      </c>
      <c r="BJ58" s="44">
        <v>0.79185017999999996</v>
      </c>
      <c r="BK58" s="52">
        <f t="shared" si="3"/>
        <v>51.747789313699975</v>
      </c>
    </row>
    <row r="59" spans="1:63">
      <c r="A59" s="31"/>
      <c r="B59" s="38" t="s">
        <v>131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1.1913703333333334E-2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3.574111E-2</v>
      </c>
      <c r="S59" s="44">
        <v>0</v>
      </c>
      <c r="T59" s="44">
        <v>0</v>
      </c>
      <c r="U59" s="44">
        <v>0</v>
      </c>
      <c r="V59" s="44">
        <v>0</v>
      </c>
      <c r="W59" s="44">
        <v>0</v>
      </c>
      <c r="X59" s="44">
        <v>0</v>
      </c>
      <c r="Y59" s="44">
        <v>0</v>
      </c>
      <c r="Z59" s="44">
        <v>0</v>
      </c>
      <c r="AA59" s="44">
        <v>0</v>
      </c>
      <c r="AB59" s="44">
        <v>0</v>
      </c>
      <c r="AC59" s="44">
        <v>0</v>
      </c>
      <c r="AD59" s="44">
        <v>0</v>
      </c>
      <c r="AE59" s="44">
        <v>0</v>
      </c>
      <c r="AF59" s="44">
        <v>5.8034133333333335E-2</v>
      </c>
      <c r="AG59" s="44">
        <v>0</v>
      </c>
      <c r="AH59" s="44">
        <v>0</v>
      </c>
      <c r="AI59" s="44">
        <v>0</v>
      </c>
      <c r="AJ59" s="44">
        <v>0</v>
      </c>
      <c r="AK59" s="44">
        <v>0</v>
      </c>
      <c r="AL59" s="44">
        <v>0</v>
      </c>
      <c r="AM59" s="44">
        <v>0</v>
      </c>
      <c r="AN59" s="44">
        <v>0</v>
      </c>
      <c r="AO59" s="44">
        <v>0</v>
      </c>
      <c r="AP59" s="44">
        <v>0</v>
      </c>
      <c r="AQ59" s="44">
        <v>0</v>
      </c>
      <c r="AR59" s="44">
        <v>0</v>
      </c>
      <c r="AS59" s="44">
        <v>0</v>
      </c>
      <c r="AT59" s="44">
        <v>0</v>
      </c>
      <c r="AU59" s="44">
        <v>0</v>
      </c>
      <c r="AV59" s="44">
        <v>3.8479469325666655</v>
      </c>
      <c r="AW59" s="44">
        <v>1.4614155456</v>
      </c>
      <c r="AX59" s="44">
        <v>0</v>
      </c>
      <c r="AY59" s="44">
        <v>0</v>
      </c>
      <c r="AZ59" s="44">
        <v>20.280650526133332</v>
      </c>
      <c r="BA59" s="44">
        <v>0</v>
      </c>
      <c r="BB59" s="44">
        <v>0</v>
      </c>
      <c r="BC59" s="44">
        <v>0</v>
      </c>
      <c r="BD59" s="44">
        <v>0</v>
      </c>
      <c r="BE59" s="44">
        <v>0</v>
      </c>
      <c r="BF59" s="44">
        <v>0.70445685716666673</v>
      </c>
      <c r="BG59" s="44">
        <v>0</v>
      </c>
      <c r="BH59" s="44">
        <v>0</v>
      </c>
      <c r="BI59" s="44">
        <v>0</v>
      </c>
      <c r="BJ59" s="44">
        <v>2.3721468066666671</v>
      </c>
      <c r="BK59" s="52">
        <f t="shared" si="3"/>
        <v>28.772305614799997</v>
      </c>
    </row>
    <row r="60" spans="1:63">
      <c r="A60" s="31"/>
      <c r="B60" s="38" t="s">
        <v>132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1.1653156666666664E-3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44">
        <v>0</v>
      </c>
      <c r="V60" s="44">
        <v>0</v>
      </c>
      <c r="W60" s="44">
        <v>0</v>
      </c>
      <c r="X60" s="44">
        <v>0</v>
      </c>
      <c r="Y60" s="44">
        <v>0</v>
      </c>
      <c r="Z60" s="44">
        <v>0</v>
      </c>
      <c r="AA60" s="44">
        <v>0</v>
      </c>
      <c r="AB60" s="44">
        <v>0</v>
      </c>
      <c r="AC60" s="44">
        <v>0</v>
      </c>
      <c r="AD60" s="44">
        <v>0</v>
      </c>
      <c r="AE60" s="44">
        <v>0</v>
      </c>
      <c r="AF60" s="44">
        <v>0</v>
      </c>
      <c r="AG60" s="44">
        <v>0</v>
      </c>
      <c r="AH60" s="44">
        <v>0</v>
      </c>
      <c r="AI60" s="44">
        <v>0</v>
      </c>
      <c r="AJ60" s="44">
        <v>0</v>
      </c>
      <c r="AK60" s="44">
        <v>0</v>
      </c>
      <c r="AL60" s="44">
        <v>0</v>
      </c>
      <c r="AM60" s="44">
        <v>0</v>
      </c>
      <c r="AN60" s="44">
        <v>0</v>
      </c>
      <c r="AO60" s="44">
        <v>0</v>
      </c>
      <c r="AP60" s="44">
        <v>0</v>
      </c>
      <c r="AQ60" s="44">
        <v>0</v>
      </c>
      <c r="AR60" s="44">
        <v>0</v>
      </c>
      <c r="AS60" s="44">
        <v>0</v>
      </c>
      <c r="AT60" s="44">
        <v>0</v>
      </c>
      <c r="AU60" s="44">
        <v>0</v>
      </c>
      <c r="AV60" s="44">
        <v>2.4119509509666672</v>
      </c>
      <c r="AW60" s="44">
        <v>7.4964691751666672</v>
      </c>
      <c r="AX60" s="44">
        <v>0</v>
      </c>
      <c r="AY60" s="44">
        <v>0</v>
      </c>
      <c r="AZ60" s="44">
        <v>19.522369426166669</v>
      </c>
      <c r="BA60" s="44">
        <v>0</v>
      </c>
      <c r="BB60" s="44">
        <v>0</v>
      </c>
      <c r="BC60" s="44">
        <v>0</v>
      </c>
      <c r="BD60" s="44">
        <v>0</v>
      </c>
      <c r="BE60" s="44">
        <v>0</v>
      </c>
      <c r="BF60" s="44">
        <v>0.35494992399999986</v>
      </c>
      <c r="BG60" s="44">
        <v>0</v>
      </c>
      <c r="BH60" s="44">
        <v>0</v>
      </c>
      <c r="BI60" s="44">
        <v>0</v>
      </c>
      <c r="BJ60" s="44">
        <v>1.2868241249999999</v>
      </c>
      <c r="BK60" s="52">
        <f t="shared" si="3"/>
        <v>31.073728916966669</v>
      </c>
    </row>
    <row r="61" spans="1:63">
      <c r="A61" s="31"/>
      <c r="B61" s="38" t="s">
        <v>158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2.8709675E-3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5.7419350000000003E-4</v>
      </c>
      <c r="S61" s="44">
        <v>0</v>
      </c>
      <c r="T61" s="44">
        <v>0</v>
      </c>
      <c r="U61" s="44">
        <v>0</v>
      </c>
      <c r="V61" s="44">
        <v>0</v>
      </c>
      <c r="W61" s="44">
        <v>0</v>
      </c>
      <c r="X61" s="44">
        <v>0</v>
      </c>
      <c r="Y61" s="44">
        <v>0</v>
      </c>
      <c r="Z61" s="44">
        <v>0</v>
      </c>
      <c r="AA61" s="44">
        <v>0</v>
      </c>
      <c r="AB61" s="44">
        <v>4.8762017666666671E-2</v>
      </c>
      <c r="AC61" s="44">
        <v>0</v>
      </c>
      <c r="AD61" s="44">
        <v>0</v>
      </c>
      <c r="AE61" s="44">
        <v>0</v>
      </c>
      <c r="AF61" s="44">
        <v>0.41722236000000001</v>
      </c>
      <c r="AG61" s="44">
        <v>0</v>
      </c>
      <c r="AH61" s="44">
        <v>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4">
        <v>0</v>
      </c>
      <c r="AP61" s="44">
        <v>0</v>
      </c>
      <c r="AQ61" s="44">
        <v>0</v>
      </c>
      <c r="AR61" s="44">
        <v>0</v>
      </c>
      <c r="AS61" s="44">
        <v>0</v>
      </c>
      <c r="AT61" s="44">
        <v>0</v>
      </c>
      <c r="AU61" s="44">
        <v>0</v>
      </c>
      <c r="AV61" s="44">
        <v>3.9466505880666687</v>
      </c>
      <c r="AW61" s="44">
        <v>1.5349272335999999</v>
      </c>
      <c r="AX61" s="44">
        <v>0</v>
      </c>
      <c r="AY61" s="44">
        <v>0</v>
      </c>
      <c r="AZ61" s="44">
        <v>36.183120005033345</v>
      </c>
      <c r="BA61" s="44">
        <v>0</v>
      </c>
      <c r="BB61" s="44">
        <v>0</v>
      </c>
      <c r="BC61" s="44">
        <v>0</v>
      </c>
      <c r="BD61" s="44">
        <v>0</v>
      </c>
      <c r="BE61" s="44">
        <v>0</v>
      </c>
      <c r="BF61" s="44">
        <v>0.23373570893333334</v>
      </c>
      <c r="BG61" s="44">
        <v>0</v>
      </c>
      <c r="BH61" s="44">
        <v>0</v>
      </c>
      <c r="BI61" s="44">
        <v>0</v>
      </c>
      <c r="BJ61" s="44">
        <v>0.72168191999999998</v>
      </c>
      <c r="BK61" s="52">
        <f t="shared" si="3"/>
        <v>43.089544994300013</v>
      </c>
    </row>
    <row r="62" spans="1:63">
      <c r="A62" s="31"/>
      <c r="B62" s="38" t="s">
        <v>133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  <c r="V62" s="44">
        <v>0</v>
      </c>
      <c r="W62" s="44">
        <v>0</v>
      </c>
      <c r="X62" s="44">
        <v>0</v>
      </c>
      <c r="Y62" s="44">
        <v>0</v>
      </c>
      <c r="Z62" s="44">
        <v>0</v>
      </c>
      <c r="AA62" s="44">
        <v>0</v>
      </c>
      <c r="AB62" s="44">
        <v>2.6510172499999998E-2</v>
      </c>
      <c r="AC62" s="44">
        <v>0</v>
      </c>
      <c r="AD62" s="44">
        <v>0</v>
      </c>
      <c r="AE62" s="44">
        <v>0</v>
      </c>
      <c r="AF62" s="44">
        <v>0.86347419000000003</v>
      </c>
      <c r="AG62" s="44">
        <v>0</v>
      </c>
      <c r="AH62" s="44">
        <v>0</v>
      </c>
      <c r="AI62" s="44">
        <v>0</v>
      </c>
      <c r="AJ62" s="44">
        <v>0</v>
      </c>
      <c r="AK62" s="44">
        <v>0</v>
      </c>
      <c r="AL62" s="44">
        <v>0</v>
      </c>
      <c r="AM62" s="44">
        <v>0</v>
      </c>
      <c r="AN62" s="44">
        <v>0</v>
      </c>
      <c r="AO62" s="44">
        <v>0</v>
      </c>
      <c r="AP62" s="44">
        <v>0</v>
      </c>
      <c r="AQ62" s="44">
        <v>0</v>
      </c>
      <c r="AR62" s="44">
        <v>0</v>
      </c>
      <c r="AS62" s="44">
        <v>0</v>
      </c>
      <c r="AT62" s="44">
        <v>0</v>
      </c>
      <c r="AU62" s="44">
        <v>0</v>
      </c>
      <c r="AV62" s="44">
        <v>2.3662279933999995</v>
      </c>
      <c r="AW62" s="44">
        <v>0.28780958109999999</v>
      </c>
      <c r="AX62" s="44">
        <v>0</v>
      </c>
      <c r="AY62" s="44">
        <v>0</v>
      </c>
      <c r="AZ62" s="44">
        <v>9.5896273666333318</v>
      </c>
      <c r="BA62" s="44">
        <v>0</v>
      </c>
      <c r="BB62" s="44">
        <v>0</v>
      </c>
      <c r="BC62" s="44">
        <v>0</v>
      </c>
      <c r="BD62" s="44">
        <v>0</v>
      </c>
      <c r="BE62" s="44">
        <v>0</v>
      </c>
      <c r="BF62" s="44">
        <v>0.53686291076666648</v>
      </c>
      <c r="BG62" s="44">
        <v>0</v>
      </c>
      <c r="BH62" s="44">
        <v>0</v>
      </c>
      <c r="BI62" s="44">
        <v>0</v>
      </c>
      <c r="BJ62" s="44">
        <v>1.2180916806666666</v>
      </c>
      <c r="BK62" s="52">
        <f t="shared" si="3"/>
        <v>14.888603895066664</v>
      </c>
    </row>
    <row r="63" spans="1:63">
      <c r="A63" s="31"/>
      <c r="B63" s="38" t="s">
        <v>134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44">
        <v>0</v>
      </c>
      <c r="V63" s="44">
        <v>0</v>
      </c>
      <c r="W63" s="44">
        <v>0</v>
      </c>
      <c r="X63" s="44">
        <v>0</v>
      </c>
      <c r="Y63" s="44">
        <v>0</v>
      </c>
      <c r="Z63" s="44">
        <v>0</v>
      </c>
      <c r="AA63" s="44">
        <v>0</v>
      </c>
      <c r="AB63" s="44">
        <v>3.2065700000000002E-3</v>
      </c>
      <c r="AC63" s="44">
        <v>0</v>
      </c>
      <c r="AD63" s="44">
        <v>0</v>
      </c>
      <c r="AE63" s="44">
        <v>0</v>
      </c>
      <c r="AF63" s="44">
        <v>1.7580420833333332</v>
      </c>
      <c r="AG63" s="44">
        <v>0</v>
      </c>
      <c r="AH63" s="44">
        <v>0</v>
      </c>
      <c r="AI63" s="44">
        <v>0</v>
      </c>
      <c r="AJ63" s="44">
        <v>0</v>
      </c>
      <c r="AK63" s="44">
        <v>0</v>
      </c>
      <c r="AL63" s="44">
        <v>0</v>
      </c>
      <c r="AM63" s="44">
        <v>0</v>
      </c>
      <c r="AN63" s="44">
        <v>0</v>
      </c>
      <c r="AO63" s="44">
        <v>0</v>
      </c>
      <c r="AP63" s="44">
        <v>0</v>
      </c>
      <c r="AQ63" s="44">
        <v>0</v>
      </c>
      <c r="AR63" s="44">
        <v>0</v>
      </c>
      <c r="AS63" s="44">
        <v>0</v>
      </c>
      <c r="AT63" s="44">
        <v>0</v>
      </c>
      <c r="AU63" s="44">
        <v>0</v>
      </c>
      <c r="AV63" s="44">
        <v>1.5844931174000003</v>
      </c>
      <c r="AW63" s="44">
        <v>8.9783960000000013E-3</v>
      </c>
      <c r="AX63" s="44">
        <v>0</v>
      </c>
      <c r="AY63" s="44">
        <v>0</v>
      </c>
      <c r="AZ63" s="44">
        <v>4.9652303443000001</v>
      </c>
      <c r="BA63" s="44">
        <v>0</v>
      </c>
      <c r="BB63" s="44">
        <v>0</v>
      </c>
      <c r="BC63" s="44">
        <v>0</v>
      </c>
      <c r="BD63" s="44">
        <v>0</v>
      </c>
      <c r="BE63" s="44">
        <v>0</v>
      </c>
      <c r="BF63" s="44">
        <v>0.16908479993333334</v>
      </c>
      <c r="BG63" s="44">
        <v>0</v>
      </c>
      <c r="BH63" s="44">
        <v>0</v>
      </c>
      <c r="BI63" s="44">
        <v>0</v>
      </c>
      <c r="BJ63" s="44">
        <v>0.15470770333333334</v>
      </c>
      <c r="BK63" s="52">
        <f t="shared" si="3"/>
        <v>8.6437430143</v>
      </c>
    </row>
    <row r="64" spans="1:63">
      <c r="A64" s="31"/>
      <c r="B64" s="38" t="s">
        <v>135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  <c r="V64" s="44">
        <v>0</v>
      </c>
      <c r="W64" s="44">
        <v>0</v>
      </c>
      <c r="X64" s="44">
        <v>0</v>
      </c>
      <c r="Y64" s="44">
        <v>0</v>
      </c>
      <c r="Z64" s="44">
        <v>0</v>
      </c>
      <c r="AA64" s="44">
        <v>0</v>
      </c>
      <c r="AB64" s="44">
        <v>1.9094133333333336E-2</v>
      </c>
      <c r="AC64" s="44">
        <v>0.15275306666666669</v>
      </c>
      <c r="AD64" s="44">
        <v>0</v>
      </c>
      <c r="AE64" s="44">
        <v>0</v>
      </c>
      <c r="AF64" s="44">
        <v>7.2080614092000017</v>
      </c>
      <c r="AG64" s="44">
        <v>0</v>
      </c>
      <c r="AH64" s="44">
        <v>0</v>
      </c>
      <c r="AI64" s="44">
        <v>0</v>
      </c>
      <c r="AJ64" s="44">
        <v>0</v>
      </c>
      <c r="AK64" s="44">
        <v>0</v>
      </c>
      <c r="AL64" s="44">
        <v>0</v>
      </c>
      <c r="AM64" s="44">
        <v>0</v>
      </c>
      <c r="AN64" s="44">
        <v>0</v>
      </c>
      <c r="AO64" s="44">
        <v>0</v>
      </c>
      <c r="AP64" s="44">
        <v>0</v>
      </c>
      <c r="AQ64" s="44">
        <v>0</v>
      </c>
      <c r="AR64" s="44">
        <v>0</v>
      </c>
      <c r="AS64" s="44">
        <v>0</v>
      </c>
      <c r="AT64" s="44">
        <v>0</v>
      </c>
      <c r="AU64" s="44">
        <v>0</v>
      </c>
      <c r="AV64" s="44">
        <v>24.267725885533366</v>
      </c>
      <c r="AW64" s="44">
        <v>8.5646144068000005</v>
      </c>
      <c r="AX64" s="44">
        <v>0</v>
      </c>
      <c r="AY64" s="44">
        <v>0</v>
      </c>
      <c r="AZ64" s="44">
        <v>96.611040386000013</v>
      </c>
      <c r="BA64" s="44">
        <v>0</v>
      </c>
      <c r="BB64" s="44">
        <v>0</v>
      </c>
      <c r="BC64" s="44">
        <v>0</v>
      </c>
      <c r="BD64" s="44">
        <v>0</v>
      </c>
      <c r="BE64" s="44">
        <v>0</v>
      </c>
      <c r="BF64" s="44">
        <v>1.894266778066666</v>
      </c>
      <c r="BG64" s="44">
        <v>3.0550613333333332</v>
      </c>
      <c r="BH64" s="44">
        <v>0</v>
      </c>
      <c r="BI64" s="44">
        <v>0</v>
      </c>
      <c r="BJ64" s="44">
        <v>10.687973905333337</v>
      </c>
      <c r="BK64" s="52">
        <f t="shared" si="3"/>
        <v>152.46059130426673</v>
      </c>
    </row>
    <row r="65" spans="1:63">
      <c r="A65" s="31"/>
      <c r="B65" s="38" t="s">
        <v>136</v>
      </c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  <c r="V65" s="44">
        <v>0</v>
      </c>
      <c r="W65" s="44">
        <v>0</v>
      </c>
      <c r="X65" s="44">
        <v>0</v>
      </c>
      <c r="Y65" s="44">
        <v>0</v>
      </c>
      <c r="Z65" s="44">
        <v>0</v>
      </c>
      <c r="AA65" s="44">
        <v>0</v>
      </c>
      <c r="AB65" s="44">
        <v>5.4127918733333343E-2</v>
      </c>
      <c r="AC65" s="44">
        <v>0</v>
      </c>
      <c r="AD65" s="44">
        <v>0</v>
      </c>
      <c r="AE65" s="44">
        <v>0</v>
      </c>
      <c r="AF65" s="44">
        <v>0.51144029999999996</v>
      </c>
      <c r="AG65" s="44">
        <v>0</v>
      </c>
      <c r="AH65" s="44">
        <v>0</v>
      </c>
      <c r="AI65" s="44">
        <v>0</v>
      </c>
      <c r="AJ65" s="44">
        <v>0</v>
      </c>
      <c r="AK65" s="44">
        <v>0</v>
      </c>
      <c r="AL65" s="44">
        <v>0</v>
      </c>
      <c r="AM65" s="44">
        <v>0</v>
      </c>
      <c r="AN65" s="44">
        <v>0</v>
      </c>
      <c r="AO65" s="44">
        <v>0</v>
      </c>
      <c r="AP65" s="44">
        <v>0</v>
      </c>
      <c r="AQ65" s="44">
        <v>0</v>
      </c>
      <c r="AR65" s="44">
        <v>0</v>
      </c>
      <c r="AS65" s="44">
        <v>0</v>
      </c>
      <c r="AT65" s="44">
        <v>0</v>
      </c>
      <c r="AU65" s="44">
        <v>0</v>
      </c>
      <c r="AV65" s="44">
        <v>11.589896363299992</v>
      </c>
      <c r="AW65" s="44">
        <v>4.8841927128333325</v>
      </c>
      <c r="AX65" s="44">
        <v>0</v>
      </c>
      <c r="AY65" s="44">
        <v>0</v>
      </c>
      <c r="AZ65" s="44">
        <v>56.155494035999972</v>
      </c>
      <c r="BA65" s="44">
        <v>0</v>
      </c>
      <c r="BB65" s="44">
        <v>0</v>
      </c>
      <c r="BC65" s="44">
        <v>0</v>
      </c>
      <c r="BD65" s="44">
        <v>0</v>
      </c>
      <c r="BE65" s="44">
        <v>0</v>
      </c>
      <c r="BF65" s="44">
        <v>1.1590304574666668</v>
      </c>
      <c r="BG65" s="44">
        <v>0.16384036000000002</v>
      </c>
      <c r="BH65" s="44">
        <v>0</v>
      </c>
      <c r="BI65" s="44">
        <v>0</v>
      </c>
      <c r="BJ65" s="44">
        <v>2.5668418653666665</v>
      </c>
      <c r="BK65" s="52">
        <f t="shared" si="3"/>
        <v>77.084864013699956</v>
      </c>
    </row>
    <row r="66" spans="1:63">
      <c r="A66" s="31"/>
      <c r="B66" s="38" t="s">
        <v>137</v>
      </c>
      <c r="C66" s="44">
        <v>0</v>
      </c>
      <c r="D66" s="44">
        <v>0</v>
      </c>
      <c r="E66" s="44">
        <v>0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44">
        <v>0</v>
      </c>
      <c r="V66" s="44">
        <v>0</v>
      </c>
      <c r="W66" s="44">
        <v>0</v>
      </c>
      <c r="X66" s="44">
        <v>0</v>
      </c>
      <c r="Y66" s="44">
        <v>0</v>
      </c>
      <c r="Z66" s="44">
        <v>0</v>
      </c>
      <c r="AA66" s="44">
        <v>0</v>
      </c>
      <c r="AB66" s="44">
        <v>0</v>
      </c>
      <c r="AC66" s="44">
        <v>0</v>
      </c>
      <c r="AD66" s="44">
        <v>0</v>
      </c>
      <c r="AE66" s="44">
        <v>0</v>
      </c>
      <c r="AF66" s="44">
        <v>7.0997166666666667E-2</v>
      </c>
      <c r="AG66" s="44">
        <v>0</v>
      </c>
      <c r="AH66" s="44">
        <v>0</v>
      </c>
      <c r="AI66" s="44">
        <v>0</v>
      </c>
      <c r="AJ66" s="44">
        <v>0</v>
      </c>
      <c r="AK66" s="44">
        <v>0</v>
      </c>
      <c r="AL66" s="44">
        <v>3.9336296666666666E-2</v>
      </c>
      <c r="AM66" s="44">
        <v>0</v>
      </c>
      <c r="AN66" s="44">
        <v>0</v>
      </c>
      <c r="AO66" s="44">
        <v>0</v>
      </c>
      <c r="AP66" s="44">
        <v>0</v>
      </c>
      <c r="AQ66" s="44">
        <v>0</v>
      </c>
      <c r="AR66" s="44">
        <v>0</v>
      </c>
      <c r="AS66" s="44">
        <v>0</v>
      </c>
      <c r="AT66" s="44">
        <v>0</v>
      </c>
      <c r="AU66" s="44">
        <v>0</v>
      </c>
      <c r="AV66" s="44">
        <v>27.874347474666656</v>
      </c>
      <c r="AW66" s="44">
        <v>10.054509253066666</v>
      </c>
      <c r="AX66" s="44">
        <v>0</v>
      </c>
      <c r="AY66" s="44">
        <v>0</v>
      </c>
      <c r="AZ66" s="44">
        <v>107.53290646006671</v>
      </c>
      <c r="BA66" s="44">
        <v>0</v>
      </c>
      <c r="BB66" s="44">
        <v>0</v>
      </c>
      <c r="BC66" s="44">
        <v>0</v>
      </c>
      <c r="BD66" s="44">
        <v>0</v>
      </c>
      <c r="BE66" s="44">
        <v>0</v>
      </c>
      <c r="BF66" s="44">
        <v>3.700767595866667</v>
      </c>
      <c r="BG66" s="44">
        <v>1.0536849727666664</v>
      </c>
      <c r="BH66" s="44">
        <v>0</v>
      </c>
      <c r="BI66" s="44">
        <v>0</v>
      </c>
      <c r="BJ66" s="44">
        <v>5.1941401165666656</v>
      </c>
      <c r="BK66" s="52">
        <f t="shared" si="3"/>
        <v>155.52068933633336</v>
      </c>
    </row>
    <row r="67" spans="1:63">
      <c r="A67" s="31"/>
      <c r="B67" s="38" t="s">
        <v>138</v>
      </c>
      <c r="C67" s="44">
        <v>0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44">
        <v>0</v>
      </c>
      <c r="V67" s="44">
        <v>0</v>
      </c>
      <c r="W67" s="44">
        <v>0</v>
      </c>
      <c r="X67" s="44">
        <v>0</v>
      </c>
      <c r="Y67" s="44">
        <v>0</v>
      </c>
      <c r="Z67" s="44">
        <v>0</v>
      </c>
      <c r="AA67" s="44">
        <v>0</v>
      </c>
      <c r="AB67" s="44">
        <v>9.3816963333333336E-2</v>
      </c>
      <c r="AC67" s="44">
        <v>0.12412693333333333</v>
      </c>
      <c r="AD67" s="44">
        <v>0</v>
      </c>
      <c r="AE67" s="44">
        <v>0</v>
      </c>
      <c r="AF67" s="44">
        <v>1.3134374866666667</v>
      </c>
      <c r="AG67" s="44">
        <v>0</v>
      </c>
      <c r="AH67" s="44">
        <v>0</v>
      </c>
      <c r="AI67" s="44">
        <v>0</v>
      </c>
      <c r="AJ67" s="44">
        <v>0</v>
      </c>
      <c r="AK67" s="44">
        <v>0</v>
      </c>
      <c r="AL67" s="44">
        <v>0</v>
      </c>
      <c r="AM67" s="44">
        <v>0</v>
      </c>
      <c r="AN67" s="44">
        <v>0</v>
      </c>
      <c r="AO67" s="44">
        <v>0</v>
      </c>
      <c r="AP67" s="44">
        <v>0</v>
      </c>
      <c r="AQ67" s="44">
        <v>0</v>
      </c>
      <c r="AR67" s="44">
        <v>0</v>
      </c>
      <c r="AS67" s="44">
        <v>0</v>
      </c>
      <c r="AT67" s="44">
        <v>0</v>
      </c>
      <c r="AU67" s="44">
        <v>0</v>
      </c>
      <c r="AV67" s="44">
        <v>21.020167435499985</v>
      </c>
      <c r="AW67" s="44">
        <v>11.510446338033336</v>
      </c>
      <c r="AX67" s="44">
        <v>0</v>
      </c>
      <c r="AY67" s="44">
        <v>0</v>
      </c>
      <c r="AZ67" s="44">
        <v>112.36561316340007</v>
      </c>
      <c r="BA67" s="44">
        <v>0</v>
      </c>
      <c r="BB67" s="44">
        <v>0</v>
      </c>
      <c r="BC67" s="44">
        <v>0</v>
      </c>
      <c r="BD67" s="44">
        <v>0</v>
      </c>
      <c r="BE67" s="44">
        <v>0</v>
      </c>
      <c r="BF67" s="44">
        <v>4.8162912750999975</v>
      </c>
      <c r="BG67" s="44">
        <v>0.58171676593333332</v>
      </c>
      <c r="BH67" s="44">
        <v>0</v>
      </c>
      <c r="BI67" s="44">
        <v>0</v>
      </c>
      <c r="BJ67" s="44">
        <v>7.783848161299999</v>
      </c>
      <c r="BK67" s="52">
        <f t="shared" si="3"/>
        <v>159.60946452260004</v>
      </c>
    </row>
    <row r="68" spans="1:63">
      <c r="A68" s="31"/>
      <c r="B68" s="38" t="s">
        <v>164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1.0617991666666667E-2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2.5147874999999997E-2</v>
      </c>
      <c r="S68" s="44">
        <v>0</v>
      </c>
      <c r="T68" s="44">
        <v>0</v>
      </c>
      <c r="U68" s="44">
        <v>0</v>
      </c>
      <c r="V68" s="44">
        <v>0</v>
      </c>
      <c r="W68" s="44">
        <v>0</v>
      </c>
      <c r="X68" s="44">
        <v>0</v>
      </c>
      <c r="Y68" s="44">
        <v>0</v>
      </c>
      <c r="Z68" s="44">
        <v>0</v>
      </c>
      <c r="AA68" s="44">
        <v>0</v>
      </c>
      <c r="AB68" s="44">
        <v>0</v>
      </c>
      <c r="AC68" s="44">
        <v>0</v>
      </c>
      <c r="AD68" s="44">
        <v>0</v>
      </c>
      <c r="AE68" s="44">
        <v>0</v>
      </c>
      <c r="AF68" s="44">
        <v>0</v>
      </c>
      <c r="AG68" s="44">
        <v>0</v>
      </c>
      <c r="AH68" s="44">
        <v>0</v>
      </c>
      <c r="AI68" s="44">
        <v>0</v>
      </c>
      <c r="AJ68" s="44">
        <v>0</v>
      </c>
      <c r="AK68" s="44">
        <v>0</v>
      </c>
      <c r="AL68" s="44">
        <v>0</v>
      </c>
      <c r="AM68" s="44">
        <v>0</v>
      </c>
      <c r="AN68" s="44">
        <v>0</v>
      </c>
      <c r="AO68" s="44">
        <v>0</v>
      </c>
      <c r="AP68" s="44">
        <v>0</v>
      </c>
      <c r="AQ68" s="44">
        <v>0</v>
      </c>
      <c r="AR68" s="44">
        <v>0</v>
      </c>
      <c r="AS68" s="44">
        <v>0</v>
      </c>
      <c r="AT68" s="44">
        <v>0</v>
      </c>
      <c r="AU68" s="44">
        <v>0</v>
      </c>
      <c r="AV68" s="44">
        <v>5.7092816107333331</v>
      </c>
      <c r="AW68" s="44">
        <v>3.1205062793333336</v>
      </c>
      <c r="AX68" s="44">
        <v>0</v>
      </c>
      <c r="AY68" s="44">
        <v>0</v>
      </c>
      <c r="AZ68" s="44">
        <v>49.577939993300021</v>
      </c>
      <c r="BA68" s="44">
        <v>0</v>
      </c>
      <c r="BB68" s="44">
        <v>0</v>
      </c>
      <c r="BC68" s="44">
        <v>0</v>
      </c>
      <c r="BD68" s="44">
        <v>0</v>
      </c>
      <c r="BE68" s="44">
        <v>0</v>
      </c>
      <c r="BF68" s="44">
        <v>0.68660382366666672</v>
      </c>
      <c r="BG68" s="44">
        <v>0.1650471</v>
      </c>
      <c r="BH68" s="44">
        <v>0</v>
      </c>
      <c r="BI68" s="44">
        <v>0</v>
      </c>
      <c r="BJ68" s="44">
        <v>3.4924550047333343</v>
      </c>
      <c r="BK68" s="52">
        <f t="shared" si="3"/>
        <v>62.787599678433359</v>
      </c>
    </row>
    <row r="69" spans="1:63">
      <c r="A69" s="31"/>
      <c r="B69" s="38" t="s">
        <v>170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4.0734583333333324E-2</v>
      </c>
      <c r="I69" s="44">
        <v>0</v>
      </c>
      <c r="J69" s="44">
        <v>0</v>
      </c>
      <c r="K69" s="44">
        <v>0</v>
      </c>
      <c r="L69" s="44">
        <v>0.21396166666666666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1.0698083333333332E-2</v>
      </c>
      <c r="S69" s="44">
        <v>0</v>
      </c>
      <c r="T69" s="44">
        <v>0</v>
      </c>
      <c r="U69" s="44">
        <v>0</v>
      </c>
      <c r="V69" s="44">
        <v>0</v>
      </c>
      <c r="W69" s="44">
        <v>0</v>
      </c>
      <c r="X69" s="44">
        <v>0</v>
      </c>
      <c r="Y69" s="44">
        <v>0</v>
      </c>
      <c r="Z69" s="44">
        <v>0</v>
      </c>
      <c r="AA69" s="44">
        <v>0</v>
      </c>
      <c r="AB69" s="44">
        <v>0</v>
      </c>
      <c r="AC69" s="44">
        <v>0</v>
      </c>
      <c r="AD69" s="44">
        <v>0</v>
      </c>
      <c r="AE69" s="44">
        <v>0</v>
      </c>
      <c r="AF69" s="44">
        <v>0</v>
      </c>
      <c r="AG69" s="44">
        <v>0</v>
      </c>
      <c r="AH69" s="44">
        <v>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4">
        <v>0</v>
      </c>
      <c r="AP69" s="44">
        <v>0</v>
      </c>
      <c r="AQ69" s="44">
        <v>0</v>
      </c>
      <c r="AR69" s="44">
        <v>0</v>
      </c>
      <c r="AS69" s="44">
        <v>0</v>
      </c>
      <c r="AT69" s="44">
        <v>0</v>
      </c>
      <c r="AU69" s="44">
        <v>0</v>
      </c>
      <c r="AV69" s="44">
        <v>4.1888333769333324</v>
      </c>
      <c r="AW69" s="44">
        <v>16.749559182933332</v>
      </c>
      <c r="AX69" s="44">
        <v>0</v>
      </c>
      <c r="AY69" s="44">
        <v>0</v>
      </c>
      <c r="AZ69" s="44">
        <v>55.448233394666651</v>
      </c>
      <c r="BA69" s="44">
        <v>0</v>
      </c>
      <c r="BB69" s="44">
        <v>0</v>
      </c>
      <c r="BC69" s="44">
        <v>0</v>
      </c>
      <c r="BD69" s="44">
        <v>0</v>
      </c>
      <c r="BE69" s="44">
        <v>0</v>
      </c>
      <c r="BF69" s="44">
        <v>0.61974497620000013</v>
      </c>
      <c r="BG69" s="44">
        <v>0</v>
      </c>
      <c r="BH69" s="44">
        <v>0</v>
      </c>
      <c r="BI69" s="44">
        <v>0</v>
      </c>
      <c r="BJ69" s="44">
        <v>1.9126535466666668</v>
      </c>
      <c r="BK69" s="52">
        <f t="shared" si="3"/>
        <v>79.184418810733305</v>
      </c>
    </row>
    <row r="70" spans="1:63">
      <c r="A70" s="31"/>
      <c r="B70" s="38" t="s">
        <v>169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1.1968565333333334E-2</v>
      </c>
      <c r="I70" s="44">
        <v>0</v>
      </c>
      <c r="J70" s="44">
        <v>0</v>
      </c>
      <c r="K70" s="44">
        <v>0</v>
      </c>
      <c r="L70" s="44">
        <v>0.16361044999999999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44">
        <v>0</v>
      </c>
      <c r="V70" s="44">
        <v>0</v>
      </c>
      <c r="W70" s="44">
        <v>0</v>
      </c>
      <c r="X70" s="44">
        <v>0</v>
      </c>
      <c r="Y70" s="44">
        <v>0</v>
      </c>
      <c r="Z70" s="44">
        <v>0</v>
      </c>
      <c r="AA70" s="44">
        <v>0</v>
      </c>
      <c r="AB70" s="44">
        <v>0</v>
      </c>
      <c r="AC70" s="44">
        <v>0</v>
      </c>
      <c r="AD70" s="44">
        <v>0</v>
      </c>
      <c r="AE70" s="44">
        <v>0</v>
      </c>
      <c r="AF70" s="44">
        <v>0</v>
      </c>
      <c r="AG70" s="44">
        <v>0</v>
      </c>
      <c r="AH70" s="44">
        <v>0</v>
      </c>
      <c r="AI70" s="44">
        <v>0</v>
      </c>
      <c r="AJ70" s="44">
        <v>0</v>
      </c>
      <c r="AK70" s="44">
        <v>0</v>
      </c>
      <c r="AL70" s="44">
        <v>0</v>
      </c>
      <c r="AM70" s="44">
        <v>0</v>
      </c>
      <c r="AN70" s="44">
        <v>0</v>
      </c>
      <c r="AO70" s="44">
        <v>0</v>
      </c>
      <c r="AP70" s="44">
        <v>0</v>
      </c>
      <c r="AQ70" s="44">
        <v>0</v>
      </c>
      <c r="AR70" s="44">
        <v>0</v>
      </c>
      <c r="AS70" s="44">
        <v>0</v>
      </c>
      <c r="AT70" s="44">
        <v>0</v>
      </c>
      <c r="AU70" s="44">
        <v>0</v>
      </c>
      <c r="AV70" s="44">
        <v>7.980522466666666E-2</v>
      </c>
      <c r="AW70" s="44">
        <v>8.6594106666666661</v>
      </c>
      <c r="AX70" s="44">
        <v>0</v>
      </c>
      <c r="AY70" s="44">
        <v>0</v>
      </c>
      <c r="AZ70" s="44">
        <v>15.729819475999999</v>
      </c>
      <c r="BA70" s="44">
        <v>0</v>
      </c>
      <c r="BB70" s="44">
        <v>0</v>
      </c>
      <c r="BC70" s="44">
        <v>0</v>
      </c>
      <c r="BD70" s="44">
        <v>0</v>
      </c>
      <c r="BE70" s="44">
        <v>0</v>
      </c>
      <c r="BF70" s="44">
        <v>6.3863153666666658E-3</v>
      </c>
      <c r="BG70" s="44">
        <v>0</v>
      </c>
      <c r="BH70" s="44">
        <v>0</v>
      </c>
      <c r="BI70" s="44">
        <v>0</v>
      </c>
      <c r="BJ70" s="44">
        <v>0</v>
      </c>
      <c r="BK70" s="52">
        <f t="shared" si="3"/>
        <v>24.651000698033332</v>
      </c>
    </row>
    <row r="71" spans="1:63">
      <c r="A71" s="31"/>
      <c r="B71" s="38" t="s">
        <v>161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4.7445065299999992E-2</v>
      </c>
      <c r="I71" s="44">
        <v>0</v>
      </c>
      <c r="J71" s="44">
        <v>0</v>
      </c>
      <c r="K71" s="44">
        <v>0</v>
      </c>
      <c r="L71" s="44">
        <v>0.1115635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1.1156349999999996E-3</v>
      </c>
      <c r="S71" s="44">
        <v>0</v>
      </c>
      <c r="T71" s="44">
        <v>0</v>
      </c>
      <c r="U71" s="44">
        <v>0</v>
      </c>
      <c r="V71" s="44">
        <v>0</v>
      </c>
      <c r="W71" s="44">
        <v>0</v>
      </c>
      <c r="X71" s="44">
        <v>0</v>
      </c>
      <c r="Y71" s="44">
        <v>0</v>
      </c>
      <c r="Z71" s="44">
        <v>0</v>
      </c>
      <c r="AA71" s="44">
        <v>0</v>
      </c>
      <c r="AB71" s="44">
        <v>0</v>
      </c>
      <c r="AC71" s="44">
        <v>0</v>
      </c>
      <c r="AD71" s="44">
        <v>0</v>
      </c>
      <c r="AE71" s="44">
        <v>0</v>
      </c>
      <c r="AF71" s="44">
        <v>0.10981123333333333</v>
      </c>
      <c r="AG71" s="44">
        <v>0</v>
      </c>
      <c r="AH71" s="44">
        <v>0</v>
      </c>
      <c r="AI71" s="44">
        <v>0</v>
      </c>
      <c r="AJ71" s="44">
        <v>0</v>
      </c>
      <c r="AK71" s="44">
        <v>0</v>
      </c>
      <c r="AL71" s="44">
        <v>0</v>
      </c>
      <c r="AM71" s="44">
        <v>0</v>
      </c>
      <c r="AN71" s="44">
        <v>0</v>
      </c>
      <c r="AO71" s="44">
        <v>0</v>
      </c>
      <c r="AP71" s="44">
        <v>0</v>
      </c>
      <c r="AQ71" s="44">
        <v>0</v>
      </c>
      <c r="AR71" s="44">
        <v>0</v>
      </c>
      <c r="AS71" s="44">
        <v>0</v>
      </c>
      <c r="AT71" s="44">
        <v>0</v>
      </c>
      <c r="AU71" s="44">
        <v>0</v>
      </c>
      <c r="AV71" s="44">
        <v>3.9584760115333335</v>
      </c>
      <c r="AW71" s="44">
        <v>0.70760122033333339</v>
      </c>
      <c r="AX71" s="44">
        <v>0</v>
      </c>
      <c r="AY71" s="44">
        <v>0</v>
      </c>
      <c r="AZ71" s="44">
        <v>22.355124787733331</v>
      </c>
      <c r="BA71" s="44">
        <v>0</v>
      </c>
      <c r="BB71" s="44">
        <v>0</v>
      </c>
      <c r="BC71" s="44">
        <v>0</v>
      </c>
      <c r="BD71" s="44">
        <v>0</v>
      </c>
      <c r="BE71" s="44">
        <v>0</v>
      </c>
      <c r="BF71" s="44">
        <v>0.44622119609999994</v>
      </c>
      <c r="BG71" s="44">
        <v>0.27452808333333334</v>
      </c>
      <c r="BH71" s="44">
        <v>0</v>
      </c>
      <c r="BI71" s="44">
        <v>0</v>
      </c>
      <c r="BJ71" s="44">
        <v>0.93633804499999995</v>
      </c>
      <c r="BK71" s="52">
        <f t="shared" si="3"/>
        <v>28.948224777666667</v>
      </c>
    </row>
    <row r="72" spans="1:63">
      <c r="A72" s="31"/>
      <c r="B72" s="38" t="s">
        <v>171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3.2933523833333332E-2</v>
      </c>
      <c r="I72" s="44">
        <v>5.3989383333333336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44">
        <v>0</v>
      </c>
      <c r="V72" s="44">
        <v>0</v>
      </c>
      <c r="W72" s="44">
        <v>0</v>
      </c>
      <c r="X72" s="44">
        <v>0</v>
      </c>
      <c r="Y72" s="44">
        <v>0</v>
      </c>
      <c r="Z72" s="44">
        <v>0</v>
      </c>
      <c r="AA72" s="44">
        <v>0</v>
      </c>
      <c r="AB72" s="44">
        <v>0</v>
      </c>
      <c r="AC72" s="44">
        <v>8.5982053333333326</v>
      </c>
      <c r="AD72" s="44">
        <v>0</v>
      </c>
      <c r="AE72" s="44">
        <v>0</v>
      </c>
      <c r="AF72" s="44">
        <v>0.66116087459999984</v>
      </c>
      <c r="AG72" s="44">
        <v>0</v>
      </c>
      <c r="AH72" s="44">
        <v>0</v>
      </c>
      <c r="AI72" s="44">
        <v>0</v>
      </c>
      <c r="AJ72" s="44">
        <v>0</v>
      </c>
      <c r="AK72" s="44">
        <v>0</v>
      </c>
      <c r="AL72" s="44">
        <v>0</v>
      </c>
      <c r="AM72" s="44">
        <v>0</v>
      </c>
      <c r="AN72" s="44">
        <v>0</v>
      </c>
      <c r="AO72" s="44">
        <v>0</v>
      </c>
      <c r="AP72" s="44">
        <v>0</v>
      </c>
      <c r="AQ72" s="44">
        <v>0</v>
      </c>
      <c r="AR72" s="44">
        <v>0</v>
      </c>
      <c r="AS72" s="44">
        <v>0</v>
      </c>
      <c r="AT72" s="44">
        <v>0</v>
      </c>
      <c r="AU72" s="44">
        <v>0</v>
      </c>
      <c r="AV72" s="44">
        <v>1.0484594190333332</v>
      </c>
      <c r="AW72" s="44">
        <v>9.3227817179333297</v>
      </c>
      <c r="AX72" s="44">
        <v>0</v>
      </c>
      <c r="AY72" s="44">
        <v>0</v>
      </c>
      <c r="AZ72" s="44">
        <v>9.4297816399666665</v>
      </c>
      <c r="BA72" s="44">
        <v>0</v>
      </c>
      <c r="BB72" s="44">
        <v>0</v>
      </c>
      <c r="BC72" s="44">
        <v>0</v>
      </c>
      <c r="BD72" s="44">
        <v>0</v>
      </c>
      <c r="BE72" s="44">
        <v>0</v>
      </c>
      <c r="BF72" s="44">
        <v>0.17100720010000003</v>
      </c>
      <c r="BG72" s="44">
        <v>0</v>
      </c>
      <c r="BH72" s="44">
        <v>0</v>
      </c>
      <c r="BI72" s="44">
        <v>0</v>
      </c>
      <c r="BJ72" s="44">
        <v>0</v>
      </c>
      <c r="BK72" s="52">
        <f t="shared" si="3"/>
        <v>34.663268042133332</v>
      </c>
    </row>
    <row r="73" spans="1:63">
      <c r="A73" s="31"/>
      <c r="B73" s="38" t="s">
        <v>179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5.3644933333333339E-2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0</v>
      </c>
      <c r="U73" s="44">
        <v>0</v>
      </c>
      <c r="V73" s="44">
        <v>0</v>
      </c>
      <c r="W73" s="44">
        <v>0</v>
      </c>
      <c r="X73" s="44">
        <v>0</v>
      </c>
      <c r="Y73" s="44">
        <v>0</v>
      </c>
      <c r="Z73" s="44">
        <v>0</v>
      </c>
      <c r="AA73" s="44">
        <v>0</v>
      </c>
      <c r="AB73" s="44">
        <v>0</v>
      </c>
      <c r="AC73" s="44">
        <v>0</v>
      </c>
      <c r="AD73" s="44">
        <v>0</v>
      </c>
      <c r="AE73" s="44">
        <v>0</v>
      </c>
      <c r="AF73" s="44">
        <v>0</v>
      </c>
      <c r="AG73" s="44">
        <v>0</v>
      </c>
      <c r="AH73" s="44">
        <v>0</v>
      </c>
      <c r="AI73" s="44">
        <v>0</v>
      </c>
      <c r="AJ73" s="44">
        <v>0</v>
      </c>
      <c r="AK73" s="44">
        <v>0</v>
      </c>
      <c r="AL73" s="44">
        <v>0</v>
      </c>
      <c r="AM73" s="44">
        <v>0</v>
      </c>
      <c r="AN73" s="44">
        <v>0</v>
      </c>
      <c r="AO73" s="44">
        <v>0</v>
      </c>
      <c r="AP73" s="44">
        <v>0</v>
      </c>
      <c r="AQ73" s="44">
        <v>0</v>
      </c>
      <c r="AR73" s="44">
        <v>0</v>
      </c>
      <c r="AS73" s="44">
        <v>0</v>
      </c>
      <c r="AT73" s="44">
        <v>0</v>
      </c>
      <c r="AU73" s="44">
        <v>0</v>
      </c>
      <c r="AV73" s="44">
        <v>2.5823858771333335</v>
      </c>
      <c r="AW73" s="44">
        <v>1.9379499821666668</v>
      </c>
      <c r="AX73" s="44">
        <v>0</v>
      </c>
      <c r="AY73" s="44">
        <v>0</v>
      </c>
      <c r="AZ73" s="44">
        <v>30.814844385266671</v>
      </c>
      <c r="BA73" s="44">
        <v>0</v>
      </c>
      <c r="BB73" s="44">
        <v>0</v>
      </c>
      <c r="BC73" s="44">
        <v>0</v>
      </c>
      <c r="BD73" s="44">
        <v>0</v>
      </c>
      <c r="BE73" s="44">
        <v>0</v>
      </c>
      <c r="BF73" s="44">
        <v>0.43831703266666666</v>
      </c>
      <c r="BG73" s="44">
        <v>0</v>
      </c>
      <c r="BH73" s="44">
        <v>0</v>
      </c>
      <c r="BI73" s="44">
        <v>0</v>
      </c>
      <c r="BJ73" s="44">
        <v>0.79862850083333337</v>
      </c>
      <c r="BK73" s="52">
        <f t="shared" si="3"/>
        <v>36.625770711400001</v>
      </c>
    </row>
    <row r="74" spans="1:63">
      <c r="A74" s="31"/>
      <c r="B74" s="38" t="s">
        <v>180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2.4025718500000001E-2</v>
      </c>
      <c r="I74" s="44">
        <v>6.134226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0</v>
      </c>
      <c r="U74" s="44">
        <v>0</v>
      </c>
      <c r="V74" s="44">
        <v>0</v>
      </c>
      <c r="W74" s="44">
        <v>0</v>
      </c>
      <c r="X74" s="44">
        <v>0</v>
      </c>
      <c r="Y74" s="44">
        <v>0</v>
      </c>
      <c r="Z74" s="44">
        <v>0</v>
      </c>
      <c r="AA74" s="44">
        <v>0</v>
      </c>
      <c r="AB74" s="44">
        <v>0</v>
      </c>
      <c r="AC74" s="44">
        <v>0.37398180383333335</v>
      </c>
      <c r="AD74" s="44">
        <v>0</v>
      </c>
      <c r="AE74" s="44">
        <v>0</v>
      </c>
      <c r="AF74" s="44">
        <v>0.62835602003333324</v>
      </c>
      <c r="AG74" s="44">
        <v>0</v>
      </c>
      <c r="AH74" s="44">
        <v>0</v>
      </c>
      <c r="AI74" s="44">
        <v>0</v>
      </c>
      <c r="AJ74" s="44">
        <v>0</v>
      </c>
      <c r="AK74" s="44">
        <v>0</v>
      </c>
      <c r="AL74" s="44">
        <v>0</v>
      </c>
      <c r="AM74" s="44">
        <v>0</v>
      </c>
      <c r="AN74" s="44">
        <v>0</v>
      </c>
      <c r="AO74" s="44">
        <v>0</v>
      </c>
      <c r="AP74" s="44">
        <v>0</v>
      </c>
      <c r="AQ74" s="44">
        <v>0</v>
      </c>
      <c r="AR74" s="44">
        <v>0</v>
      </c>
      <c r="AS74" s="44">
        <v>0</v>
      </c>
      <c r="AT74" s="44">
        <v>0</v>
      </c>
      <c r="AU74" s="44">
        <v>0</v>
      </c>
      <c r="AV74" s="44">
        <v>5.6216572557666655</v>
      </c>
      <c r="AW74" s="44">
        <v>3.3481297439</v>
      </c>
      <c r="AX74" s="44">
        <v>0</v>
      </c>
      <c r="AY74" s="44">
        <v>0</v>
      </c>
      <c r="AZ74" s="44">
        <v>38.848193692200006</v>
      </c>
      <c r="BA74" s="44">
        <v>0</v>
      </c>
      <c r="BB74" s="44">
        <v>0</v>
      </c>
      <c r="BC74" s="44">
        <v>0</v>
      </c>
      <c r="BD74" s="44">
        <v>0</v>
      </c>
      <c r="BE74" s="44">
        <v>0</v>
      </c>
      <c r="BF74" s="44">
        <v>0.78520678726666648</v>
      </c>
      <c r="BG74" s="44">
        <v>0</v>
      </c>
      <c r="BH74" s="44">
        <v>0</v>
      </c>
      <c r="BI74" s="44">
        <v>0</v>
      </c>
      <c r="BJ74" s="44">
        <v>1.8386608932666668</v>
      </c>
      <c r="BK74" s="52">
        <f t="shared" si="3"/>
        <v>57.602437914766668</v>
      </c>
    </row>
    <row r="75" spans="1:63">
      <c r="A75" s="31"/>
      <c r="B75" s="38" t="s">
        <v>181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1.9530914900000002E-2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1.9989934499999997E-2</v>
      </c>
      <c r="S75" s="44">
        <v>0</v>
      </c>
      <c r="T75" s="44">
        <v>0</v>
      </c>
      <c r="U75" s="44">
        <v>0</v>
      </c>
      <c r="V75" s="44">
        <v>0</v>
      </c>
      <c r="W75" s="44">
        <v>0</v>
      </c>
      <c r="X75" s="44">
        <v>0</v>
      </c>
      <c r="Y75" s="44">
        <v>0</v>
      </c>
      <c r="Z75" s="44">
        <v>0</v>
      </c>
      <c r="AA75" s="44">
        <v>0</v>
      </c>
      <c r="AB75" s="44">
        <v>0</v>
      </c>
      <c r="AC75" s="44">
        <v>0</v>
      </c>
      <c r="AD75" s="44">
        <v>0</v>
      </c>
      <c r="AE75" s="44">
        <v>0</v>
      </c>
      <c r="AF75" s="44">
        <v>0</v>
      </c>
      <c r="AG75" s="44">
        <v>0</v>
      </c>
      <c r="AH75" s="44">
        <v>0</v>
      </c>
      <c r="AI75" s="44">
        <v>0</v>
      </c>
      <c r="AJ75" s="44">
        <v>0</v>
      </c>
      <c r="AK75" s="44">
        <v>0</v>
      </c>
      <c r="AL75" s="44">
        <v>0</v>
      </c>
      <c r="AM75" s="44">
        <v>0</v>
      </c>
      <c r="AN75" s="44">
        <v>0</v>
      </c>
      <c r="AO75" s="44">
        <v>0</v>
      </c>
      <c r="AP75" s="44">
        <v>0</v>
      </c>
      <c r="AQ75" s="44">
        <v>0</v>
      </c>
      <c r="AR75" s="44">
        <v>0</v>
      </c>
      <c r="AS75" s="44">
        <v>0</v>
      </c>
      <c r="AT75" s="44">
        <v>0</v>
      </c>
      <c r="AU75" s="44">
        <v>0</v>
      </c>
      <c r="AV75" s="44">
        <v>4.4685586098333303</v>
      </c>
      <c r="AW75" s="44">
        <v>1.2795509389999999</v>
      </c>
      <c r="AX75" s="44">
        <v>0</v>
      </c>
      <c r="AY75" s="44">
        <v>0</v>
      </c>
      <c r="AZ75" s="44">
        <v>35.804904456733361</v>
      </c>
      <c r="BA75" s="44">
        <v>0</v>
      </c>
      <c r="BB75" s="44">
        <v>0</v>
      </c>
      <c r="BC75" s="44">
        <v>0</v>
      </c>
      <c r="BD75" s="44">
        <v>0</v>
      </c>
      <c r="BE75" s="44">
        <v>0</v>
      </c>
      <c r="BF75" s="44">
        <v>0.44917261599999997</v>
      </c>
      <c r="BG75" s="44">
        <v>0</v>
      </c>
      <c r="BH75" s="44">
        <v>0</v>
      </c>
      <c r="BI75" s="44">
        <v>0</v>
      </c>
      <c r="BJ75" s="44">
        <v>1.3199370733333331</v>
      </c>
      <c r="BK75" s="52">
        <f t="shared" si="3"/>
        <v>43.361644544300027</v>
      </c>
    </row>
    <row r="76" spans="1:63">
      <c r="A76" s="31"/>
      <c r="B76" s="38" t="s">
        <v>182</v>
      </c>
      <c r="C76" s="44">
        <v>0</v>
      </c>
      <c r="D76" s="44">
        <v>0</v>
      </c>
      <c r="E76" s="44">
        <v>0</v>
      </c>
      <c r="F76" s="44">
        <v>0</v>
      </c>
      <c r="G76" s="44">
        <v>0</v>
      </c>
      <c r="H76" s="44">
        <v>8.5627267500000007E-2</v>
      </c>
      <c r="I76" s="44">
        <v>0.99682499999999996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7.9746000000000001E-3</v>
      </c>
      <c r="S76" s="44">
        <v>0</v>
      </c>
      <c r="T76" s="44">
        <v>0</v>
      </c>
      <c r="U76" s="44">
        <v>0</v>
      </c>
      <c r="V76" s="44">
        <v>0</v>
      </c>
      <c r="W76" s="44">
        <v>0</v>
      </c>
      <c r="X76" s="44">
        <v>0</v>
      </c>
      <c r="Y76" s="44">
        <v>0</v>
      </c>
      <c r="Z76" s="44">
        <v>0</v>
      </c>
      <c r="AA76" s="44">
        <v>0</v>
      </c>
      <c r="AB76" s="44">
        <v>0</v>
      </c>
      <c r="AC76" s="44">
        <v>0</v>
      </c>
      <c r="AD76" s="44">
        <v>0</v>
      </c>
      <c r="AE76" s="44">
        <v>0</v>
      </c>
      <c r="AF76" s="44">
        <v>0</v>
      </c>
      <c r="AG76" s="44">
        <v>0</v>
      </c>
      <c r="AH76" s="44">
        <v>0</v>
      </c>
      <c r="AI76" s="44">
        <v>0</v>
      </c>
      <c r="AJ76" s="44">
        <v>0</v>
      </c>
      <c r="AK76" s="44">
        <v>0</v>
      </c>
      <c r="AL76" s="44">
        <v>0</v>
      </c>
      <c r="AM76" s="44">
        <v>0</v>
      </c>
      <c r="AN76" s="44">
        <v>0</v>
      </c>
      <c r="AO76" s="44">
        <v>0</v>
      </c>
      <c r="AP76" s="44">
        <v>0</v>
      </c>
      <c r="AQ76" s="44">
        <v>0</v>
      </c>
      <c r="AR76" s="44">
        <v>0</v>
      </c>
      <c r="AS76" s="44">
        <v>0</v>
      </c>
      <c r="AT76" s="44">
        <v>0</v>
      </c>
      <c r="AU76" s="44">
        <v>0</v>
      </c>
      <c r="AV76" s="44">
        <v>3.0040415404000003</v>
      </c>
      <c r="AW76" s="44">
        <v>0.77062811333333336</v>
      </c>
      <c r="AX76" s="44">
        <v>0</v>
      </c>
      <c r="AY76" s="44">
        <v>0</v>
      </c>
      <c r="AZ76" s="44">
        <v>15.542930000200005</v>
      </c>
      <c r="BA76" s="44">
        <v>0</v>
      </c>
      <c r="BB76" s="44">
        <v>0</v>
      </c>
      <c r="BC76" s="44">
        <v>0</v>
      </c>
      <c r="BD76" s="44">
        <v>0</v>
      </c>
      <c r="BE76" s="44">
        <v>0</v>
      </c>
      <c r="BF76" s="44">
        <v>0.52161972443333326</v>
      </c>
      <c r="BG76" s="44">
        <v>0</v>
      </c>
      <c r="BH76" s="44">
        <v>0</v>
      </c>
      <c r="BI76" s="44">
        <v>0</v>
      </c>
      <c r="BJ76" s="44">
        <v>0.69689249716666668</v>
      </c>
      <c r="BK76" s="52">
        <f t="shared" si="3"/>
        <v>21.626538743033336</v>
      </c>
    </row>
    <row r="77" spans="1:63">
      <c r="A77" s="31"/>
      <c r="B77" s="38" t="s">
        <v>183</v>
      </c>
      <c r="C77" s="44">
        <v>0</v>
      </c>
      <c r="D77" s="44">
        <v>0</v>
      </c>
      <c r="E77" s="44">
        <v>0</v>
      </c>
      <c r="F77" s="44">
        <v>0</v>
      </c>
      <c r="G77" s="44">
        <v>0</v>
      </c>
      <c r="H77" s="44">
        <v>4.2238013633333342E-2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44">
        <v>0</v>
      </c>
      <c r="V77" s="44">
        <v>0</v>
      </c>
      <c r="W77" s="44">
        <v>0</v>
      </c>
      <c r="X77" s="44">
        <v>0</v>
      </c>
      <c r="Y77" s="44">
        <v>0</v>
      </c>
      <c r="Z77" s="44">
        <v>0</v>
      </c>
      <c r="AA77" s="44">
        <v>0</v>
      </c>
      <c r="AB77" s="44">
        <v>0</v>
      </c>
      <c r="AC77" s="44">
        <v>0</v>
      </c>
      <c r="AD77" s="44">
        <v>0</v>
      </c>
      <c r="AE77" s="44">
        <v>0</v>
      </c>
      <c r="AF77" s="44">
        <v>0.1945982</v>
      </c>
      <c r="AG77" s="44">
        <v>0</v>
      </c>
      <c r="AH77" s="44">
        <v>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4">
        <v>0</v>
      </c>
      <c r="AP77" s="44">
        <v>0</v>
      </c>
      <c r="AQ77" s="44">
        <v>0</v>
      </c>
      <c r="AR77" s="44">
        <v>0</v>
      </c>
      <c r="AS77" s="44">
        <v>0</v>
      </c>
      <c r="AT77" s="44">
        <v>0</v>
      </c>
      <c r="AU77" s="44">
        <v>0</v>
      </c>
      <c r="AV77" s="44">
        <v>4.9137630531333309</v>
      </c>
      <c r="AW77" s="44">
        <v>1.9760023557333335</v>
      </c>
      <c r="AX77" s="44">
        <v>0</v>
      </c>
      <c r="AY77" s="44">
        <v>0</v>
      </c>
      <c r="AZ77" s="44">
        <v>59.499864723900032</v>
      </c>
      <c r="BA77" s="44">
        <v>0</v>
      </c>
      <c r="BB77" s="44">
        <v>0</v>
      </c>
      <c r="BC77" s="44">
        <v>0</v>
      </c>
      <c r="BD77" s="44">
        <v>0</v>
      </c>
      <c r="BE77" s="44">
        <v>0</v>
      </c>
      <c r="BF77" s="44">
        <v>0.74992807746666679</v>
      </c>
      <c r="BG77" s="44">
        <v>0</v>
      </c>
      <c r="BH77" s="44">
        <v>0</v>
      </c>
      <c r="BI77" s="44">
        <v>0</v>
      </c>
      <c r="BJ77" s="44">
        <v>1.7878602186000001</v>
      </c>
      <c r="BK77" s="52">
        <f t="shared" si="3"/>
        <v>69.164254642466702</v>
      </c>
    </row>
    <row r="78" spans="1:63">
      <c r="A78" s="31"/>
      <c r="B78" s="38" t="s">
        <v>184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3.7354595799999994E-2</v>
      </c>
      <c r="I78" s="44">
        <v>0</v>
      </c>
      <c r="J78" s="44">
        <v>0</v>
      </c>
      <c r="K78" s="44">
        <v>0</v>
      </c>
      <c r="L78" s="44">
        <v>0.17601642000000001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44">
        <v>0</v>
      </c>
      <c r="V78" s="44">
        <v>0</v>
      </c>
      <c r="W78" s="44">
        <v>0</v>
      </c>
      <c r="X78" s="44">
        <v>0</v>
      </c>
      <c r="Y78" s="44">
        <v>0</v>
      </c>
      <c r="Z78" s="44">
        <v>0</v>
      </c>
      <c r="AA78" s="44">
        <v>0</v>
      </c>
      <c r="AB78" s="44">
        <v>0</v>
      </c>
      <c r="AC78" s="44">
        <v>0</v>
      </c>
      <c r="AD78" s="44">
        <v>0</v>
      </c>
      <c r="AE78" s="44">
        <v>0</v>
      </c>
      <c r="AF78" s="44">
        <v>0</v>
      </c>
      <c r="AG78" s="44">
        <v>0</v>
      </c>
      <c r="AH78" s="44">
        <v>0</v>
      </c>
      <c r="AI78" s="44">
        <v>0</v>
      </c>
      <c r="AJ78" s="44">
        <v>0</v>
      </c>
      <c r="AK78" s="44">
        <v>0</v>
      </c>
      <c r="AL78" s="44">
        <v>0</v>
      </c>
      <c r="AM78" s="44">
        <v>0</v>
      </c>
      <c r="AN78" s="44">
        <v>0</v>
      </c>
      <c r="AO78" s="44">
        <v>0</v>
      </c>
      <c r="AP78" s="44">
        <v>0</v>
      </c>
      <c r="AQ78" s="44">
        <v>0</v>
      </c>
      <c r="AR78" s="44">
        <v>0</v>
      </c>
      <c r="AS78" s="44">
        <v>0</v>
      </c>
      <c r="AT78" s="44">
        <v>0</v>
      </c>
      <c r="AU78" s="44">
        <v>0</v>
      </c>
      <c r="AV78" s="44">
        <v>2.9005288077333344</v>
      </c>
      <c r="AW78" s="44">
        <v>4.6995274833333331</v>
      </c>
      <c r="AX78" s="44">
        <v>0</v>
      </c>
      <c r="AY78" s="44">
        <v>0</v>
      </c>
      <c r="AZ78" s="44">
        <v>18.138922936300006</v>
      </c>
      <c r="BA78" s="44">
        <v>0</v>
      </c>
      <c r="BB78" s="44">
        <v>0</v>
      </c>
      <c r="BC78" s="44">
        <v>0</v>
      </c>
      <c r="BD78" s="44">
        <v>0</v>
      </c>
      <c r="BE78" s="44">
        <v>0</v>
      </c>
      <c r="BF78" s="44">
        <v>0.20331605073333334</v>
      </c>
      <c r="BG78" s="44">
        <v>0</v>
      </c>
      <c r="BH78" s="44">
        <v>0</v>
      </c>
      <c r="BI78" s="44">
        <v>0</v>
      </c>
      <c r="BJ78" s="44">
        <v>1.6509220900000001</v>
      </c>
      <c r="BK78" s="52">
        <f t="shared" si="3"/>
        <v>27.80658838390001</v>
      </c>
    </row>
    <row r="79" spans="1:63">
      <c r="A79" s="31"/>
      <c r="B79" s="38" t="s">
        <v>190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6.352343516666667E-2</v>
      </c>
      <c r="I79" s="44">
        <v>0</v>
      </c>
      <c r="J79" s="44">
        <v>0</v>
      </c>
      <c r="K79" s="44">
        <v>0</v>
      </c>
      <c r="L79" s="44">
        <v>2.8232640000000003E-2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1.2696114666666668E-2</v>
      </c>
      <c r="S79" s="44">
        <v>0</v>
      </c>
      <c r="T79" s="44">
        <v>0</v>
      </c>
      <c r="U79" s="44">
        <v>0</v>
      </c>
      <c r="V79" s="44">
        <v>0</v>
      </c>
      <c r="W79" s="44">
        <v>0</v>
      </c>
      <c r="X79" s="44">
        <v>0</v>
      </c>
      <c r="Y79" s="44">
        <v>0</v>
      </c>
      <c r="Z79" s="44">
        <v>0</v>
      </c>
      <c r="AA79" s="44">
        <v>0</v>
      </c>
      <c r="AB79" s="44">
        <v>0</v>
      </c>
      <c r="AC79" s="44">
        <v>0</v>
      </c>
      <c r="AD79" s="44">
        <v>0</v>
      </c>
      <c r="AE79" s="44">
        <v>0</v>
      </c>
      <c r="AF79" s="44">
        <v>0</v>
      </c>
      <c r="AG79" s="44">
        <v>0</v>
      </c>
      <c r="AH79" s="44">
        <v>0</v>
      </c>
      <c r="AI79" s="44">
        <v>0</v>
      </c>
      <c r="AJ79" s="44">
        <v>0</v>
      </c>
      <c r="AK79" s="44">
        <v>0</v>
      </c>
      <c r="AL79" s="44">
        <v>0</v>
      </c>
      <c r="AM79" s="44">
        <v>0</v>
      </c>
      <c r="AN79" s="44">
        <v>0</v>
      </c>
      <c r="AO79" s="44">
        <v>0</v>
      </c>
      <c r="AP79" s="44">
        <v>0</v>
      </c>
      <c r="AQ79" s="44">
        <v>0</v>
      </c>
      <c r="AR79" s="44">
        <v>0</v>
      </c>
      <c r="AS79" s="44">
        <v>0</v>
      </c>
      <c r="AT79" s="44">
        <v>0</v>
      </c>
      <c r="AU79" s="44">
        <v>0</v>
      </c>
      <c r="AV79" s="44">
        <v>3.5574404043333328</v>
      </c>
      <c r="AW79" s="44">
        <v>1.6560651408666665</v>
      </c>
      <c r="AX79" s="44">
        <v>0</v>
      </c>
      <c r="AY79" s="44">
        <v>0</v>
      </c>
      <c r="AZ79" s="44">
        <v>21.728693132466677</v>
      </c>
      <c r="BA79" s="44">
        <v>0</v>
      </c>
      <c r="BB79" s="44">
        <v>0</v>
      </c>
      <c r="BC79" s="44">
        <v>0</v>
      </c>
      <c r="BD79" s="44">
        <v>0</v>
      </c>
      <c r="BE79" s="44">
        <v>0</v>
      </c>
      <c r="BF79" s="44">
        <v>0.98977468746666719</v>
      </c>
      <c r="BG79" s="44">
        <v>0.12232120703333328</v>
      </c>
      <c r="BH79" s="44">
        <v>0</v>
      </c>
      <c r="BI79" s="44">
        <v>0</v>
      </c>
      <c r="BJ79" s="44">
        <v>1.0216169190000002</v>
      </c>
      <c r="BK79" s="52">
        <f t="shared" si="3"/>
        <v>29.18036368100001</v>
      </c>
    </row>
    <row r="80" spans="1:63">
      <c r="A80" s="31"/>
      <c r="B80" s="38" t="s">
        <v>162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5.8804800000000009E-4</v>
      </c>
      <c r="I80" s="44">
        <v>124.10707914946666</v>
      </c>
      <c r="J80" s="44">
        <v>0</v>
      </c>
      <c r="K80" s="44">
        <v>0</v>
      </c>
      <c r="L80" s="44">
        <v>1.1760960000000002E-3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4.3307287250333326</v>
      </c>
      <c r="T80" s="44">
        <v>0</v>
      </c>
      <c r="U80" s="44">
        <v>0</v>
      </c>
      <c r="V80" s="44">
        <v>0</v>
      </c>
      <c r="W80" s="44">
        <v>0</v>
      </c>
      <c r="X80" s="44">
        <v>0</v>
      </c>
      <c r="Y80" s="44">
        <v>0</v>
      </c>
      <c r="Z80" s="44">
        <v>0</v>
      </c>
      <c r="AA80" s="44">
        <v>0</v>
      </c>
      <c r="AB80" s="44">
        <v>0</v>
      </c>
      <c r="AC80" s="44">
        <v>0</v>
      </c>
      <c r="AD80" s="44">
        <v>0</v>
      </c>
      <c r="AE80" s="44">
        <v>0</v>
      </c>
      <c r="AF80" s="44">
        <v>0</v>
      </c>
      <c r="AG80" s="44">
        <v>0</v>
      </c>
      <c r="AH80" s="44">
        <v>0</v>
      </c>
      <c r="AI80" s="44">
        <v>0</v>
      </c>
      <c r="AJ80" s="44">
        <v>0</v>
      </c>
      <c r="AK80" s="44">
        <v>0</v>
      </c>
      <c r="AL80" s="44">
        <v>0</v>
      </c>
      <c r="AM80" s="44">
        <v>0</v>
      </c>
      <c r="AN80" s="44">
        <v>0</v>
      </c>
      <c r="AO80" s="44">
        <v>0</v>
      </c>
      <c r="AP80" s="44">
        <v>0</v>
      </c>
      <c r="AQ80" s="44">
        <v>0</v>
      </c>
      <c r="AR80" s="44">
        <v>0</v>
      </c>
      <c r="AS80" s="44">
        <v>0</v>
      </c>
      <c r="AT80" s="44">
        <v>0</v>
      </c>
      <c r="AU80" s="44">
        <v>0</v>
      </c>
      <c r="AV80" s="44">
        <v>4.2774921466666664E-2</v>
      </c>
      <c r="AW80" s="44">
        <v>0</v>
      </c>
      <c r="AX80" s="44">
        <v>0</v>
      </c>
      <c r="AY80" s="44">
        <v>0</v>
      </c>
      <c r="AZ80" s="44">
        <v>4.098083702566667</v>
      </c>
      <c r="BA80" s="44">
        <v>0</v>
      </c>
      <c r="BB80" s="44">
        <v>0</v>
      </c>
      <c r="BC80" s="44">
        <v>0</v>
      </c>
      <c r="BD80" s="44">
        <v>0</v>
      </c>
      <c r="BE80" s="44">
        <v>0</v>
      </c>
      <c r="BF80" s="44">
        <v>0</v>
      </c>
      <c r="BG80" s="44">
        <v>36.645000000000003</v>
      </c>
      <c r="BH80" s="44">
        <v>0</v>
      </c>
      <c r="BI80" s="44">
        <v>0</v>
      </c>
      <c r="BJ80" s="44">
        <v>0</v>
      </c>
      <c r="BK80" s="52">
        <f t="shared" si="3"/>
        <v>169.22543064253333</v>
      </c>
    </row>
    <row r="81" spans="1:63">
      <c r="A81" s="31"/>
      <c r="B81" s="38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2"/>
    </row>
    <row r="82" spans="1:63">
      <c r="A82" s="31"/>
      <c r="B82" s="38" t="s">
        <v>95</v>
      </c>
      <c r="C82" s="50">
        <f t="shared" ref="C82:AH82" si="4">SUM(C19:C80)</f>
        <v>0</v>
      </c>
      <c r="D82" s="50">
        <f t="shared" si="4"/>
        <v>0</v>
      </c>
      <c r="E82" s="50">
        <f t="shared" si="4"/>
        <v>0</v>
      </c>
      <c r="F82" s="50">
        <f t="shared" si="4"/>
        <v>0</v>
      </c>
      <c r="G82" s="50">
        <f t="shared" si="4"/>
        <v>0</v>
      </c>
      <c r="H82" s="50">
        <f t="shared" si="4"/>
        <v>2.7511245141999998</v>
      </c>
      <c r="I82" s="50">
        <f t="shared" si="4"/>
        <v>1488.3781779475667</v>
      </c>
      <c r="J82" s="50">
        <f t="shared" si="4"/>
        <v>0.80157774999999998</v>
      </c>
      <c r="K82" s="50">
        <f t="shared" si="4"/>
        <v>0</v>
      </c>
      <c r="L82" s="50">
        <f t="shared" si="4"/>
        <v>41.292758322533345</v>
      </c>
      <c r="M82" s="50">
        <f t="shared" si="4"/>
        <v>0</v>
      </c>
      <c r="N82" s="50">
        <f t="shared" si="4"/>
        <v>0</v>
      </c>
      <c r="O82" s="50">
        <f t="shared" si="4"/>
        <v>0</v>
      </c>
      <c r="P82" s="50">
        <f t="shared" si="4"/>
        <v>0</v>
      </c>
      <c r="Q82" s="50">
        <f t="shared" si="4"/>
        <v>0</v>
      </c>
      <c r="R82" s="50">
        <f t="shared" si="4"/>
        <v>0.29363613589999987</v>
      </c>
      <c r="S82" s="50">
        <f t="shared" si="4"/>
        <v>119.79237715703334</v>
      </c>
      <c r="T82" s="50">
        <f t="shared" si="4"/>
        <v>0</v>
      </c>
      <c r="U82" s="50">
        <f t="shared" si="4"/>
        <v>0</v>
      </c>
      <c r="V82" s="50">
        <f t="shared" si="4"/>
        <v>1.0432977699999999</v>
      </c>
      <c r="W82" s="50">
        <f t="shared" si="4"/>
        <v>0</v>
      </c>
      <c r="X82" s="50">
        <f t="shared" si="4"/>
        <v>0</v>
      </c>
      <c r="Y82" s="50">
        <f t="shared" si="4"/>
        <v>0</v>
      </c>
      <c r="Z82" s="50">
        <f t="shared" si="4"/>
        <v>0</v>
      </c>
      <c r="AA82" s="50">
        <f t="shared" si="4"/>
        <v>0</v>
      </c>
      <c r="AB82" s="50">
        <f t="shared" si="4"/>
        <v>0.28302577306666665</v>
      </c>
      <c r="AC82" s="50">
        <f t="shared" si="4"/>
        <v>21.226056458899997</v>
      </c>
      <c r="AD82" s="50">
        <f t="shared" si="4"/>
        <v>0</v>
      </c>
      <c r="AE82" s="50">
        <f t="shared" si="4"/>
        <v>0</v>
      </c>
      <c r="AF82" s="50">
        <f t="shared" si="4"/>
        <v>37.533676771099984</v>
      </c>
      <c r="AG82" s="50">
        <f t="shared" si="4"/>
        <v>0</v>
      </c>
      <c r="AH82" s="50">
        <f t="shared" si="4"/>
        <v>0</v>
      </c>
      <c r="AI82" s="50">
        <f t="shared" ref="AI82:BK82" si="5">SUM(AI19:AI80)</f>
        <v>0</v>
      </c>
      <c r="AJ82" s="50">
        <f t="shared" si="5"/>
        <v>0</v>
      </c>
      <c r="AK82" s="50">
        <f t="shared" si="5"/>
        <v>0</v>
      </c>
      <c r="AL82" s="50">
        <f t="shared" si="5"/>
        <v>6.0586163333333332E-2</v>
      </c>
      <c r="AM82" s="50">
        <f t="shared" si="5"/>
        <v>0.59277650000000004</v>
      </c>
      <c r="AN82" s="50">
        <f t="shared" si="5"/>
        <v>0</v>
      </c>
      <c r="AO82" s="50">
        <f t="shared" si="5"/>
        <v>0</v>
      </c>
      <c r="AP82" s="50">
        <f t="shared" si="5"/>
        <v>0.35586543333333331</v>
      </c>
      <c r="AQ82" s="50">
        <f t="shared" si="5"/>
        <v>0</v>
      </c>
      <c r="AR82" s="50">
        <f t="shared" si="5"/>
        <v>0</v>
      </c>
      <c r="AS82" s="50">
        <f t="shared" si="5"/>
        <v>0</v>
      </c>
      <c r="AT82" s="50">
        <f t="shared" si="5"/>
        <v>0</v>
      </c>
      <c r="AU82" s="50">
        <f t="shared" si="5"/>
        <v>0</v>
      </c>
      <c r="AV82" s="50">
        <f t="shared" si="5"/>
        <v>238.73864523820004</v>
      </c>
      <c r="AW82" s="50">
        <f t="shared" si="5"/>
        <v>424.79395392183324</v>
      </c>
      <c r="AX82" s="50">
        <f t="shared" si="5"/>
        <v>0</v>
      </c>
      <c r="AY82" s="50">
        <f t="shared" si="5"/>
        <v>0</v>
      </c>
      <c r="AZ82" s="50">
        <f t="shared" si="5"/>
        <v>1619.1273454693339</v>
      </c>
      <c r="BA82" s="50">
        <f t="shared" si="5"/>
        <v>0</v>
      </c>
      <c r="BB82" s="50">
        <f t="shared" si="5"/>
        <v>0</v>
      </c>
      <c r="BC82" s="50">
        <f t="shared" si="5"/>
        <v>0</v>
      </c>
      <c r="BD82" s="50">
        <f t="shared" si="5"/>
        <v>0</v>
      </c>
      <c r="BE82" s="50">
        <f t="shared" si="5"/>
        <v>0</v>
      </c>
      <c r="BF82" s="50">
        <f t="shared" si="5"/>
        <v>31.767462261200002</v>
      </c>
      <c r="BG82" s="50">
        <f t="shared" si="5"/>
        <v>244.07197968439999</v>
      </c>
      <c r="BH82" s="50">
        <f t="shared" si="5"/>
        <v>0</v>
      </c>
      <c r="BI82" s="50">
        <f t="shared" si="5"/>
        <v>0</v>
      </c>
      <c r="BJ82" s="50">
        <f t="shared" si="5"/>
        <v>77.555652692466666</v>
      </c>
      <c r="BK82" s="46">
        <f t="shared" si="5"/>
        <v>4350.4599759644007</v>
      </c>
    </row>
    <row r="83" spans="1:63">
      <c r="A83" s="31" t="s">
        <v>82</v>
      </c>
      <c r="B83" s="37" t="s">
        <v>15</v>
      </c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9"/>
    </row>
    <row r="84" spans="1:63">
      <c r="A84" s="31"/>
      <c r="B84" s="38" t="s">
        <v>39</v>
      </c>
      <c r="C84" s="50"/>
      <c r="D84" s="44"/>
      <c r="E84" s="44"/>
      <c r="F84" s="44"/>
      <c r="G84" s="51"/>
      <c r="H84" s="50"/>
      <c r="I84" s="44"/>
      <c r="J84" s="44"/>
      <c r="K84" s="44"/>
      <c r="L84" s="51"/>
      <c r="M84" s="50"/>
      <c r="N84" s="44"/>
      <c r="O84" s="44"/>
      <c r="P84" s="44"/>
      <c r="Q84" s="51"/>
      <c r="R84" s="50"/>
      <c r="S84" s="44"/>
      <c r="T84" s="44"/>
      <c r="U84" s="44"/>
      <c r="V84" s="51"/>
      <c r="W84" s="50"/>
      <c r="X84" s="44"/>
      <c r="Y84" s="44"/>
      <c r="Z84" s="44"/>
      <c r="AA84" s="51"/>
      <c r="AB84" s="50"/>
      <c r="AC84" s="44"/>
      <c r="AD84" s="44"/>
      <c r="AE84" s="44"/>
      <c r="AF84" s="51"/>
      <c r="AG84" s="50"/>
      <c r="AH84" s="44"/>
      <c r="AI84" s="44"/>
      <c r="AJ84" s="44"/>
      <c r="AK84" s="51"/>
      <c r="AL84" s="50"/>
      <c r="AM84" s="44"/>
      <c r="AN84" s="44"/>
      <c r="AO84" s="44"/>
      <c r="AP84" s="51"/>
      <c r="AQ84" s="50"/>
      <c r="AR84" s="44"/>
      <c r="AS84" s="44"/>
      <c r="AT84" s="44"/>
      <c r="AU84" s="51"/>
      <c r="AV84" s="50"/>
      <c r="AW84" s="44"/>
      <c r="AX84" s="44"/>
      <c r="AY84" s="44"/>
      <c r="AZ84" s="51"/>
      <c r="BA84" s="50"/>
      <c r="BB84" s="44"/>
      <c r="BC84" s="44"/>
      <c r="BD84" s="44"/>
      <c r="BE84" s="51"/>
      <c r="BF84" s="50"/>
      <c r="BG84" s="44"/>
      <c r="BH84" s="44"/>
      <c r="BI84" s="44"/>
      <c r="BJ84" s="51"/>
      <c r="BK84" s="52"/>
    </row>
    <row r="85" spans="1:63">
      <c r="A85" s="31"/>
      <c r="B85" s="38" t="s">
        <v>94</v>
      </c>
      <c r="C85" s="50"/>
      <c r="D85" s="44"/>
      <c r="E85" s="44"/>
      <c r="F85" s="44"/>
      <c r="G85" s="51"/>
      <c r="H85" s="50"/>
      <c r="I85" s="44"/>
      <c r="J85" s="44"/>
      <c r="K85" s="44"/>
      <c r="L85" s="51"/>
      <c r="M85" s="50"/>
      <c r="N85" s="44"/>
      <c r="O85" s="44"/>
      <c r="P85" s="44"/>
      <c r="Q85" s="51"/>
      <c r="R85" s="50"/>
      <c r="S85" s="44"/>
      <c r="T85" s="44"/>
      <c r="U85" s="44"/>
      <c r="V85" s="51"/>
      <c r="W85" s="50"/>
      <c r="X85" s="44"/>
      <c r="Y85" s="44"/>
      <c r="Z85" s="44"/>
      <c r="AA85" s="51"/>
      <c r="AB85" s="50"/>
      <c r="AC85" s="44"/>
      <c r="AD85" s="44"/>
      <c r="AE85" s="44"/>
      <c r="AF85" s="51"/>
      <c r="AG85" s="50"/>
      <c r="AH85" s="44"/>
      <c r="AI85" s="44"/>
      <c r="AJ85" s="44"/>
      <c r="AK85" s="51"/>
      <c r="AL85" s="50"/>
      <c r="AM85" s="44"/>
      <c r="AN85" s="44"/>
      <c r="AO85" s="44"/>
      <c r="AP85" s="51"/>
      <c r="AQ85" s="50"/>
      <c r="AR85" s="44"/>
      <c r="AS85" s="44"/>
      <c r="AT85" s="44"/>
      <c r="AU85" s="51"/>
      <c r="AV85" s="50"/>
      <c r="AW85" s="44"/>
      <c r="AX85" s="44"/>
      <c r="AY85" s="44"/>
      <c r="AZ85" s="51"/>
      <c r="BA85" s="50"/>
      <c r="BB85" s="44"/>
      <c r="BC85" s="44"/>
      <c r="BD85" s="44"/>
      <c r="BE85" s="51"/>
      <c r="BF85" s="50"/>
      <c r="BG85" s="44"/>
      <c r="BH85" s="44"/>
      <c r="BI85" s="44"/>
      <c r="BJ85" s="51"/>
      <c r="BK85" s="52"/>
    </row>
    <row r="86" spans="1:63">
      <c r="A86" s="31" t="s">
        <v>84</v>
      </c>
      <c r="B86" s="37" t="s">
        <v>99</v>
      </c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9"/>
    </row>
    <row r="87" spans="1:63">
      <c r="A87" s="31"/>
      <c r="B87" s="38" t="s">
        <v>39</v>
      </c>
      <c r="C87" s="50"/>
      <c r="D87" s="44"/>
      <c r="E87" s="44"/>
      <c r="F87" s="44"/>
      <c r="G87" s="51"/>
      <c r="H87" s="50"/>
      <c r="I87" s="44"/>
      <c r="J87" s="44"/>
      <c r="K87" s="44"/>
      <c r="L87" s="51"/>
      <c r="M87" s="50"/>
      <c r="N87" s="44"/>
      <c r="O87" s="44"/>
      <c r="P87" s="44"/>
      <c r="Q87" s="51"/>
      <c r="R87" s="50"/>
      <c r="S87" s="44"/>
      <c r="T87" s="44"/>
      <c r="U87" s="44"/>
      <c r="V87" s="51"/>
      <c r="W87" s="50"/>
      <c r="X87" s="44"/>
      <c r="Y87" s="44"/>
      <c r="Z87" s="44"/>
      <c r="AA87" s="51"/>
      <c r="AB87" s="50"/>
      <c r="AC87" s="44"/>
      <c r="AD87" s="44"/>
      <c r="AE87" s="44"/>
      <c r="AF87" s="51"/>
      <c r="AG87" s="50"/>
      <c r="AH87" s="44"/>
      <c r="AI87" s="44"/>
      <c r="AJ87" s="44"/>
      <c r="AK87" s="51"/>
      <c r="AL87" s="50"/>
      <c r="AM87" s="44"/>
      <c r="AN87" s="44"/>
      <c r="AO87" s="44"/>
      <c r="AP87" s="51"/>
      <c r="AQ87" s="50"/>
      <c r="AR87" s="44"/>
      <c r="AS87" s="44"/>
      <c r="AT87" s="44"/>
      <c r="AU87" s="51"/>
      <c r="AV87" s="50"/>
      <c r="AW87" s="44"/>
      <c r="AX87" s="44"/>
      <c r="AY87" s="44"/>
      <c r="AZ87" s="51"/>
      <c r="BA87" s="50"/>
      <c r="BB87" s="44"/>
      <c r="BC87" s="44"/>
      <c r="BD87" s="44"/>
      <c r="BE87" s="51"/>
      <c r="BF87" s="50"/>
      <c r="BG87" s="44"/>
      <c r="BH87" s="44"/>
      <c r="BI87" s="44"/>
      <c r="BJ87" s="51"/>
      <c r="BK87" s="52"/>
    </row>
    <row r="88" spans="1:63">
      <c r="A88" s="31"/>
      <c r="B88" s="38" t="s">
        <v>93</v>
      </c>
      <c r="C88" s="50"/>
      <c r="D88" s="44"/>
      <c r="E88" s="44"/>
      <c r="F88" s="44"/>
      <c r="G88" s="51"/>
      <c r="H88" s="50"/>
      <c r="I88" s="44"/>
      <c r="J88" s="44"/>
      <c r="K88" s="44"/>
      <c r="L88" s="51"/>
      <c r="M88" s="50"/>
      <c r="N88" s="44"/>
      <c r="O88" s="44"/>
      <c r="P88" s="44"/>
      <c r="Q88" s="51"/>
      <c r="R88" s="50"/>
      <c r="S88" s="44"/>
      <c r="T88" s="44"/>
      <c r="U88" s="44"/>
      <c r="V88" s="51"/>
      <c r="W88" s="50"/>
      <c r="X88" s="44"/>
      <c r="Y88" s="44"/>
      <c r="Z88" s="44"/>
      <c r="AA88" s="51"/>
      <c r="AB88" s="50"/>
      <c r="AC88" s="44"/>
      <c r="AD88" s="44"/>
      <c r="AE88" s="44"/>
      <c r="AF88" s="51"/>
      <c r="AG88" s="50"/>
      <c r="AH88" s="44"/>
      <c r="AI88" s="44"/>
      <c r="AJ88" s="44"/>
      <c r="AK88" s="51"/>
      <c r="AL88" s="50"/>
      <c r="AM88" s="44"/>
      <c r="AN88" s="44"/>
      <c r="AO88" s="44"/>
      <c r="AP88" s="51"/>
      <c r="AQ88" s="50"/>
      <c r="AR88" s="44"/>
      <c r="AS88" s="44"/>
      <c r="AT88" s="44"/>
      <c r="AU88" s="51"/>
      <c r="AV88" s="50"/>
      <c r="AW88" s="44"/>
      <c r="AX88" s="44"/>
      <c r="AY88" s="44"/>
      <c r="AZ88" s="51"/>
      <c r="BA88" s="50"/>
      <c r="BB88" s="44"/>
      <c r="BC88" s="44"/>
      <c r="BD88" s="44"/>
      <c r="BE88" s="51"/>
      <c r="BF88" s="50"/>
      <c r="BG88" s="44"/>
      <c r="BH88" s="44"/>
      <c r="BI88" s="44"/>
      <c r="BJ88" s="51"/>
      <c r="BK88" s="52"/>
    </row>
    <row r="89" spans="1:63">
      <c r="A89" s="31" t="s">
        <v>85</v>
      </c>
      <c r="B89" s="37" t="s">
        <v>16</v>
      </c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9"/>
    </row>
    <row r="90" spans="1:63">
      <c r="A90" s="31"/>
      <c r="B90" s="38" t="s">
        <v>39</v>
      </c>
      <c r="C90" s="50"/>
      <c r="D90" s="44"/>
      <c r="E90" s="44"/>
      <c r="F90" s="44"/>
      <c r="G90" s="51"/>
      <c r="H90" s="50"/>
      <c r="I90" s="44"/>
      <c r="J90" s="44"/>
      <c r="K90" s="44"/>
      <c r="L90" s="51"/>
      <c r="M90" s="50"/>
      <c r="N90" s="44"/>
      <c r="O90" s="44"/>
      <c r="P90" s="44"/>
      <c r="Q90" s="51"/>
      <c r="R90" s="50"/>
      <c r="S90" s="44"/>
      <c r="T90" s="44"/>
      <c r="U90" s="44"/>
      <c r="V90" s="51"/>
      <c r="W90" s="50"/>
      <c r="X90" s="44"/>
      <c r="Y90" s="44"/>
      <c r="Z90" s="44"/>
      <c r="AA90" s="51"/>
      <c r="AB90" s="50"/>
      <c r="AC90" s="44"/>
      <c r="AD90" s="44"/>
      <c r="AE90" s="44"/>
      <c r="AF90" s="51"/>
      <c r="AG90" s="50"/>
      <c r="AH90" s="44"/>
      <c r="AI90" s="44"/>
      <c r="AJ90" s="44"/>
      <c r="AK90" s="51"/>
      <c r="AL90" s="50"/>
      <c r="AM90" s="44"/>
      <c r="AN90" s="44"/>
      <c r="AO90" s="44"/>
      <c r="AP90" s="51"/>
      <c r="AQ90" s="50"/>
      <c r="AR90" s="44"/>
      <c r="AS90" s="44"/>
      <c r="AT90" s="44"/>
      <c r="AU90" s="51"/>
      <c r="AV90" s="50"/>
      <c r="AW90" s="44"/>
      <c r="AX90" s="44"/>
      <c r="AY90" s="44"/>
      <c r="AZ90" s="51"/>
      <c r="BA90" s="50"/>
      <c r="BB90" s="44"/>
      <c r="BC90" s="44"/>
      <c r="BD90" s="44"/>
      <c r="BE90" s="51"/>
      <c r="BF90" s="50"/>
      <c r="BG90" s="44"/>
      <c r="BH90" s="44"/>
      <c r="BI90" s="44"/>
      <c r="BJ90" s="51"/>
      <c r="BK90" s="52"/>
    </row>
    <row r="91" spans="1:63">
      <c r="A91" s="31"/>
      <c r="B91" s="38" t="s">
        <v>139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6.1453441233333343E-2</v>
      </c>
      <c r="I91" s="44">
        <v>627.56747960953362</v>
      </c>
      <c r="J91" s="44">
        <v>0</v>
      </c>
      <c r="K91" s="44">
        <v>0</v>
      </c>
      <c r="L91" s="44">
        <v>3.3266458183999994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7.1800380000000006E-3</v>
      </c>
      <c r="S91" s="44">
        <v>151.21006608413339</v>
      </c>
      <c r="T91" s="44">
        <v>0</v>
      </c>
      <c r="U91" s="44">
        <v>0</v>
      </c>
      <c r="V91" s="44">
        <v>1.0381570633333335E-2</v>
      </c>
      <c r="W91" s="44">
        <v>0</v>
      </c>
      <c r="X91" s="44">
        <v>0</v>
      </c>
      <c r="Y91" s="44">
        <v>0</v>
      </c>
      <c r="Z91" s="44">
        <v>0</v>
      </c>
      <c r="AA91" s="44">
        <v>0</v>
      </c>
      <c r="AB91" s="44">
        <v>0</v>
      </c>
      <c r="AC91" s="44">
        <v>10.863321923900001</v>
      </c>
      <c r="AD91" s="44">
        <v>0</v>
      </c>
      <c r="AE91" s="44">
        <v>0</v>
      </c>
      <c r="AF91" s="44">
        <v>13.650651897800005</v>
      </c>
      <c r="AG91" s="44">
        <v>0</v>
      </c>
      <c r="AH91" s="44">
        <v>0</v>
      </c>
      <c r="AI91" s="44">
        <v>0</v>
      </c>
      <c r="AJ91" s="44">
        <v>0</v>
      </c>
      <c r="AK91" s="44">
        <v>0</v>
      </c>
      <c r="AL91" s="44">
        <v>0</v>
      </c>
      <c r="AM91" s="44">
        <v>0</v>
      </c>
      <c r="AN91" s="44">
        <v>0</v>
      </c>
      <c r="AO91" s="44">
        <v>0</v>
      </c>
      <c r="AP91" s="44">
        <v>0</v>
      </c>
      <c r="AQ91" s="44">
        <v>0</v>
      </c>
      <c r="AR91" s="44">
        <v>0</v>
      </c>
      <c r="AS91" s="44">
        <v>0</v>
      </c>
      <c r="AT91" s="44">
        <v>0</v>
      </c>
      <c r="AU91" s="44">
        <v>0</v>
      </c>
      <c r="AV91" s="44">
        <v>0.58541315766666668</v>
      </c>
      <c r="AW91" s="44">
        <v>72.896815434700017</v>
      </c>
      <c r="AX91" s="44">
        <v>0</v>
      </c>
      <c r="AY91" s="44">
        <v>0</v>
      </c>
      <c r="AZ91" s="44">
        <v>65.366042610899996</v>
      </c>
      <c r="BA91" s="44">
        <v>0</v>
      </c>
      <c r="BB91" s="44">
        <v>0</v>
      </c>
      <c r="BC91" s="44">
        <v>0</v>
      </c>
      <c r="BD91" s="44">
        <v>0</v>
      </c>
      <c r="BE91" s="44">
        <v>0</v>
      </c>
      <c r="BF91" s="44">
        <v>2.4810325166666671E-2</v>
      </c>
      <c r="BG91" s="44">
        <v>0</v>
      </c>
      <c r="BH91" s="44">
        <v>0</v>
      </c>
      <c r="BI91" s="44">
        <v>0</v>
      </c>
      <c r="BJ91" s="44">
        <v>0.60452302673333314</v>
      </c>
      <c r="BK91" s="52">
        <f>SUM(C91:BJ91)</f>
        <v>946.17478493880026</v>
      </c>
    </row>
    <row r="92" spans="1:63">
      <c r="A92" s="31"/>
      <c r="B92" s="38" t="s">
        <v>140</v>
      </c>
      <c r="C92" s="44">
        <v>0</v>
      </c>
      <c r="D92" s="44">
        <v>2.5986071752666664</v>
      </c>
      <c r="E92" s="44">
        <v>0</v>
      </c>
      <c r="F92" s="44">
        <v>0</v>
      </c>
      <c r="G92" s="44">
        <v>0</v>
      </c>
      <c r="H92" s="44">
        <v>0.75021716296666663</v>
      </c>
      <c r="I92" s="44">
        <v>14.266630853733332</v>
      </c>
      <c r="J92" s="44">
        <v>25.572328428700008</v>
      </c>
      <c r="K92" s="44">
        <v>0</v>
      </c>
      <c r="L92" s="44">
        <v>6.4925031488000027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8.9522114633333316E-2</v>
      </c>
      <c r="S92" s="44">
        <v>13.092196376300004</v>
      </c>
      <c r="T92" s="44">
        <v>0</v>
      </c>
      <c r="U92" s="44">
        <v>5.5390089431999989</v>
      </c>
      <c r="V92" s="44">
        <v>0.19131423496666666</v>
      </c>
      <c r="W92" s="44">
        <v>0</v>
      </c>
      <c r="X92" s="44">
        <v>0</v>
      </c>
      <c r="Y92" s="44">
        <v>0</v>
      </c>
      <c r="Z92" s="44">
        <v>0</v>
      </c>
      <c r="AA92" s="44">
        <v>0</v>
      </c>
      <c r="AB92" s="44">
        <v>4.2581023466666673E-2</v>
      </c>
      <c r="AC92" s="44">
        <v>1.1962125036666666</v>
      </c>
      <c r="AD92" s="44">
        <v>0</v>
      </c>
      <c r="AE92" s="44">
        <v>0</v>
      </c>
      <c r="AF92" s="44">
        <v>3.7252088641999994</v>
      </c>
      <c r="AG92" s="44">
        <v>0</v>
      </c>
      <c r="AH92" s="44">
        <v>0</v>
      </c>
      <c r="AI92" s="44">
        <v>0</v>
      </c>
      <c r="AJ92" s="44">
        <v>0</v>
      </c>
      <c r="AK92" s="44">
        <v>0</v>
      </c>
      <c r="AL92" s="44">
        <v>9.0680339000000013E-3</v>
      </c>
      <c r="AM92" s="44">
        <v>0.18213970773333332</v>
      </c>
      <c r="AN92" s="44">
        <v>0</v>
      </c>
      <c r="AO92" s="44">
        <v>0</v>
      </c>
      <c r="AP92" s="44">
        <v>0.40887022839999992</v>
      </c>
      <c r="AQ92" s="44">
        <v>0</v>
      </c>
      <c r="AR92" s="44">
        <v>0</v>
      </c>
      <c r="AS92" s="44">
        <v>0</v>
      </c>
      <c r="AT92" s="44">
        <v>0</v>
      </c>
      <c r="AU92" s="44">
        <v>0</v>
      </c>
      <c r="AV92" s="44">
        <v>6.0933364992000021</v>
      </c>
      <c r="AW92" s="44">
        <v>418.29416822966664</v>
      </c>
      <c r="AX92" s="44">
        <v>0</v>
      </c>
      <c r="AY92" s="44">
        <v>0</v>
      </c>
      <c r="AZ92" s="44">
        <v>117.64300033480002</v>
      </c>
      <c r="BA92" s="44">
        <v>0</v>
      </c>
      <c r="BB92" s="44">
        <v>0</v>
      </c>
      <c r="BC92" s="44">
        <v>0</v>
      </c>
      <c r="BD92" s="44">
        <v>0</v>
      </c>
      <c r="BE92" s="44">
        <v>0</v>
      </c>
      <c r="BF92" s="44">
        <v>0.59835083916666698</v>
      </c>
      <c r="BG92" s="44">
        <v>5.1646524826666651</v>
      </c>
      <c r="BH92" s="44">
        <v>7.7844276104666665</v>
      </c>
      <c r="BI92" s="44">
        <v>0</v>
      </c>
      <c r="BJ92" s="44">
        <v>1.6514244439666663</v>
      </c>
      <c r="BK92" s="52">
        <f t="shared" ref="BK92:BK101" si="6">SUM(C92:BJ92)</f>
        <v>631.38576923986659</v>
      </c>
    </row>
    <row r="93" spans="1:63">
      <c r="A93" s="31"/>
      <c r="B93" s="38" t="s">
        <v>172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7.5248722733333329E-2</v>
      </c>
      <c r="I93" s="44">
        <v>0.27326250000000002</v>
      </c>
      <c r="J93" s="44">
        <v>0</v>
      </c>
      <c r="K93" s="44">
        <v>0</v>
      </c>
      <c r="L93" s="44">
        <v>3.0260293224333319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0.14236152960000004</v>
      </c>
      <c r="S93" s="44">
        <v>0</v>
      </c>
      <c r="T93" s="44">
        <v>0</v>
      </c>
      <c r="U93" s="44">
        <v>0</v>
      </c>
      <c r="V93" s="44">
        <v>0</v>
      </c>
      <c r="W93" s="44">
        <v>0</v>
      </c>
      <c r="X93" s="44">
        <v>0</v>
      </c>
      <c r="Y93" s="44">
        <v>0</v>
      </c>
      <c r="Z93" s="44">
        <v>0</v>
      </c>
      <c r="AA93" s="44">
        <v>0</v>
      </c>
      <c r="AB93" s="44">
        <v>0.11348150616666666</v>
      </c>
      <c r="AC93" s="44">
        <v>0.57186678400000002</v>
      </c>
      <c r="AD93" s="44">
        <v>0</v>
      </c>
      <c r="AE93" s="44">
        <v>0</v>
      </c>
      <c r="AF93" s="44">
        <v>12.012891293200001</v>
      </c>
      <c r="AG93" s="44">
        <v>0</v>
      </c>
      <c r="AH93" s="44">
        <v>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4">
        <v>0</v>
      </c>
      <c r="AP93" s="44">
        <v>0</v>
      </c>
      <c r="AQ93" s="44">
        <v>0</v>
      </c>
      <c r="AR93" s="44">
        <v>0</v>
      </c>
      <c r="AS93" s="44">
        <v>0</v>
      </c>
      <c r="AT93" s="44">
        <v>0</v>
      </c>
      <c r="AU93" s="44">
        <v>0</v>
      </c>
      <c r="AV93" s="44">
        <v>2.8311927536333337</v>
      </c>
      <c r="AW93" s="44">
        <v>28.673510034100001</v>
      </c>
      <c r="AX93" s="44">
        <v>0</v>
      </c>
      <c r="AY93" s="44">
        <v>0</v>
      </c>
      <c r="AZ93" s="44">
        <v>57.363438517399992</v>
      </c>
      <c r="BA93" s="44">
        <v>0</v>
      </c>
      <c r="BB93" s="44">
        <v>0</v>
      </c>
      <c r="BC93" s="44">
        <v>0</v>
      </c>
      <c r="BD93" s="44">
        <v>0</v>
      </c>
      <c r="BE93" s="44">
        <v>0</v>
      </c>
      <c r="BF93" s="44">
        <v>0.36081283589999996</v>
      </c>
      <c r="BG93" s="44">
        <v>1.5657622762666668</v>
      </c>
      <c r="BH93" s="44">
        <v>0</v>
      </c>
      <c r="BI93" s="44">
        <v>0</v>
      </c>
      <c r="BJ93" s="44">
        <v>1.4815930117333331</v>
      </c>
      <c r="BK93" s="52">
        <f t="shared" si="6"/>
        <v>108.49145108716668</v>
      </c>
    </row>
    <row r="94" spans="1:63">
      <c r="A94" s="31"/>
      <c r="B94" s="38" t="s">
        <v>141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1.5770066066666671E-2</v>
      </c>
      <c r="I94" s="44">
        <v>0.50042310936666667</v>
      </c>
      <c r="J94" s="44">
        <v>0</v>
      </c>
      <c r="K94" s="44">
        <v>0</v>
      </c>
      <c r="L94" s="44">
        <v>1.4326175833333329E-2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44">
        <v>0</v>
      </c>
      <c r="V94" s="44">
        <v>0</v>
      </c>
      <c r="W94" s="44">
        <v>0</v>
      </c>
      <c r="X94" s="44">
        <v>0</v>
      </c>
      <c r="Y94" s="44">
        <v>0</v>
      </c>
      <c r="Z94" s="44">
        <v>0</v>
      </c>
      <c r="AA94" s="44">
        <v>0</v>
      </c>
      <c r="AB94" s="44">
        <v>8.3206066666666656E-5</v>
      </c>
      <c r="AC94" s="44">
        <v>0</v>
      </c>
      <c r="AD94" s="44">
        <v>0</v>
      </c>
      <c r="AE94" s="44">
        <v>0</v>
      </c>
      <c r="AF94" s="44">
        <v>0</v>
      </c>
      <c r="AG94" s="44">
        <v>0</v>
      </c>
      <c r="AH94" s="44">
        <v>0</v>
      </c>
      <c r="AI94" s="44">
        <v>0</v>
      </c>
      <c r="AJ94" s="44">
        <v>0</v>
      </c>
      <c r="AK94" s="44">
        <v>0</v>
      </c>
      <c r="AL94" s="44">
        <v>0</v>
      </c>
      <c r="AM94" s="44">
        <v>0.30077777866666672</v>
      </c>
      <c r="AN94" s="44">
        <v>0</v>
      </c>
      <c r="AO94" s="44">
        <v>0</v>
      </c>
      <c r="AP94" s="44">
        <v>0</v>
      </c>
      <c r="AQ94" s="44">
        <v>0</v>
      </c>
      <c r="AR94" s="44">
        <v>0</v>
      </c>
      <c r="AS94" s="44">
        <v>0</v>
      </c>
      <c r="AT94" s="44">
        <v>0</v>
      </c>
      <c r="AU94" s="44">
        <v>0</v>
      </c>
      <c r="AV94" s="44">
        <v>2.0693964264333324</v>
      </c>
      <c r="AW94" s="44">
        <v>9.8413358666666682</v>
      </c>
      <c r="AX94" s="44">
        <v>1.4371959601999997</v>
      </c>
      <c r="AY94" s="44">
        <v>0</v>
      </c>
      <c r="AZ94" s="44">
        <v>14.343763343500003</v>
      </c>
      <c r="BA94" s="44">
        <v>0</v>
      </c>
      <c r="BB94" s="44">
        <v>0</v>
      </c>
      <c r="BC94" s="44">
        <v>0</v>
      </c>
      <c r="BD94" s="44">
        <v>0</v>
      </c>
      <c r="BE94" s="44">
        <v>0</v>
      </c>
      <c r="BF94" s="44">
        <v>0.230429724</v>
      </c>
      <c r="BG94" s="44">
        <v>0.19221279403333333</v>
      </c>
      <c r="BH94" s="44">
        <v>0</v>
      </c>
      <c r="BI94" s="44">
        <v>0</v>
      </c>
      <c r="BJ94" s="44">
        <v>0.27358013329999997</v>
      </c>
      <c r="BK94" s="52">
        <f t="shared" si="6"/>
        <v>29.21929458413334</v>
      </c>
    </row>
    <row r="95" spans="1:63">
      <c r="A95" s="31"/>
      <c r="B95" s="38" t="s">
        <v>142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8.3494074766666676E-2</v>
      </c>
      <c r="I95" s="44">
        <v>1.5197838429666666</v>
      </c>
      <c r="J95" s="44">
        <v>0</v>
      </c>
      <c r="K95" s="44">
        <v>0</v>
      </c>
      <c r="L95" s="44">
        <v>89.731576662933321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3.0686042100000005E-2</v>
      </c>
      <c r="S95" s="44">
        <v>0</v>
      </c>
      <c r="T95" s="44">
        <v>0</v>
      </c>
      <c r="U95" s="44">
        <v>0</v>
      </c>
      <c r="V95" s="44">
        <v>0</v>
      </c>
      <c r="W95" s="44">
        <v>0</v>
      </c>
      <c r="X95" s="44">
        <v>0</v>
      </c>
      <c r="Y95" s="44">
        <v>0</v>
      </c>
      <c r="Z95" s="44">
        <v>0</v>
      </c>
      <c r="AA95" s="44">
        <v>0</v>
      </c>
      <c r="AB95" s="44">
        <v>1.007766E-2</v>
      </c>
      <c r="AC95" s="44">
        <v>0</v>
      </c>
      <c r="AD95" s="44">
        <v>0</v>
      </c>
      <c r="AE95" s="44">
        <v>0</v>
      </c>
      <c r="AF95" s="44">
        <v>0.20155319999999999</v>
      </c>
      <c r="AG95" s="44">
        <v>0</v>
      </c>
      <c r="AH95" s="44">
        <v>0</v>
      </c>
      <c r="AI95" s="44">
        <v>0</v>
      </c>
      <c r="AJ95" s="44">
        <v>0</v>
      </c>
      <c r="AK95" s="44">
        <v>0</v>
      </c>
      <c r="AL95" s="44">
        <v>0</v>
      </c>
      <c r="AM95" s="44">
        <v>0</v>
      </c>
      <c r="AN95" s="44">
        <v>0</v>
      </c>
      <c r="AO95" s="44">
        <v>0</v>
      </c>
      <c r="AP95" s="44">
        <v>0</v>
      </c>
      <c r="AQ95" s="44">
        <v>0</v>
      </c>
      <c r="AR95" s="44">
        <v>0</v>
      </c>
      <c r="AS95" s="44">
        <v>0</v>
      </c>
      <c r="AT95" s="44">
        <v>0</v>
      </c>
      <c r="AU95" s="44">
        <v>0</v>
      </c>
      <c r="AV95" s="44">
        <v>0.3207513023000001</v>
      </c>
      <c r="AW95" s="44">
        <v>3.9358299333333333</v>
      </c>
      <c r="AX95" s="44">
        <v>0</v>
      </c>
      <c r="AY95" s="44">
        <v>0</v>
      </c>
      <c r="AZ95" s="44">
        <v>3.5238065242999999</v>
      </c>
      <c r="BA95" s="44">
        <v>0</v>
      </c>
      <c r="BB95" s="44">
        <v>0</v>
      </c>
      <c r="BC95" s="44">
        <v>0</v>
      </c>
      <c r="BD95" s="44">
        <v>0</v>
      </c>
      <c r="BE95" s="44">
        <v>0</v>
      </c>
      <c r="BF95" s="44">
        <v>6.0539935333333338E-3</v>
      </c>
      <c r="BG95" s="44">
        <v>0</v>
      </c>
      <c r="BH95" s="44">
        <v>0</v>
      </c>
      <c r="BI95" s="44">
        <v>0</v>
      </c>
      <c r="BJ95" s="44">
        <v>0</v>
      </c>
      <c r="BK95" s="52">
        <f t="shared" si="6"/>
        <v>99.36361323623332</v>
      </c>
    </row>
    <row r="96" spans="1:63">
      <c r="A96" s="31"/>
      <c r="B96" s="38" t="s">
        <v>143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2.7317724224333335</v>
      </c>
      <c r="I96" s="44">
        <v>187.30231687713331</v>
      </c>
      <c r="J96" s="44">
        <v>0</v>
      </c>
      <c r="K96" s="44">
        <v>0</v>
      </c>
      <c r="L96" s="44">
        <v>298.18272340889996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1.4555002333333332E-2</v>
      </c>
      <c r="S96" s="44">
        <v>0</v>
      </c>
      <c r="T96" s="44">
        <v>0</v>
      </c>
      <c r="U96" s="44">
        <v>0</v>
      </c>
      <c r="V96" s="44">
        <v>0</v>
      </c>
      <c r="W96" s="44">
        <v>0</v>
      </c>
      <c r="X96" s="44">
        <v>0</v>
      </c>
      <c r="Y96" s="44">
        <v>0</v>
      </c>
      <c r="Z96" s="44">
        <v>0</v>
      </c>
      <c r="AA96" s="44">
        <v>0</v>
      </c>
      <c r="AB96" s="44">
        <v>0</v>
      </c>
      <c r="AC96" s="44">
        <v>0</v>
      </c>
      <c r="AD96" s="44">
        <v>0</v>
      </c>
      <c r="AE96" s="44">
        <v>0</v>
      </c>
      <c r="AF96" s="44">
        <v>49.051154969900004</v>
      </c>
      <c r="AG96" s="44">
        <v>0</v>
      </c>
      <c r="AH96" s="44">
        <v>0</v>
      </c>
      <c r="AI96" s="44">
        <v>0</v>
      </c>
      <c r="AJ96" s="44">
        <v>0</v>
      </c>
      <c r="AK96" s="44">
        <v>0</v>
      </c>
      <c r="AL96" s="44">
        <v>0</v>
      </c>
      <c r="AM96" s="44">
        <v>0</v>
      </c>
      <c r="AN96" s="44">
        <v>0</v>
      </c>
      <c r="AO96" s="44">
        <v>0</v>
      </c>
      <c r="AP96" s="44">
        <v>0</v>
      </c>
      <c r="AQ96" s="44">
        <v>0</v>
      </c>
      <c r="AR96" s="44">
        <v>0</v>
      </c>
      <c r="AS96" s="44">
        <v>0</v>
      </c>
      <c r="AT96" s="44">
        <v>0</v>
      </c>
      <c r="AU96" s="44">
        <v>0</v>
      </c>
      <c r="AV96" s="44">
        <v>0.12715990886666664</v>
      </c>
      <c r="AW96" s="44">
        <v>186.07970513323329</v>
      </c>
      <c r="AX96" s="44">
        <v>0</v>
      </c>
      <c r="AY96" s="44">
        <v>0</v>
      </c>
      <c r="AZ96" s="44">
        <v>1.7164009193333336</v>
      </c>
      <c r="BA96" s="44">
        <v>0</v>
      </c>
      <c r="BB96" s="44">
        <v>0</v>
      </c>
      <c r="BC96" s="44">
        <v>0</v>
      </c>
      <c r="BD96" s="44">
        <v>0</v>
      </c>
      <c r="BE96" s="44">
        <v>0</v>
      </c>
      <c r="BF96" s="44">
        <v>1.2654264799999999E-2</v>
      </c>
      <c r="BG96" s="44">
        <v>0</v>
      </c>
      <c r="BH96" s="44">
        <v>0</v>
      </c>
      <c r="BI96" s="44">
        <v>0</v>
      </c>
      <c r="BJ96" s="44">
        <v>9.0964693333333321E-4</v>
      </c>
      <c r="BK96" s="52">
        <f t="shared" si="6"/>
        <v>725.21935255386643</v>
      </c>
    </row>
    <row r="97" spans="1:63">
      <c r="A97" s="31"/>
      <c r="B97" s="38" t="s">
        <v>144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7.4047798333333303E-2</v>
      </c>
      <c r="I97" s="44">
        <v>15.139985959966669</v>
      </c>
      <c r="J97" s="44">
        <v>0</v>
      </c>
      <c r="K97" s="44">
        <v>0</v>
      </c>
      <c r="L97" s="44">
        <v>1.0643820818999996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2.0095587466666662E-2</v>
      </c>
      <c r="S97" s="44">
        <v>0</v>
      </c>
      <c r="T97" s="44">
        <v>0</v>
      </c>
      <c r="U97" s="44">
        <v>0</v>
      </c>
      <c r="V97" s="44">
        <v>0</v>
      </c>
      <c r="W97" s="44">
        <v>0</v>
      </c>
      <c r="X97" s="44">
        <v>0</v>
      </c>
      <c r="Y97" s="44">
        <v>0</v>
      </c>
      <c r="Z97" s="44">
        <v>0</v>
      </c>
      <c r="AA97" s="44">
        <v>0</v>
      </c>
      <c r="AB97" s="44">
        <v>0</v>
      </c>
      <c r="AC97" s="44">
        <v>0.38704455879999988</v>
      </c>
      <c r="AD97" s="44">
        <v>0</v>
      </c>
      <c r="AE97" s="44">
        <v>0</v>
      </c>
      <c r="AF97" s="44">
        <v>0.11067298040000001</v>
      </c>
      <c r="AG97" s="44">
        <v>0</v>
      </c>
      <c r="AH97" s="44">
        <v>0</v>
      </c>
      <c r="AI97" s="44">
        <v>0</v>
      </c>
      <c r="AJ97" s="44">
        <v>0</v>
      </c>
      <c r="AK97" s="44">
        <v>0</v>
      </c>
      <c r="AL97" s="44">
        <v>0</v>
      </c>
      <c r="AM97" s="44">
        <v>0</v>
      </c>
      <c r="AN97" s="44">
        <v>0</v>
      </c>
      <c r="AO97" s="44">
        <v>0</v>
      </c>
      <c r="AP97" s="44">
        <v>0</v>
      </c>
      <c r="AQ97" s="44">
        <v>0</v>
      </c>
      <c r="AR97" s="44">
        <v>0</v>
      </c>
      <c r="AS97" s="44">
        <v>0</v>
      </c>
      <c r="AT97" s="44">
        <v>0</v>
      </c>
      <c r="AU97" s="44">
        <v>0</v>
      </c>
      <c r="AV97" s="44">
        <v>0.75128532719999963</v>
      </c>
      <c r="AW97" s="44">
        <v>7.309300684500001</v>
      </c>
      <c r="AX97" s="44">
        <v>0</v>
      </c>
      <c r="AY97" s="44">
        <v>0</v>
      </c>
      <c r="AZ97" s="44">
        <v>5.0921924296666665</v>
      </c>
      <c r="BA97" s="44">
        <v>0</v>
      </c>
      <c r="BB97" s="44">
        <v>0</v>
      </c>
      <c r="BC97" s="44">
        <v>0</v>
      </c>
      <c r="BD97" s="44">
        <v>0</v>
      </c>
      <c r="BE97" s="44">
        <v>0</v>
      </c>
      <c r="BF97" s="44">
        <v>6.3032075466666657E-2</v>
      </c>
      <c r="BG97" s="44">
        <v>0</v>
      </c>
      <c r="BH97" s="44">
        <v>0</v>
      </c>
      <c r="BI97" s="44">
        <v>0</v>
      </c>
      <c r="BJ97" s="44">
        <v>0</v>
      </c>
      <c r="BK97" s="52">
        <f t="shared" si="6"/>
        <v>30.012039483700001</v>
      </c>
    </row>
    <row r="98" spans="1:63">
      <c r="A98" s="31"/>
      <c r="B98" s="38" t="s">
        <v>145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4.164118113333333E-2</v>
      </c>
      <c r="I98" s="44">
        <v>268.81660176983337</v>
      </c>
      <c r="J98" s="44">
        <v>5.0425545708666686</v>
      </c>
      <c r="K98" s="44">
        <v>0</v>
      </c>
      <c r="L98" s="44">
        <v>33.137196317566662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1.3191289366666666E-2</v>
      </c>
      <c r="S98" s="44">
        <v>111.34988066173331</v>
      </c>
      <c r="T98" s="44">
        <v>0</v>
      </c>
      <c r="U98" s="44">
        <v>0</v>
      </c>
      <c r="V98" s="44">
        <v>0</v>
      </c>
      <c r="W98" s="44">
        <v>0</v>
      </c>
      <c r="X98" s="44">
        <v>0</v>
      </c>
      <c r="Y98" s="44">
        <v>0</v>
      </c>
      <c r="Z98" s="44">
        <v>0</v>
      </c>
      <c r="AA98" s="44">
        <v>0</v>
      </c>
      <c r="AB98" s="44">
        <v>6.3261104233333323E-2</v>
      </c>
      <c r="AC98" s="44">
        <v>0.83992999789999989</v>
      </c>
      <c r="AD98" s="44">
        <v>0</v>
      </c>
      <c r="AE98" s="44">
        <v>0</v>
      </c>
      <c r="AF98" s="44">
        <v>23.181673990366665</v>
      </c>
      <c r="AG98" s="44">
        <v>0</v>
      </c>
      <c r="AH98" s="44">
        <v>0</v>
      </c>
      <c r="AI98" s="44">
        <v>0</v>
      </c>
      <c r="AJ98" s="44">
        <v>0</v>
      </c>
      <c r="AK98" s="44">
        <v>0</v>
      </c>
      <c r="AL98" s="44">
        <v>0</v>
      </c>
      <c r="AM98" s="44">
        <v>0</v>
      </c>
      <c r="AN98" s="44">
        <v>0</v>
      </c>
      <c r="AO98" s="44">
        <v>0</v>
      </c>
      <c r="AP98" s="44">
        <v>0.24441675743333335</v>
      </c>
      <c r="AQ98" s="44">
        <v>0</v>
      </c>
      <c r="AR98" s="44">
        <v>0</v>
      </c>
      <c r="AS98" s="44">
        <v>0</v>
      </c>
      <c r="AT98" s="44">
        <v>0</v>
      </c>
      <c r="AU98" s="44">
        <v>0</v>
      </c>
      <c r="AV98" s="44">
        <v>4.6943343059333325</v>
      </c>
      <c r="AW98" s="44">
        <v>220.25405621360005</v>
      </c>
      <c r="AX98" s="44">
        <v>0</v>
      </c>
      <c r="AY98" s="44">
        <v>0</v>
      </c>
      <c r="AZ98" s="44">
        <v>214.94177951466676</v>
      </c>
      <c r="BA98" s="44">
        <v>0</v>
      </c>
      <c r="BB98" s="44">
        <v>0</v>
      </c>
      <c r="BC98" s="44">
        <v>0</v>
      </c>
      <c r="BD98" s="44">
        <v>0</v>
      </c>
      <c r="BE98" s="44">
        <v>0</v>
      </c>
      <c r="BF98" s="44">
        <v>1.0640085185000001</v>
      </c>
      <c r="BG98" s="44">
        <v>1.4597234323666668</v>
      </c>
      <c r="BH98" s="44">
        <v>0</v>
      </c>
      <c r="BI98" s="44">
        <v>0</v>
      </c>
      <c r="BJ98" s="44">
        <v>5.3632836527666683</v>
      </c>
      <c r="BK98" s="52">
        <f t="shared" si="6"/>
        <v>890.50753327826692</v>
      </c>
    </row>
    <row r="99" spans="1:63">
      <c r="A99" s="31"/>
      <c r="B99" s="38" t="s">
        <v>146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0.51218353950000006</v>
      </c>
      <c r="I99" s="44">
        <v>506.95926922916658</v>
      </c>
      <c r="J99" s="44">
        <v>0</v>
      </c>
      <c r="K99" s="44">
        <v>0</v>
      </c>
      <c r="L99" s="44">
        <v>47.666994772733339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2.0619080766666673E-2</v>
      </c>
      <c r="S99" s="44">
        <v>189.47704046960004</v>
      </c>
      <c r="T99" s="44">
        <v>0</v>
      </c>
      <c r="U99" s="44">
        <v>0</v>
      </c>
      <c r="V99" s="44">
        <v>0</v>
      </c>
      <c r="W99" s="44">
        <v>0</v>
      </c>
      <c r="X99" s="44">
        <v>0</v>
      </c>
      <c r="Y99" s="44">
        <v>0</v>
      </c>
      <c r="Z99" s="44">
        <v>0</v>
      </c>
      <c r="AA99" s="44">
        <v>0</v>
      </c>
      <c r="AB99" s="44">
        <v>3.3859824511666665</v>
      </c>
      <c r="AC99" s="44">
        <v>4.9688046058999999</v>
      </c>
      <c r="AD99" s="44">
        <v>0</v>
      </c>
      <c r="AE99" s="44">
        <v>0</v>
      </c>
      <c r="AF99" s="44">
        <v>49.903118757533335</v>
      </c>
      <c r="AG99" s="44">
        <v>0</v>
      </c>
      <c r="AH99" s="44">
        <v>0</v>
      </c>
      <c r="AI99" s="44">
        <v>0</v>
      </c>
      <c r="AJ99" s="44">
        <v>0</v>
      </c>
      <c r="AK99" s="44">
        <v>0</v>
      </c>
      <c r="AL99" s="44">
        <v>3.5425146366666674E-2</v>
      </c>
      <c r="AM99" s="44">
        <v>2.5520803530333334</v>
      </c>
      <c r="AN99" s="44">
        <v>0</v>
      </c>
      <c r="AO99" s="44">
        <v>0</v>
      </c>
      <c r="AP99" s="44">
        <v>0.10079052029999998</v>
      </c>
      <c r="AQ99" s="44">
        <v>0</v>
      </c>
      <c r="AR99" s="44">
        <v>0</v>
      </c>
      <c r="AS99" s="44">
        <v>0</v>
      </c>
      <c r="AT99" s="44">
        <v>0</v>
      </c>
      <c r="AU99" s="44">
        <v>0</v>
      </c>
      <c r="AV99" s="44">
        <v>15.242773719033327</v>
      </c>
      <c r="AW99" s="44">
        <v>471.89995030203346</v>
      </c>
      <c r="AX99" s="44">
        <v>0</v>
      </c>
      <c r="AY99" s="44">
        <v>0</v>
      </c>
      <c r="AZ99" s="44">
        <v>610.3367010532337</v>
      </c>
      <c r="BA99" s="44">
        <v>0</v>
      </c>
      <c r="BB99" s="44">
        <v>0</v>
      </c>
      <c r="BC99" s="44">
        <v>0</v>
      </c>
      <c r="BD99" s="44">
        <v>0</v>
      </c>
      <c r="BE99" s="44">
        <v>0</v>
      </c>
      <c r="BF99" s="44">
        <v>1.4010183952000006</v>
      </c>
      <c r="BG99" s="44">
        <v>147.7983290514334</v>
      </c>
      <c r="BH99" s="44">
        <v>0</v>
      </c>
      <c r="BI99" s="44">
        <v>0</v>
      </c>
      <c r="BJ99" s="44">
        <v>25.406811006266665</v>
      </c>
      <c r="BK99" s="52">
        <f t="shared" si="6"/>
        <v>2077.6678924532675</v>
      </c>
    </row>
    <row r="100" spans="1:63">
      <c r="A100" s="31"/>
      <c r="B100" s="38" t="s">
        <v>147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0.55779675483333324</v>
      </c>
      <c r="I100" s="44">
        <v>302.31123239213332</v>
      </c>
      <c r="J100" s="44">
        <v>0.33781228260000001</v>
      </c>
      <c r="K100" s="44">
        <v>0</v>
      </c>
      <c r="L100" s="44">
        <v>21.573050654699998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2.4918527666666673E-3</v>
      </c>
      <c r="S100" s="44">
        <v>0</v>
      </c>
      <c r="T100" s="44">
        <v>0</v>
      </c>
      <c r="U100" s="44">
        <v>0</v>
      </c>
      <c r="V100" s="44">
        <v>1.2514169633333334E-2</v>
      </c>
      <c r="W100" s="44">
        <v>0</v>
      </c>
      <c r="X100" s="44">
        <v>0</v>
      </c>
      <c r="Y100" s="44">
        <v>0</v>
      </c>
      <c r="Z100" s="44">
        <v>0</v>
      </c>
      <c r="AA100" s="44">
        <v>0</v>
      </c>
      <c r="AB100" s="44">
        <v>2.0736404666666666E-2</v>
      </c>
      <c r="AC100" s="44">
        <v>23.326787392900002</v>
      </c>
      <c r="AD100" s="44">
        <v>0</v>
      </c>
      <c r="AE100" s="44">
        <v>0</v>
      </c>
      <c r="AF100" s="44">
        <v>36.461592725033334</v>
      </c>
      <c r="AG100" s="44">
        <v>0</v>
      </c>
      <c r="AH100" s="44">
        <v>0</v>
      </c>
      <c r="AI100" s="44">
        <v>0</v>
      </c>
      <c r="AJ100" s="44">
        <v>0</v>
      </c>
      <c r="AK100" s="44">
        <v>0</v>
      </c>
      <c r="AL100" s="44">
        <v>0</v>
      </c>
      <c r="AM100" s="44">
        <v>0</v>
      </c>
      <c r="AN100" s="44">
        <v>0</v>
      </c>
      <c r="AO100" s="44">
        <v>0</v>
      </c>
      <c r="AP100" s="44">
        <v>0</v>
      </c>
      <c r="AQ100" s="44">
        <v>0</v>
      </c>
      <c r="AR100" s="44">
        <v>0</v>
      </c>
      <c r="AS100" s="44">
        <v>0</v>
      </c>
      <c r="AT100" s="44">
        <v>0</v>
      </c>
      <c r="AU100" s="44">
        <v>0</v>
      </c>
      <c r="AV100" s="44">
        <v>0.39352906710000002</v>
      </c>
      <c r="AW100" s="44">
        <v>233.00424506136667</v>
      </c>
      <c r="AX100" s="44">
        <v>0</v>
      </c>
      <c r="AY100" s="44">
        <v>0</v>
      </c>
      <c r="AZ100" s="44">
        <v>65.850656906999987</v>
      </c>
      <c r="BA100" s="44">
        <v>0</v>
      </c>
      <c r="BB100" s="44">
        <v>0</v>
      </c>
      <c r="BC100" s="44">
        <v>0</v>
      </c>
      <c r="BD100" s="44">
        <v>0</v>
      </c>
      <c r="BE100" s="44">
        <v>0</v>
      </c>
      <c r="BF100" s="44">
        <v>4.0363457399999997E-2</v>
      </c>
      <c r="BG100" s="44">
        <v>127.52933641680005</v>
      </c>
      <c r="BH100" s="44">
        <v>0</v>
      </c>
      <c r="BI100" s="44">
        <v>0</v>
      </c>
      <c r="BJ100" s="44">
        <v>9.784917899999997E-3</v>
      </c>
      <c r="BK100" s="52">
        <f t="shared" si="6"/>
        <v>811.43193045683336</v>
      </c>
    </row>
    <row r="101" spans="1:63">
      <c r="A101" s="31"/>
      <c r="B101" s="38" t="s">
        <v>148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2.6168473696000003</v>
      </c>
      <c r="I101" s="44">
        <v>1409.09</v>
      </c>
      <c r="J101" s="44">
        <v>43.909057316333339</v>
      </c>
      <c r="K101" s="44">
        <v>0</v>
      </c>
      <c r="L101" s="44">
        <v>239.7473783538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0.32022576326666663</v>
      </c>
      <c r="S101" s="44">
        <v>303.87206234656662</v>
      </c>
      <c r="T101" s="44">
        <v>0</v>
      </c>
      <c r="U101" s="44">
        <v>11.333123153999999</v>
      </c>
      <c r="V101" s="44">
        <v>1.4793317466666662E-2</v>
      </c>
      <c r="W101" s="44">
        <v>0</v>
      </c>
      <c r="X101" s="44">
        <v>0</v>
      </c>
      <c r="Y101" s="44">
        <v>0</v>
      </c>
      <c r="Z101" s="44">
        <v>0</v>
      </c>
      <c r="AA101" s="44">
        <v>0</v>
      </c>
      <c r="AB101" s="44">
        <v>0.13820590869999996</v>
      </c>
      <c r="AC101" s="44">
        <v>148.92528420133334</v>
      </c>
      <c r="AD101" s="44">
        <v>0</v>
      </c>
      <c r="AE101" s="44">
        <v>0</v>
      </c>
      <c r="AF101" s="44">
        <v>29.681675048266673</v>
      </c>
      <c r="AG101" s="44">
        <v>0</v>
      </c>
      <c r="AH101" s="44">
        <v>0</v>
      </c>
      <c r="AI101" s="44">
        <v>0</v>
      </c>
      <c r="AJ101" s="44">
        <v>0</v>
      </c>
      <c r="AK101" s="44">
        <v>0</v>
      </c>
      <c r="AL101" s="44">
        <v>2.4010305866666668E-2</v>
      </c>
      <c r="AM101" s="44">
        <v>0</v>
      </c>
      <c r="AN101" s="44">
        <v>0</v>
      </c>
      <c r="AO101" s="44">
        <v>0</v>
      </c>
      <c r="AP101" s="44">
        <v>8.6126002600000015E-2</v>
      </c>
      <c r="AQ101" s="44">
        <v>0</v>
      </c>
      <c r="AR101" s="44">
        <v>0</v>
      </c>
      <c r="AS101" s="44">
        <v>0</v>
      </c>
      <c r="AT101" s="44">
        <v>0</v>
      </c>
      <c r="AU101" s="44">
        <v>0</v>
      </c>
      <c r="AV101" s="44">
        <v>6.5435076682333291</v>
      </c>
      <c r="AW101" s="44">
        <v>531.29435686830004</v>
      </c>
      <c r="AX101" s="44">
        <v>2.0233997077333337</v>
      </c>
      <c r="AY101" s="44">
        <v>0</v>
      </c>
      <c r="AZ101" s="44">
        <v>160.76194764523319</v>
      </c>
      <c r="BA101" s="44">
        <v>0</v>
      </c>
      <c r="BB101" s="44">
        <v>0</v>
      </c>
      <c r="BC101" s="44">
        <v>0</v>
      </c>
      <c r="BD101" s="44">
        <v>0</v>
      </c>
      <c r="BE101" s="44">
        <v>0</v>
      </c>
      <c r="BF101" s="44">
        <v>1.3322638323999996</v>
      </c>
      <c r="BG101" s="44">
        <v>11.300881284066666</v>
      </c>
      <c r="BH101" s="44">
        <v>7.1720304522333329</v>
      </c>
      <c r="BI101" s="44">
        <v>0</v>
      </c>
      <c r="BJ101" s="44">
        <v>6.9104819681666658</v>
      </c>
      <c r="BK101" s="52">
        <f t="shared" si="6"/>
        <v>2917.0976585141666</v>
      </c>
    </row>
    <row r="102" spans="1:63" s="60" customFormat="1">
      <c r="A102" s="31"/>
      <c r="B102" s="56" t="s">
        <v>92</v>
      </c>
      <c r="C102" s="57">
        <f>SUM(C91:C101)</f>
        <v>0</v>
      </c>
      <c r="D102" s="58">
        <f t="shared" ref="D102:AH102" si="7">SUM(D91:D101)</f>
        <v>2.5986071752666664</v>
      </c>
      <c r="E102" s="58">
        <f t="shared" si="7"/>
        <v>0</v>
      </c>
      <c r="F102" s="58">
        <f t="shared" si="7"/>
        <v>0</v>
      </c>
      <c r="G102" s="59">
        <f t="shared" si="7"/>
        <v>0</v>
      </c>
      <c r="H102" s="57">
        <f t="shared" si="7"/>
        <v>7.5204725336000013</v>
      </c>
      <c r="I102" s="58">
        <f t="shared" si="7"/>
        <v>3333.7469861438331</v>
      </c>
      <c r="J102" s="58">
        <f t="shared" si="7"/>
        <v>74.861752598500019</v>
      </c>
      <c r="K102" s="58">
        <f t="shared" si="7"/>
        <v>0</v>
      </c>
      <c r="L102" s="59">
        <f t="shared" si="7"/>
        <v>743.96280671800002</v>
      </c>
      <c r="M102" s="57">
        <f t="shared" si="7"/>
        <v>0</v>
      </c>
      <c r="N102" s="58">
        <f t="shared" si="7"/>
        <v>0</v>
      </c>
      <c r="O102" s="58">
        <f t="shared" si="7"/>
        <v>0</v>
      </c>
      <c r="P102" s="58">
        <f t="shared" si="7"/>
        <v>0</v>
      </c>
      <c r="Q102" s="59">
        <f t="shared" si="7"/>
        <v>0</v>
      </c>
      <c r="R102" s="57">
        <f t="shared" si="7"/>
        <v>0.66092830030000005</v>
      </c>
      <c r="S102" s="58">
        <f t="shared" si="7"/>
        <v>769.00124593833334</v>
      </c>
      <c r="T102" s="58">
        <f t="shared" si="7"/>
        <v>0</v>
      </c>
      <c r="U102" s="58">
        <f t="shared" si="7"/>
        <v>16.872132097199998</v>
      </c>
      <c r="V102" s="59">
        <f t="shared" si="7"/>
        <v>0.22900329269999997</v>
      </c>
      <c r="W102" s="57">
        <f t="shared" si="7"/>
        <v>0</v>
      </c>
      <c r="X102" s="58">
        <f t="shared" si="7"/>
        <v>0</v>
      </c>
      <c r="Y102" s="58">
        <f t="shared" si="7"/>
        <v>0</v>
      </c>
      <c r="Z102" s="58">
        <f t="shared" si="7"/>
        <v>0</v>
      </c>
      <c r="AA102" s="59">
        <f t="shared" si="7"/>
        <v>0</v>
      </c>
      <c r="AB102" s="57">
        <f t="shared" si="7"/>
        <v>3.7744092644666662</v>
      </c>
      <c r="AC102" s="58">
        <f t="shared" si="7"/>
        <v>191.0792519684</v>
      </c>
      <c r="AD102" s="58">
        <f t="shared" si="7"/>
        <v>0</v>
      </c>
      <c r="AE102" s="58">
        <f t="shared" si="7"/>
        <v>0</v>
      </c>
      <c r="AF102" s="59">
        <f t="shared" si="7"/>
        <v>217.98019372670001</v>
      </c>
      <c r="AG102" s="57">
        <f t="shared" si="7"/>
        <v>0</v>
      </c>
      <c r="AH102" s="58">
        <f t="shared" si="7"/>
        <v>0</v>
      </c>
      <c r="AI102" s="58">
        <f>SUM(AI91:AI101)</f>
        <v>0</v>
      </c>
      <c r="AJ102" s="58">
        <f t="shared" ref="AJ102:BJ102" si="8">SUM(AJ91:AJ101)</f>
        <v>0</v>
      </c>
      <c r="AK102" s="58">
        <f t="shared" si="8"/>
        <v>0</v>
      </c>
      <c r="AL102" s="58">
        <f t="shared" si="8"/>
        <v>6.8503486133333347E-2</v>
      </c>
      <c r="AM102" s="58">
        <f t="shared" si="8"/>
        <v>3.0349978394333332</v>
      </c>
      <c r="AN102" s="58">
        <f t="shared" si="8"/>
        <v>0</v>
      </c>
      <c r="AO102" s="58">
        <f t="shared" si="8"/>
        <v>0</v>
      </c>
      <c r="AP102" s="58">
        <f t="shared" si="8"/>
        <v>0.84020350873333327</v>
      </c>
      <c r="AQ102" s="58">
        <f t="shared" si="8"/>
        <v>0</v>
      </c>
      <c r="AR102" s="58">
        <f t="shared" si="8"/>
        <v>0</v>
      </c>
      <c r="AS102" s="58">
        <f t="shared" si="8"/>
        <v>0</v>
      </c>
      <c r="AT102" s="58">
        <f t="shared" si="8"/>
        <v>0</v>
      </c>
      <c r="AU102" s="58">
        <f t="shared" si="8"/>
        <v>0</v>
      </c>
      <c r="AV102" s="58">
        <f t="shared" si="8"/>
        <v>39.652680135599986</v>
      </c>
      <c r="AW102" s="58">
        <f t="shared" si="8"/>
        <v>2183.4832737615002</v>
      </c>
      <c r="AX102" s="58">
        <f t="shared" si="8"/>
        <v>3.4605956679333332</v>
      </c>
      <c r="AY102" s="58">
        <f t="shared" si="8"/>
        <v>0</v>
      </c>
      <c r="AZ102" s="58">
        <f t="shared" si="8"/>
        <v>1316.9397298000338</v>
      </c>
      <c r="BA102" s="58">
        <f t="shared" si="8"/>
        <v>0</v>
      </c>
      <c r="BB102" s="58">
        <f t="shared" si="8"/>
        <v>0</v>
      </c>
      <c r="BC102" s="58">
        <f t="shared" si="8"/>
        <v>0</v>
      </c>
      <c r="BD102" s="58">
        <f t="shared" si="8"/>
        <v>0</v>
      </c>
      <c r="BE102" s="58">
        <f t="shared" si="8"/>
        <v>0</v>
      </c>
      <c r="BF102" s="58">
        <f t="shared" si="8"/>
        <v>5.1337982615333342</v>
      </c>
      <c r="BG102" s="58">
        <f t="shared" si="8"/>
        <v>295.01089773763346</v>
      </c>
      <c r="BH102" s="58">
        <f t="shared" si="8"/>
        <v>14.956458062699999</v>
      </c>
      <c r="BI102" s="58">
        <f t="shared" si="8"/>
        <v>0</v>
      </c>
      <c r="BJ102" s="58">
        <f t="shared" si="8"/>
        <v>41.702391807766666</v>
      </c>
      <c r="BK102" s="46">
        <f>SUM(C102:BJ102)</f>
        <v>9266.5713198263002</v>
      </c>
    </row>
    <row r="103" spans="1:63">
      <c r="A103" s="31"/>
      <c r="B103" s="56" t="s">
        <v>83</v>
      </c>
      <c r="C103" s="50">
        <f>C11+C15+C82+C85+C88+C102</f>
        <v>0</v>
      </c>
      <c r="D103" s="50">
        <f t="shared" ref="C103:AH103" si="9">D11+D15+D82+D85+D88+D102</f>
        <v>311.70061013473338</v>
      </c>
      <c r="E103" s="50">
        <f t="shared" si="9"/>
        <v>0</v>
      </c>
      <c r="F103" s="50">
        <f t="shared" si="9"/>
        <v>0</v>
      </c>
      <c r="G103" s="50">
        <f t="shared" si="9"/>
        <v>0</v>
      </c>
      <c r="H103" s="50">
        <f t="shared" si="9"/>
        <v>10.852098746700001</v>
      </c>
      <c r="I103" s="50">
        <f t="shared" si="9"/>
        <v>8843.0275437386335</v>
      </c>
      <c r="J103" s="50">
        <f t="shared" si="9"/>
        <v>1039.6430165209999</v>
      </c>
      <c r="K103" s="50">
        <f t="shared" si="9"/>
        <v>0</v>
      </c>
      <c r="L103" s="50">
        <f t="shared" si="9"/>
        <v>799.51229675700006</v>
      </c>
      <c r="M103" s="50">
        <f t="shared" si="9"/>
        <v>0</v>
      </c>
      <c r="N103" s="50">
        <f t="shared" si="9"/>
        <v>0</v>
      </c>
      <c r="O103" s="50">
        <f t="shared" si="9"/>
        <v>0</v>
      </c>
      <c r="P103" s="50">
        <f t="shared" si="9"/>
        <v>0</v>
      </c>
      <c r="Q103" s="50">
        <f t="shared" si="9"/>
        <v>0</v>
      </c>
      <c r="R103" s="50">
        <f t="shared" si="9"/>
        <v>1.0832239636333334</v>
      </c>
      <c r="S103" s="50">
        <f t="shared" si="9"/>
        <v>892.23409500700006</v>
      </c>
      <c r="T103" s="50">
        <f t="shared" si="9"/>
        <v>25.09641642483334</v>
      </c>
      <c r="U103" s="50">
        <f t="shared" si="9"/>
        <v>16.872132097199998</v>
      </c>
      <c r="V103" s="50">
        <f t="shared" si="9"/>
        <v>1.4285761489666666</v>
      </c>
      <c r="W103" s="50">
        <f t="shared" si="9"/>
        <v>0</v>
      </c>
      <c r="X103" s="50">
        <f t="shared" si="9"/>
        <v>0</v>
      </c>
      <c r="Y103" s="50">
        <f t="shared" si="9"/>
        <v>0</v>
      </c>
      <c r="Z103" s="50">
        <f t="shared" si="9"/>
        <v>0</v>
      </c>
      <c r="AA103" s="50">
        <f t="shared" si="9"/>
        <v>0</v>
      </c>
      <c r="AB103" s="50">
        <f t="shared" si="9"/>
        <v>4.1612769162666661</v>
      </c>
      <c r="AC103" s="50">
        <f t="shared" si="9"/>
        <v>284.92213886373332</v>
      </c>
      <c r="AD103" s="50">
        <f t="shared" si="9"/>
        <v>0</v>
      </c>
      <c r="AE103" s="50">
        <f t="shared" si="9"/>
        <v>0</v>
      </c>
      <c r="AF103" s="50">
        <f t="shared" si="9"/>
        <v>271.1660884063333</v>
      </c>
      <c r="AG103" s="50">
        <f t="shared" si="9"/>
        <v>0</v>
      </c>
      <c r="AH103" s="50">
        <f t="shared" si="9"/>
        <v>0</v>
      </c>
      <c r="AI103" s="50">
        <f t="shared" ref="AI103:BK103" si="10">AI11+AI15+AI82+AI85+AI88+AI102</f>
        <v>0</v>
      </c>
      <c r="AJ103" s="50">
        <f t="shared" si="10"/>
        <v>0</v>
      </c>
      <c r="AK103" s="50">
        <f t="shared" si="10"/>
        <v>0</v>
      </c>
      <c r="AL103" s="50">
        <f t="shared" si="10"/>
        <v>0.12908964946666668</v>
      </c>
      <c r="AM103" s="50">
        <f t="shared" si="10"/>
        <v>3.6277743394333335</v>
      </c>
      <c r="AN103" s="50">
        <f t="shared" si="10"/>
        <v>0</v>
      </c>
      <c r="AO103" s="50">
        <f t="shared" si="10"/>
        <v>0</v>
      </c>
      <c r="AP103" s="50">
        <f t="shared" si="10"/>
        <v>1.5828162912666666</v>
      </c>
      <c r="AQ103" s="50">
        <f t="shared" si="10"/>
        <v>0</v>
      </c>
      <c r="AR103" s="50">
        <f t="shared" si="10"/>
        <v>53.165019659733332</v>
      </c>
      <c r="AS103" s="50">
        <f t="shared" si="10"/>
        <v>0</v>
      </c>
      <c r="AT103" s="50">
        <f t="shared" si="10"/>
        <v>0</v>
      </c>
      <c r="AU103" s="50">
        <f t="shared" si="10"/>
        <v>0</v>
      </c>
      <c r="AV103" s="50">
        <f t="shared" si="10"/>
        <v>281.05224690693336</v>
      </c>
      <c r="AW103" s="50">
        <f t="shared" si="10"/>
        <v>4580.9428474445003</v>
      </c>
      <c r="AX103" s="50">
        <f t="shared" si="10"/>
        <v>106.01621998993333</v>
      </c>
      <c r="AY103" s="50">
        <f t="shared" si="10"/>
        <v>0</v>
      </c>
      <c r="AZ103" s="50">
        <f t="shared" si="10"/>
        <v>3218.8255035202346</v>
      </c>
      <c r="BA103" s="50">
        <f t="shared" si="10"/>
        <v>0</v>
      </c>
      <c r="BB103" s="50">
        <f t="shared" si="10"/>
        <v>0</v>
      </c>
      <c r="BC103" s="50">
        <f t="shared" si="10"/>
        <v>0</v>
      </c>
      <c r="BD103" s="50">
        <f t="shared" si="10"/>
        <v>0</v>
      </c>
      <c r="BE103" s="50">
        <f t="shared" si="10"/>
        <v>0</v>
      </c>
      <c r="BF103" s="50">
        <f t="shared" si="10"/>
        <v>37.119784595566671</v>
      </c>
      <c r="BG103" s="50">
        <f t="shared" si="10"/>
        <v>657.57258291133348</v>
      </c>
      <c r="BH103" s="50">
        <f t="shared" si="10"/>
        <v>14.956458062699999</v>
      </c>
      <c r="BI103" s="50">
        <f t="shared" si="10"/>
        <v>0</v>
      </c>
      <c r="BJ103" s="50">
        <f t="shared" si="10"/>
        <v>133.33926686533334</v>
      </c>
      <c r="BK103" s="46">
        <f t="shared" si="10"/>
        <v>21590.029123962468</v>
      </c>
    </row>
    <row r="104" spans="1:63" ht="3.75" customHeight="1">
      <c r="A104" s="31"/>
      <c r="B104" s="61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9"/>
    </row>
    <row r="105" spans="1:63">
      <c r="A105" s="31" t="s">
        <v>1</v>
      </c>
      <c r="B105" s="32" t="s">
        <v>7</v>
      </c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9"/>
    </row>
    <row r="106" spans="1:63" s="60" customFormat="1">
      <c r="A106" s="31" t="s">
        <v>79</v>
      </c>
      <c r="B106" s="37" t="s">
        <v>2</v>
      </c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4"/>
    </row>
    <row r="107" spans="1:63" s="60" customFormat="1">
      <c r="A107" s="31"/>
      <c r="B107" s="38" t="s">
        <v>39</v>
      </c>
      <c r="C107" s="57"/>
      <c r="D107" s="58"/>
      <c r="E107" s="58"/>
      <c r="F107" s="58"/>
      <c r="G107" s="59"/>
      <c r="H107" s="57"/>
      <c r="I107" s="58"/>
      <c r="J107" s="58"/>
      <c r="K107" s="58"/>
      <c r="L107" s="59"/>
      <c r="M107" s="57"/>
      <c r="N107" s="58"/>
      <c r="O107" s="58"/>
      <c r="P107" s="58"/>
      <c r="Q107" s="59"/>
      <c r="R107" s="57"/>
      <c r="S107" s="58"/>
      <c r="T107" s="58"/>
      <c r="U107" s="58"/>
      <c r="V107" s="59"/>
      <c r="W107" s="57"/>
      <c r="X107" s="58"/>
      <c r="Y107" s="58"/>
      <c r="Z107" s="58"/>
      <c r="AA107" s="59"/>
      <c r="AB107" s="57"/>
      <c r="AC107" s="58"/>
      <c r="AD107" s="58"/>
      <c r="AE107" s="58"/>
      <c r="AF107" s="59"/>
      <c r="AG107" s="57"/>
      <c r="AH107" s="58"/>
      <c r="AI107" s="58"/>
      <c r="AJ107" s="58"/>
      <c r="AK107" s="59"/>
      <c r="AL107" s="57"/>
      <c r="AM107" s="58"/>
      <c r="AN107" s="58"/>
      <c r="AO107" s="58"/>
      <c r="AP107" s="59"/>
      <c r="AQ107" s="57"/>
      <c r="AR107" s="58"/>
      <c r="AS107" s="58"/>
      <c r="AT107" s="58"/>
      <c r="AU107" s="59"/>
      <c r="AV107" s="57"/>
      <c r="AW107" s="58"/>
      <c r="AX107" s="58"/>
      <c r="AY107" s="58"/>
      <c r="AZ107" s="59"/>
      <c r="BA107" s="57"/>
      <c r="BB107" s="58"/>
      <c r="BC107" s="58"/>
      <c r="BD107" s="58"/>
      <c r="BE107" s="59"/>
      <c r="BF107" s="57"/>
      <c r="BG107" s="58"/>
      <c r="BH107" s="58"/>
      <c r="BI107" s="58"/>
      <c r="BJ107" s="59"/>
      <c r="BK107" s="46"/>
    </row>
    <row r="108" spans="1:63" s="60" customFormat="1">
      <c r="A108" s="31"/>
      <c r="B108" s="38" t="s">
        <v>149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0.20028123406666667</v>
      </c>
      <c r="I108" s="44">
        <v>0.40727661343333343</v>
      </c>
      <c r="J108" s="44">
        <v>0</v>
      </c>
      <c r="K108" s="44">
        <v>0</v>
      </c>
      <c r="L108" s="44">
        <v>5.2787968100000013E-2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2.2337247133333335E-2</v>
      </c>
      <c r="S108" s="44">
        <v>0</v>
      </c>
      <c r="T108" s="44">
        <v>0</v>
      </c>
      <c r="U108" s="44">
        <v>0</v>
      </c>
      <c r="V108" s="44">
        <v>0</v>
      </c>
      <c r="W108" s="44">
        <v>0</v>
      </c>
      <c r="X108" s="44">
        <v>0</v>
      </c>
      <c r="Y108" s="44">
        <v>0</v>
      </c>
      <c r="Z108" s="44">
        <v>0</v>
      </c>
      <c r="AA108" s="44">
        <v>0</v>
      </c>
      <c r="AB108" s="44">
        <v>6.0491410233333334E-2</v>
      </c>
      <c r="AC108" s="44">
        <v>0</v>
      </c>
      <c r="AD108" s="44">
        <v>0</v>
      </c>
      <c r="AE108" s="44">
        <v>0</v>
      </c>
      <c r="AF108" s="44">
        <v>4.5045768633333323E-2</v>
      </c>
      <c r="AG108" s="44">
        <v>0</v>
      </c>
      <c r="AH108" s="44">
        <v>0</v>
      </c>
      <c r="AI108" s="44">
        <v>0</v>
      </c>
      <c r="AJ108" s="44">
        <v>0</v>
      </c>
      <c r="AK108" s="44">
        <v>0</v>
      </c>
      <c r="AL108" s="44">
        <v>1.7471386666666669E-4</v>
      </c>
      <c r="AM108" s="44">
        <v>0</v>
      </c>
      <c r="AN108" s="44">
        <v>0</v>
      </c>
      <c r="AO108" s="44">
        <v>0</v>
      </c>
      <c r="AP108" s="44">
        <v>0</v>
      </c>
      <c r="AQ108" s="44">
        <v>0</v>
      </c>
      <c r="AR108" s="44">
        <v>0</v>
      </c>
      <c r="AS108" s="44">
        <v>0</v>
      </c>
      <c r="AT108" s="44">
        <v>0</v>
      </c>
      <c r="AU108" s="44">
        <v>0</v>
      </c>
      <c r="AV108" s="44">
        <v>33.491536011366676</v>
      </c>
      <c r="AW108" s="44">
        <v>4.4195011999999992E-2</v>
      </c>
      <c r="AX108" s="44">
        <v>0</v>
      </c>
      <c r="AY108" s="44">
        <v>0</v>
      </c>
      <c r="AZ108" s="44">
        <v>0.71185668616666664</v>
      </c>
      <c r="BA108" s="44">
        <v>0</v>
      </c>
      <c r="BB108" s="44">
        <v>0</v>
      </c>
      <c r="BC108" s="44">
        <v>0</v>
      </c>
      <c r="BD108" s="44">
        <v>0</v>
      </c>
      <c r="BE108" s="44">
        <v>0</v>
      </c>
      <c r="BF108" s="44">
        <v>8.9945296322333235</v>
      </c>
      <c r="BG108" s="44">
        <v>1.1892357333333332E-3</v>
      </c>
      <c r="BH108" s="44">
        <v>0</v>
      </c>
      <c r="BI108" s="44">
        <v>0</v>
      </c>
      <c r="BJ108" s="44">
        <v>4.9649406566666665E-2</v>
      </c>
      <c r="BK108" s="52">
        <f>SUM(C108:BJ108)</f>
        <v>44.081350939533337</v>
      </c>
    </row>
    <row r="109" spans="1:63" s="60" customFormat="1">
      <c r="A109" s="31"/>
      <c r="B109" s="38" t="s">
        <v>88</v>
      </c>
      <c r="C109" s="57">
        <f>SUM(C108)</f>
        <v>0</v>
      </c>
      <c r="D109" s="57">
        <f t="shared" ref="D109:BK109" si="11">SUM(D108)</f>
        <v>0</v>
      </c>
      <c r="E109" s="57">
        <f t="shared" si="11"/>
        <v>0</v>
      </c>
      <c r="F109" s="57">
        <f t="shared" si="11"/>
        <v>0</v>
      </c>
      <c r="G109" s="57">
        <f t="shared" si="11"/>
        <v>0</v>
      </c>
      <c r="H109" s="57">
        <f t="shared" si="11"/>
        <v>0.20028123406666667</v>
      </c>
      <c r="I109" s="57">
        <f t="shared" si="11"/>
        <v>0.40727661343333343</v>
      </c>
      <c r="J109" s="57">
        <f t="shared" si="11"/>
        <v>0</v>
      </c>
      <c r="K109" s="57">
        <f t="shared" si="11"/>
        <v>0</v>
      </c>
      <c r="L109" s="57">
        <f t="shared" si="11"/>
        <v>5.2787968100000013E-2</v>
      </c>
      <c r="M109" s="57">
        <f t="shared" si="11"/>
        <v>0</v>
      </c>
      <c r="N109" s="57">
        <f t="shared" si="11"/>
        <v>0</v>
      </c>
      <c r="O109" s="57">
        <f t="shared" si="11"/>
        <v>0</v>
      </c>
      <c r="P109" s="57">
        <f t="shared" si="11"/>
        <v>0</v>
      </c>
      <c r="Q109" s="57">
        <f t="shared" si="11"/>
        <v>0</v>
      </c>
      <c r="R109" s="57">
        <f t="shared" si="11"/>
        <v>2.2337247133333335E-2</v>
      </c>
      <c r="S109" s="57">
        <f t="shared" si="11"/>
        <v>0</v>
      </c>
      <c r="T109" s="57">
        <f t="shared" si="11"/>
        <v>0</v>
      </c>
      <c r="U109" s="57">
        <f t="shared" si="11"/>
        <v>0</v>
      </c>
      <c r="V109" s="57">
        <f t="shared" si="11"/>
        <v>0</v>
      </c>
      <c r="W109" s="57">
        <f t="shared" si="11"/>
        <v>0</v>
      </c>
      <c r="X109" s="57">
        <f t="shared" si="11"/>
        <v>0</v>
      </c>
      <c r="Y109" s="57">
        <f t="shared" si="11"/>
        <v>0</v>
      </c>
      <c r="Z109" s="57">
        <f t="shared" si="11"/>
        <v>0</v>
      </c>
      <c r="AA109" s="57">
        <f t="shared" si="11"/>
        <v>0</v>
      </c>
      <c r="AB109" s="57">
        <f t="shared" si="11"/>
        <v>6.0491410233333334E-2</v>
      </c>
      <c r="AC109" s="57">
        <f t="shared" si="11"/>
        <v>0</v>
      </c>
      <c r="AD109" s="57">
        <f t="shared" si="11"/>
        <v>0</v>
      </c>
      <c r="AE109" s="57">
        <f t="shared" si="11"/>
        <v>0</v>
      </c>
      <c r="AF109" s="57">
        <f t="shared" si="11"/>
        <v>4.5045768633333323E-2</v>
      </c>
      <c r="AG109" s="57">
        <f t="shared" si="11"/>
        <v>0</v>
      </c>
      <c r="AH109" s="57">
        <f t="shared" si="11"/>
        <v>0</v>
      </c>
      <c r="AI109" s="57">
        <f t="shared" si="11"/>
        <v>0</v>
      </c>
      <c r="AJ109" s="57">
        <f t="shared" si="11"/>
        <v>0</v>
      </c>
      <c r="AK109" s="57">
        <f t="shared" si="11"/>
        <v>0</v>
      </c>
      <c r="AL109" s="57">
        <f t="shared" si="11"/>
        <v>1.7471386666666669E-4</v>
      </c>
      <c r="AM109" s="57">
        <f t="shared" si="11"/>
        <v>0</v>
      </c>
      <c r="AN109" s="57">
        <f t="shared" si="11"/>
        <v>0</v>
      </c>
      <c r="AO109" s="57">
        <f t="shared" si="11"/>
        <v>0</v>
      </c>
      <c r="AP109" s="57">
        <f t="shared" si="11"/>
        <v>0</v>
      </c>
      <c r="AQ109" s="57">
        <f t="shared" si="11"/>
        <v>0</v>
      </c>
      <c r="AR109" s="57">
        <f t="shared" si="11"/>
        <v>0</v>
      </c>
      <c r="AS109" s="57">
        <f t="shared" si="11"/>
        <v>0</v>
      </c>
      <c r="AT109" s="57">
        <f t="shared" si="11"/>
        <v>0</v>
      </c>
      <c r="AU109" s="57">
        <f t="shared" si="11"/>
        <v>0</v>
      </c>
      <c r="AV109" s="57">
        <f>SUM(AV108)</f>
        <v>33.491536011366676</v>
      </c>
      <c r="AW109" s="57">
        <f t="shared" si="11"/>
        <v>4.4195011999999992E-2</v>
      </c>
      <c r="AX109" s="57">
        <f t="shared" si="11"/>
        <v>0</v>
      </c>
      <c r="AY109" s="57">
        <f t="shared" si="11"/>
        <v>0</v>
      </c>
      <c r="AZ109" s="57">
        <f t="shared" si="11"/>
        <v>0.71185668616666664</v>
      </c>
      <c r="BA109" s="57">
        <f t="shared" si="11"/>
        <v>0</v>
      </c>
      <c r="BB109" s="57">
        <f t="shared" si="11"/>
        <v>0</v>
      </c>
      <c r="BC109" s="57">
        <f t="shared" si="11"/>
        <v>0</v>
      </c>
      <c r="BD109" s="57">
        <f t="shared" si="11"/>
        <v>0</v>
      </c>
      <c r="BE109" s="57">
        <f t="shared" si="11"/>
        <v>0</v>
      </c>
      <c r="BF109" s="57">
        <f t="shared" si="11"/>
        <v>8.9945296322333235</v>
      </c>
      <c r="BG109" s="57">
        <f t="shared" si="11"/>
        <v>1.1892357333333332E-3</v>
      </c>
      <c r="BH109" s="57">
        <f t="shared" si="11"/>
        <v>0</v>
      </c>
      <c r="BI109" s="57">
        <f t="shared" si="11"/>
        <v>0</v>
      </c>
      <c r="BJ109" s="57">
        <f t="shared" si="11"/>
        <v>4.9649406566666665E-2</v>
      </c>
      <c r="BK109" s="46">
        <f t="shared" si="11"/>
        <v>44.081350939533337</v>
      </c>
    </row>
    <row r="110" spans="1:63">
      <c r="A110" s="31" t="s">
        <v>80</v>
      </c>
      <c r="B110" s="37" t="s">
        <v>17</v>
      </c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9"/>
    </row>
    <row r="111" spans="1:63">
      <c r="A111" s="31"/>
      <c r="B111" s="38" t="s">
        <v>39</v>
      </c>
      <c r="C111" s="50"/>
      <c r="D111" s="44"/>
      <c r="E111" s="44"/>
      <c r="F111" s="44"/>
      <c r="G111" s="51"/>
      <c r="H111" s="50"/>
      <c r="I111" s="44"/>
      <c r="J111" s="44"/>
      <c r="K111" s="44"/>
      <c r="L111" s="51"/>
      <c r="M111" s="50"/>
      <c r="N111" s="44"/>
      <c r="O111" s="44"/>
      <c r="P111" s="44"/>
      <c r="Q111" s="51"/>
      <c r="R111" s="50"/>
      <c r="S111" s="44"/>
      <c r="T111" s="44"/>
      <c r="U111" s="44"/>
      <c r="V111" s="51"/>
      <c r="W111" s="50"/>
      <c r="X111" s="44"/>
      <c r="Y111" s="44"/>
      <c r="Z111" s="44"/>
      <c r="AA111" s="51"/>
      <c r="AB111" s="50"/>
      <c r="AC111" s="44"/>
      <c r="AD111" s="44"/>
      <c r="AE111" s="44"/>
      <c r="AF111" s="51"/>
      <c r="AG111" s="50"/>
      <c r="AH111" s="44"/>
      <c r="AI111" s="44"/>
      <c r="AJ111" s="44"/>
      <c r="AK111" s="51"/>
      <c r="AL111" s="50"/>
      <c r="AM111" s="44"/>
      <c r="AN111" s="44"/>
      <c r="AO111" s="44"/>
      <c r="AP111" s="51"/>
      <c r="AQ111" s="50"/>
      <c r="AR111" s="44"/>
      <c r="AS111" s="44"/>
      <c r="AT111" s="44"/>
      <c r="AU111" s="51"/>
      <c r="AV111" s="50"/>
      <c r="AW111" s="44"/>
      <c r="AX111" s="44"/>
      <c r="AY111" s="44"/>
      <c r="AZ111" s="51"/>
      <c r="BA111" s="50"/>
      <c r="BB111" s="44"/>
      <c r="BC111" s="44"/>
      <c r="BD111" s="44"/>
      <c r="BE111" s="51"/>
      <c r="BF111" s="50"/>
      <c r="BG111" s="44"/>
      <c r="BH111" s="44"/>
      <c r="BI111" s="44"/>
      <c r="BJ111" s="51"/>
      <c r="BK111" s="52"/>
    </row>
    <row r="112" spans="1:63">
      <c r="A112" s="31"/>
      <c r="B112" s="38" t="s">
        <v>150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0.7269361307333333</v>
      </c>
      <c r="I112" s="44">
        <v>0.62557322643333324</v>
      </c>
      <c r="J112" s="44">
        <v>0</v>
      </c>
      <c r="K112" s="44">
        <v>0</v>
      </c>
      <c r="L112" s="44">
        <v>6.6033250532666683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0.11493004913333335</v>
      </c>
      <c r="S112" s="44">
        <v>0</v>
      </c>
      <c r="T112" s="44">
        <v>0</v>
      </c>
      <c r="U112" s="44">
        <v>0</v>
      </c>
      <c r="V112" s="44">
        <v>1.0662999099999997E-2</v>
      </c>
      <c r="W112" s="44">
        <v>0</v>
      </c>
      <c r="X112" s="44">
        <v>0</v>
      </c>
      <c r="Y112" s="44">
        <v>0</v>
      </c>
      <c r="Z112" s="44">
        <v>0</v>
      </c>
      <c r="AA112" s="44">
        <v>0</v>
      </c>
      <c r="AB112" s="44">
        <v>0.19892147743333335</v>
      </c>
      <c r="AC112" s="44">
        <v>1.8473457393666666</v>
      </c>
      <c r="AD112" s="44">
        <v>0</v>
      </c>
      <c r="AE112" s="44">
        <v>0</v>
      </c>
      <c r="AF112" s="44">
        <v>9.0566033902999994</v>
      </c>
      <c r="AG112" s="44">
        <v>0</v>
      </c>
      <c r="AH112" s="44">
        <v>0</v>
      </c>
      <c r="AI112" s="44">
        <v>0</v>
      </c>
      <c r="AJ112" s="44">
        <v>0</v>
      </c>
      <c r="AK112" s="44">
        <v>0</v>
      </c>
      <c r="AL112" s="44">
        <v>0</v>
      </c>
      <c r="AM112" s="44">
        <v>0</v>
      </c>
      <c r="AN112" s="44">
        <v>0</v>
      </c>
      <c r="AO112" s="44">
        <v>0</v>
      </c>
      <c r="AP112" s="44">
        <v>0.16712878126666669</v>
      </c>
      <c r="AQ112" s="44">
        <v>0</v>
      </c>
      <c r="AR112" s="44">
        <v>0</v>
      </c>
      <c r="AS112" s="44">
        <v>0</v>
      </c>
      <c r="AT112" s="44">
        <v>0</v>
      </c>
      <c r="AU112" s="44">
        <v>0</v>
      </c>
      <c r="AV112" s="44">
        <v>41.460680656066728</v>
      </c>
      <c r="AW112" s="44">
        <v>3.1238066124333335</v>
      </c>
      <c r="AX112" s="44">
        <v>1.5747100071666666</v>
      </c>
      <c r="AY112" s="44">
        <v>0</v>
      </c>
      <c r="AZ112" s="44">
        <v>28.832407680066673</v>
      </c>
      <c r="BA112" s="44">
        <v>0</v>
      </c>
      <c r="BB112" s="44">
        <v>0</v>
      </c>
      <c r="BC112" s="44">
        <v>0</v>
      </c>
      <c r="BD112" s="44">
        <v>0</v>
      </c>
      <c r="BE112" s="44">
        <v>0</v>
      </c>
      <c r="BF112" s="44">
        <v>7.2562885604333358</v>
      </c>
      <c r="BG112" s="44">
        <v>4.2813546300000005E-2</v>
      </c>
      <c r="BH112" s="44">
        <v>0</v>
      </c>
      <c r="BI112" s="44">
        <v>0</v>
      </c>
      <c r="BJ112" s="44">
        <v>0.60983464399999998</v>
      </c>
      <c r="BK112" s="52">
        <f>SUM(C112:BJ112)</f>
        <v>102.25196855350008</v>
      </c>
    </row>
    <row r="113" spans="1:63">
      <c r="A113" s="31"/>
      <c r="B113" s="38" t="s">
        <v>166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4.4952813071000008</v>
      </c>
      <c r="I113" s="44">
        <v>310.41056503239997</v>
      </c>
      <c r="J113" s="44">
        <v>0</v>
      </c>
      <c r="K113" s="44">
        <v>0</v>
      </c>
      <c r="L113" s="44">
        <v>66.539126104533324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2.4080002466666663E-2</v>
      </c>
      <c r="S113" s="44">
        <v>0.10661924053333334</v>
      </c>
      <c r="T113" s="44">
        <v>0</v>
      </c>
      <c r="U113" s="44">
        <v>0</v>
      </c>
      <c r="V113" s="44">
        <v>0</v>
      </c>
      <c r="W113" s="44">
        <v>0</v>
      </c>
      <c r="X113" s="44">
        <v>0</v>
      </c>
      <c r="Y113" s="44">
        <v>0</v>
      </c>
      <c r="Z113" s="44">
        <v>0</v>
      </c>
      <c r="AA113" s="44">
        <v>0</v>
      </c>
      <c r="AB113" s="44">
        <v>1.6666666666666668E-3</v>
      </c>
      <c r="AC113" s="44">
        <v>0</v>
      </c>
      <c r="AD113" s="44">
        <v>0</v>
      </c>
      <c r="AE113" s="44">
        <v>0</v>
      </c>
      <c r="AF113" s="44">
        <v>9.9749034966666664E-2</v>
      </c>
      <c r="AG113" s="44">
        <v>0</v>
      </c>
      <c r="AH113" s="44">
        <v>0</v>
      </c>
      <c r="AI113" s="44">
        <v>0</v>
      </c>
      <c r="AJ113" s="44">
        <v>0</v>
      </c>
      <c r="AK113" s="44">
        <v>0</v>
      </c>
      <c r="AL113" s="44">
        <v>0</v>
      </c>
      <c r="AM113" s="44">
        <v>0</v>
      </c>
      <c r="AN113" s="44">
        <v>0</v>
      </c>
      <c r="AO113" s="44">
        <v>0</v>
      </c>
      <c r="AP113" s="44">
        <v>0</v>
      </c>
      <c r="AQ113" s="44">
        <v>0</v>
      </c>
      <c r="AR113" s="44">
        <v>0</v>
      </c>
      <c r="AS113" s="44">
        <v>0</v>
      </c>
      <c r="AT113" s="44">
        <v>0</v>
      </c>
      <c r="AU113" s="44">
        <v>0</v>
      </c>
      <c r="AV113" s="44">
        <v>0.95406567960000022</v>
      </c>
      <c r="AW113" s="44">
        <v>35.64467916056666</v>
      </c>
      <c r="AX113" s="44">
        <v>0</v>
      </c>
      <c r="AY113" s="44">
        <v>0</v>
      </c>
      <c r="AZ113" s="44">
        <v>67.624277823033324</v>
      </c>
      <c r="BA113" s="44">
        <v>0</v>
      </c>
      <c r="BB113" s="44">
        <v>0</v>
      </c>
      <c r="BC113" s="44">
        <v>0</v>
      </c>
      <c r="BD113" s="44">
        <v>0</v>
      </c>
      <c r="BE113" s="44">
        <v>0</v>
      </c>
      <c r="BF113" s="44">
        <v>0.13449155956666667</v>
      </c>
      <c r="BG113" s="44">
        <v>2.5301975891666659</v>
      </c>
      <c r="BH113" s="44">
        <v>0</v>
      </c>
      <c r="BI113" s="44">
        <v>0</v>
      </c>
      <c r="BJ113" s="44">
        <v>1.024203989233333</v>
      </c>
      <c r="BK113" s="52">
        <f>SUM(C113:BJ113)</f>
        <v>489.58900318983331</v>
      </c>
    </row>
    <row r="114" spans="1:63">
      <c r="A114" s="31"/>
      <c r="B114" s="38" t="s">
        <v>185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2.7161862566666674E-2</v>
      </c>
      <c r="I114" s="44">
        <v>0.36614550736666673</v>
      </c>
      <c r="J114" s="44">
        <v>0</v>
      </c>
      <c r="K114" s="44">
        <v>0</v>
      </c>
      <c r="L114" s="44">
        <v>0.32799810423333342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5.7875886666666656E-4</v>
      </c>
      <c r="S114" s="44">
        <v>0</v>
      </c>
      <c r="T114" s="44">
        <v>0</v>
      </c>
      <c r="U114" s="44">
        <v>0</v>
      </c>
      <c r="V114" s="44">
        <v>0</v>
      </c>
      <c r="W114" s="44">
        <v>0</v>
      </c>
      <c r="X114" s="44">
        <v>0</v>
      </c>
      <c r="Y114" s="44">
        <v>0</v>
      </c>
      <c r="Z114" s="44">
        <v>0</v>
      </c>
      <c r="AA114" s="44">
        <v>0</v>
      </c>
      <c r="AB114" s="44">
        <v>0</v>
      </c>
      <c r="AC114" s="44">
        <v>0</v>
      </c>
      <c r="AD114" s="44">
        <v>0</v>
      </c>
      <c r="AE114" s="44">
        <v>0</v>
      </c>
      <c r="AF114" s="44">
        <v>0</v>
      </c>
      <c r="AG114" s="44">
        <v>0</v>
      </c>
      <c r="AH114" s="44">
        <v>0</v>
      </c>
      <c r="AI114" s="44">
        <v>0</v>
      </c>
      <c r="AJ114" s="44">
        <v>0</v>
      </c>
      <c r="AK114" s="44">
        <v>0</v>
      </c>
      <c r="AL114" s="44">
        <v>0</v>
      </c>
      <c r="AM114" s="44">
        <v>0</v>
      </c>
      <c r="AN114" s="44">
        <v>0</v>
      </c>
      <c r="AO114" s="44">
        <v>0</v>
      </c>
      <c r="AP114" s="44">
        <v>0</v>
      </c>
      <c r="AQ114" s="44">
        <v>0</v>
      </c>
      <c r="AR114" s="44">
        <v>0</v>
      </c>
      <c r="AS114" s="44">
        <v>0</v>
      </c>
      <c r="AT114" s="44">
        <v>0</v>
      </c>
      <c r="AU114" s="44">
        <v>0</v>
      </c>
      <c r="AV114" s="44">
        <v>1.961193294666667</v>
      </c>
      <c r="AW114" s="44">
        <v>2.2570251940999992</v>
      </c>
      <c r="AX114" s="44">
        <v>0</v>
      </c>
      <c r="AY114" s="44">
        <v>0</v>
      </c>
      <c r="AZ114" s="44">
        <v>11.676984531766665</v>
      </c>
      <c r="BA114" s="44">
        <v>0</v>
      </c>
      <c r="BB114" s="44">
        <v>0</v>
      </c>
      <c r="BC114" s="44">
        <v>0</v>
      </c>
      <c r="BD114" s="44">
        <v>0</v>
      </c>
      <c r="BE114" s="44">
        <v>0</v>
      </c>
      <c r="BF114" s="44">
        <v>0.22389667770000002</v>
      </c>
      <c r="BG114" s="44">
        <v>0</v>
      </c>
      <c r="BH114" s="44">
        <v>0</v>
      </c>
      <c r="BI114" s="44">
        <v>0</v>
      </c>
      <c r="BJ114" s="44">
        <v>0.28677455219999992</v>
      </c>
      <c r="BK114" s="52">
        <f t="shared" ref="BK114:BK119" si="12">SUM(C114:BJ114)</f>
        <v>17.127758483466668</v>
      </c>
    </row>
    <row r="115" spans="1:63">
      <c r="A115" s="31"/>
      <c r="B115" s="38" t="s">
        <v>151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0.40816026026666674</v>
      </c>
      <c r="I115" s="44">
        <v>45.250511345966672</v>
      </c>
      <c r="J115" s="44">
        <v>0</v>
      </c>
      <c r="K115" s="44">
        <v>0</v>
      </c>
      <c r="L115" s="44">
        <v>0.34999413076666663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0.11557824423333334</v>
      </c>
      <c r="S115" s="44">
        <v>0</v>
      </c>
      <c r="T115" s="44">
        <v>0</v>
      </c>
      <c r="U115" s="44">
        <v>0</v>
      </c>
      <c r="V115" s="44">
        <v>0</v>
      </c>
      <c r="W115" s="44">
        <v>0</v>
      </c>
      <c r="X115" s="44">
        <v>0</v>
      </c>
      <c r="Y115" s="44">
        <v>0</v>
      </c>
      <c r="Z115" s="44">
        <v>0</v>
      </c>
      <c r="AA115" s="44">
        <v>0</v>
      </c>
      <c r="AB115" s="44">
        <v>2.4380833600000006E-2</v>
      </c>
      <c r="AC115" s="44">
        <v>1.4729470386000003</v>
      </c>
      <c r="AD115" s="44">
        <v>0</v>
      </c>
      <c r="AE115" s="44">
        <v>0</v>
      </c>
      <c r="AF115" s="44">
        <v>1.8697309746000008</v>
      </c>
      <c r="AG115" s="44">
        <v>0</v>
      </c>
      <c r="AH115" s="44">
        <v>0</v>
      </c>
      <c r="AI115" s="44">
        <v>0</v>
      </c>
      <c r="AJ115" s="44">
        <v>0</v>
      </c>
      <c r="AK115" s="44">
        <v>0</v>
      </c>
      <c r="AL115" s="44">
        <v>1.1491714000000002E-3</v>
      </c>
      <c r="AM115" s="44">
        <v>0</v>
      </c>
      <c r="AN115" s="44">
        <v>0</v>
      </c>
      <c r="AO115" s="44">
        <v>0</v>
      </c>
      <c r="AP115" s="44">
        <v>0</v>
      </c>
      <c r="AQ115" s="44">
        <v>0</v>
      </c>
      <c r="AR115" s="44">
        <v>0</v>
      </c>
      <c r="AS115" s="44">
        <v>0</v>
      </c>
      <c r="AT115" s="44">
        <v>0</v>
      </c>
      <c r="AU115" s="44">
        <v>0</v>
      </c>
      <c r="AV115" s="44">
        <v>29.838235107233327</v>
      </c>
      <c r="AW115" s="44">
        <v>69.520441837000007</v>
      </c>
      <c r="AX115" s="44">
        <v>0</v>
      </c>
      <c r="AY115" s="44">
        <v>0</v>
      </c>
      <c r="AZ115" s="44">
        <v>5.6058493981000019</v>
      </c>
      <c r="BA115" s="44">
        <v>0</v>
      </c>
      <c r="BB115" s="44">
        <v>0</v>
      </c>
      <c r="BC115" s="44">
        <v>0</v>
      </c>
      <c r="BD115" s="44">
        <v>0</v>
      </c>
      <c r="BE115" s="44">
        <v>0</v>
      </c>
      <c r="BF115" s="44">
        <v>6.6944017921333323</v>
      </c>
      <c r="BG115" s="44">
        <v>0.13751550439999996</v>
      </c>
      <c r="BH115" s="44">
        <v>0</v>
      </c>
      <c r="BI115" s="44">
        <v>0</v>
      </c>
      <c r="BJ115" s="44">
        <v>0.10991997626666666</v>
      </c>
      <c r="BK115" s="52">
        <f t="shared" si="12"/>
        <v>161.39881561456667</v>
      </c>
    </row>
    <row r="116" spans="1:63">
      <c r="A116" s="31"/>
      <c r="B116" s="38" t="s">
        <v>187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0.10638628106666666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1.3954655033333331E-2</v>
      </c>
      <c r="S116" s="44">
        <v>0</v>
      </c>
      <c r="T116" s="44">
        <v>0</v>
      </c>
      <c r="U116" s="44">
        <v>0</v>
      </c>
      <c r="V116" s="44">
        <v>0</v>
      </c>
      <c r="W116" s="44">
        <v>0</v>
      </c>
      <c r="X116" s="44">
        <v>0</v>
      </c>
      <c r="Y116" s="44">
        <v>0</v>
      </c>
      <c r="Z116" s="44">
        <v>0</v>
      </c>
      <c r="AA116" s="44">
        <v>0</v>
      </c>
      <c r="AB116" s="44">
        <v>0</v>
      </c>
      <c r="AC116" s="44">
        <v>0</v>
      </c>
      <c r="AD116" s="44">
        <v>0</v>
      </c>
      <c r="AE116" s="44">
        <v>0</v>
      </c>
      <c r="AF116" s="44">
        <v>0</v>
      </c>
      <c r="AG116" s="44">
        <v>0</v>
      </c>
      <c r="AH116" s="44">
        <v>0</v>
      </c>
      <c r="AI116" s="44">
        <v>0</v>
      </c>
      <c r="AJ116" s="44">
        <v>0</v>
      </c>
      <c r="AK116" s="44">
        <v>0</v>
      </c>
      <c r="AL116" s="44">
        <v>1.4067504999999999E-2</v>
      </c>
      <c r="AM116" s="44">
        <v>0</v>
      </c>
      <c r="AN116" s="44">
        <v>0</v>
      </c>
      <c r="AO116" s="44">
        <v>0</v>
      </c>
      <c r="AP116" s="44">
        <v>0</v>
      </c>
      <c r="AQ116" s="44">
        <v>0</v>
      </c>
      <c r="AR116" s="44">
        <v>0</v>
      </c>
      <c r="AS116" s="44">
        <v>0</v>
      </c>
      <c r="AT116" s="44">
        <v>0</v>
      </c>
      <c r="AU116" s="44">
        <v>0</v>
      </c>
      <c r="AV116" s="44">
        <v>4.1554027987000053</v>
      </c>
      <c r="AW116" s="44">
        <v>0.32824203333333329</v>
      </c>
      <c r="AX116" s="44">
        <v>0</v>
      </c>
      <c r="AY116" s="44">
        <v>0</v>
      </c>
      <c r="AZ116" s="44">
        <v>16.9300961223</v>
      </c>
      <c r="BA116" s="44">
        <v>0</v>
      </c>
      <c r="BB116" s="44">
        <v>0</v>
      </c>
      <c r="BC116" s="44">
        <v>0</v>
      </c>
      <c r="BD116" s="44">
        <v>0</v>
      </c>
      <c r="BE116" s="44">
        <v>0</v>
      </c>
      <c r="BF116" s="44">
        <v>0.40243598599999997</v>
      </c>
      <c r="BG116" s="44">
        <v>0</v>
      </c>
      <c r="BH116" s="44">
        <v>0</v>
      </c>
      <c r="BI116" s="44">
        <v>0</v>
      </c>
      <c r="BJ116" s="44">
        <v>4.0973784021000004</v>
      </c>
      <c r="BK116" s="52">
        <f t="shared" si="12"/>
        <v>26.047963783533341</v>
      </c>
    </row>
    <row r="117" spans="1:63">
      <c r="A117" s="31"/>
      <c r="B117" s="38" t="s">
        <v>188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0.10598603543333333</v>
      </c>
      <c r="I117" s="44">
        <v>0</v>
      </c>
      <c r="J117" s="44">
        <v>0</v>
      </c>
      <c r="K117" s="44">
        <v>0</v>
      </c>
      <c r="L117" s="44">
        <v>0.28372779999999997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0.16814035789999998</v>
      </c>
      <c r="S117" s="44">
        <v>0</v>
      </c>
      <c r="T117" s="44">
        <v>0</v>
      </c>
      <c r="U117" s="44">
        <v>0</v>
      </c>
      <c r="V117" s="44">
        <v>0.20806705333333331</v>
      </c>
      <c r="W117" s="44">
        <v>0</v>
      </c>
      <c r="X117" s="44">
        <v>0</v>
      </c>
      <c r="Y117" s="44">
        <v>0</v>
      </c>
      <c r="Z117" s="44">
        <v>0</v>
      </c>
      <c r="AA117" s="44">
        <v>0</v>
      </c>
      <c r="AB117" s="44">
        <v>0</v>
      </c>
      <c r="AC117" s="44">
        <v>0</v>
      </c>
      <c r="AD117" s="44">
        <v>0</v>
      </c>
      <c r="AE117" s="44">
        <v>0</v>
      </c>
      <c r="AF117" s="44">
        <v>0</v>
      </c>
      <c r="AG117" s="44">
        <v>0</v>
      </c>
      <c r="AH117" s="44">
        <v>0</v>
      </c>
      <c r="AI117" s="44">
        <v>0</v>
      </c>
      <c r="AJ117" s="44">
        <v>0</v>
      </c>
      <c r="AK117" s="44">
        <v>0</v>
      </c>
      <c r="AL117" s="44">
        <v>0</v>
      </c>
      <c r="AM117" s="44">
        <v>0</v>
      </c>
      <c r="AN117" s="44">
        <v>0</v>
      </c>
      <c r="AO117" s="44">
        <v>0</v>
      </c>
      <c r="AP117" s="44">
        <v>0</v>
      </c>
      <c r="AQ117" s="44">
        <v>0</v>
      </c>
      <c r="AR117" s="44">
        <v>0</v>
      </c>
      <c r="AS117" s="44">
        <v>0</v>
      </c>
      <c r="AT117" s="44">
        <v>0</v>
      </c>
      <c r="AU117" s="44">
        <v>0</v>
      </c>
      <c r="AV117" s="44">
        <v>9.9205843467333317</v>
      </c>
      <c r="AW117" s="44">
        <v>1.1170280049999999</v>
      </c>
      <c r="AX117" s="44">
        <v>0</v>
      </c>
      <c r="AY117" s="44">
        <v>0</v>
      </c>
      <c r="AZ117" s="44">
        <v>28.348370325066661</v>
      </c>
      <c r="BA117" s="44">
        <v>0</v>
      </c>
      <c r="BB117" s="44">
        <v>0</v>
      </c>
      <c r="BC117" s="44">
        <v>0</v>
      </c>
      <c r="BD117" s="44">
        <v>0</v>
      </c>
      <c r="BE117" s="44">
        <v>0</v>
      </c>
      <c r="BF117" s="44">
        <v>7.4843720694999991</v>
      </c>
      <c r="BG117" s="44">
        <v>0</v>
      </c>
      <c r="BH117" s="44">
        <v>0</v>
      </c>
      <c r="BI117" s="44">
        <v>0</v>
      </c>
      <c r="BJ117" s="44">
        <v>7.2630386316666646</v>
      </c>
      <c r="BK117" s="52">
        <f t="shared" si="12"/>
        <v>54.899314624633327</v>
      </c>
    </row>
    <row r="118" spans="1:63">
      <c r="A118" s="31"/>
      <c r="B118" s="38" t="s">
        <v>189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9.1417188566666668E-2</v>
      </c>
      <c r="I118" s="44">
        <v>0</v>
      </c>
      <c r="J118" s="44">
        <v>0</v>
      </c>
      <c r="K118" s="44">
        <v>0</v>
      </c>
      <c r="L118" s="44">
        <v>9.947466666666667E-2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8.4553461666666673E-3</v>
      </c>
      <c r="S118" s="44">
        <v>0</v>
      </c>
      <c r="T118" s="44">
        <v>0</v>
      </c>
      <c r="U118" s="44">
        <v>0</v>
      </c>
      <c r="V118" s="44">
        <v>0</v>
      </c>
      <c r="W118" s="44">
        <v>0</v>
      </c>
      <c r="X118" s="44">
        <v>0</v>
      </c>
      <c r="Y118" s="44">
        <v>0</v>
      </c>
      <c r="Z118" s="44">
        <v>0</v>
      </c>
      <c r="AA118" s="44">
        <v>0</v>
      </c>
      <c r="AB118" s="44">
        <v>0</v>
      </c>
      <c r="AC118" s="44">
        <v>0</v>
      </c>
      <c r="AD118" s="44">
        <v>0</v>
      </c>
      <c r="AE118" s="44">
        <v>0</v>
      </c>
      <c r="AF118" s="44">
        <v>0</v>
      </c>
      <c r="AG118" s="44">
        <v>0</v>
      </c>
      <c r="AH118" s="44">
        <v>0</v>
      </c>
      <c r="AI118" s="44">
        <v>0</v>
      </c>
      <c r="AJ118" s="44">
        <v>0</v>
      </c>
      <c r="AK118" s="44">
        <v>0</v>
      </c>
      <c r="AL118" s="44">
        <v>0</v>
      </c>
      <c r="AM118" s="44">
        <v>0</v>
      </c>
      <c r="AN118" s="44">
        <v>0</v>
      </c>
      <c r="AO118" s="44">
        <v>0</v>
      </c>
      <c r="AP118" s="44">
        <v>0</v>
      </c>
      <c r="AQ118" s="44">
        <v>0</v>
      </c>
      <c r="AR118" s="44">
        <v>0</v>
      </c>
      <c r="AS118" s="44">
        <v>0</v>
      </c>
      <c r="AT118" s="44">
        <v>0</v>
      </c>
      <c r="AU118" s="44">
        <v>0</v>
      </c>
      <c r="AV118" s="44">
        <v>2.443031232433333</v>
      </c>
      <c r="AW118" s="44">
        <v>1.3207564999999999</v>
      </c>
      <c r="AX118" s="44">
        <v>0</v>
      </c>
      <c r="AY118" s="44">
        <v>0</v>
      </c>
      <c r="AZ118" s="44">
        <v>11.788343534066666</v>
      </c>
      <c r="BA118" s="44">
        <v>0</v>
      </c>
      <c r="BB118" s="44">
        <v>0</v>
      </c>
      <c r="BC118" s="44">
        <v>0</v>
      </c>
      <c r="BD118" s="44">
        <v>0</v>
      </c>
      <c r="BE118" s="44">
        <v>0</v>
      </c>
      <c r="BF118" s="44">
        <v>0.58317854383333323</v>
      </c>
      <c r="BG118" s="44">
        <v>0</v>
      </c>
      <c r="BH118" s="44">
        <v>0</v>
      </c>
      <c r="BI118" s="44">
        <v>0</v>
      </c>
      <c r="BJ118" s="44">
        <v>0.29791500000000004</v>
      </c>
      <c r="BK118" s="52">
        <f t="shared" si="12"/>
        <v>16.63257201173333</v>
      </c>
    </row>
    <row r="119" spans="1:63">
      <c r="A119" s="31"/>
      <c r="B119" s="38" t="s">
        <v>186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0.16215826906666667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3.524827366666667E-2</v>
      </c>
      <c r="S119" s="44">
        <v>0</v>
      </c>
      <c r="T119" s="44">
        <v>0</v>
      </c>
      <c r="U119" s="44">
        <v>0</v>
      </c>
      <c r="V119" s="44">
        <v>0</v>
      </c>
      <c r="W119" s="44">
        <v>0</v>
      </c>
      <c r="X119" s="44">
        <v>0</v>
      </c>
      <c r="Y119" s="44">
        <v>0</v>
      </c>
      <c r="Z119" s="44">
        <v>0</v>
      </c>
      <c r="AA119" s="44">
        <v>0</v>
      </c>
      <c r="AB119" s="44">
        <v>0</v>
      </c>
      <c r="AC119" s="44">
        <v>0</v>
      </c>
      <c r="AD119" s="44">
        <v>0</v>
      </c>
      <c r="AE119" s="44">
        <v>0</v>
      </c>
      <c r="AF119" s="44">
        <v>0</v>
      </c>
      <c r="AG119" s="44">
        <v>0</v>
      </c>
      <c r="AH119" s="44">
        <v>0</v>
      </c>
      <c r="AI119" s="44">
        <v>0</v>
      </c>
      <c r="AJ119" s="44">
        <v>0</v>
      </c>
      <c r="AK119" s="44">
        <v>0</v>
      </c>
      <c r="AL119" s="44">
        <v>0</v>
      </c>
      <c r="AM119" s="44">
        <v>0</v>
      </c>
      <c r="AN119" s="44">
        <v>0</v>
      </c>
      <c r="AO119" s="44">
        <v>0</v>
      </c>
      <c r="AP119" s="44">
        <v>0</v>
      </c>
      <c r="AQ119" s="44">
        <v>0</v>
      </c>
      <c r="AR119" s="44">
        <v>0</v>
      </c>
      <c r="AS119" s="44">
        <v>0</v>
      </c>
      <c r="AT119" s="44">
        <v>0</v>
      </c>
      <c r="AU119" s="44">
        <v>0</v>
      </c>
      <c r="AV119" s="44">
        <v>12.593894518833338</v>
      </c>
      <c r="AW119" s="44">
        <v>0.72073792516666668</v>
      </c>
      <c r="AX119" s="44">
        <v>0</v>
      </c>
      <c r="AY119" s="44">
        <v>0</v>
      </c>
      <c r="AZ119" s="44">
        <v>19.793486208699981</v>
      </c>
      <c r="BA119" s="44">
        <v>0</v>
      </c>
      <c r="BB119" s="44">
        <v>0</v>
      </c>
      <c r="BC119" s="44">
        <v>0</v>
      </c>
      <c r="BD119" s="44">
        <v>0</v>
      </c>
      <c r="BE119" s="44">
        <v>0</v>
      </c>
      <c r="BF119" s="44">
        <v>1.494979542299999</v>
      </c>
      <c r="BG119" s="44">
        <v>0.16627981403333328</v>
      </c>
      <c r="BH119" s="44">
        <v>0</v>
      </c>
      <c r="BI119" s="44">
        <v>0</v>
      </c>
      <c r="BJ119" s="44">
        <v>0.16627981403333328</v>
      </c>
      <c r="BK119" s="52">
        <f t="shared" si="12"/>
        <v>35.133064365799981</v>
      </c>
    </row>
    <row r="120" spans="1:63" s="60" customFormat="1">
      <c r="A120" s="31"/>
      <c r="B120" s="56" t="s">
        <v>89</v>
      </c>
      <c r="C120" s="57">
        <f>SUM(C112:C119)</f>
        <v>0</v>
      </c>
      <c r="D120" s="57">
        <f t="shared" ref="D120:BK120" si="13">SUM(D112:D119)</f>
        <v>0</v>
      </c>
      <c r="E120" s="57">
        <f t="shared" si="13"/>
        <v>0</v>
      </c>
      <c r="F120" s="57">
        <f t="shared" si="13"/>
        <v>0</v>
      </c>
      <c r="G120" s="57">
        <f t="shared" si="13"/>
        <v>0</v>
      </c>
      <c r="H120" s="57">
        <f t="shared" si="13"/>
        <v>6.123487334800001</v>
      </c>
      <c r="I120" s="57">
        <f t="shared" si="13"/>
        <v>356.65279511216664</v>
      </c>
      <c r="J120" s="57">
        <f t="shared" si="13"/>
        <v>0</v>
      </c>
      <c r="K120" s="57">
        <f t="shared" si="13"/>
        <v>0</v>
      </c>
      <c r="L120" s="57">
        <f t="shared" si="13"/>
        <v>74.203645859466647</v>
      </c>
      <c r="M120" s="57">
        <f t="shared" si="13"/>
        <v>0</v>
      </c>
      <c r="N120" s="57">
        <f t="shared" si="13"/>
        <v>0</v>
      </c>
      <c r="O120" s="57">
        <f t="shared" si="13"/>
        <v>0</v>
      </c>
      <c r="P120" s="57">
        <f t="shared" si="13"/>
        <v>0</v>
      </c>
      <c r="Q120" s="57">
        <f t="shared" si="13"/>
        <v>0</v>
      </c>
      <c r="R120" s="57">
        <f t="shared" si="13"/>
        <v>0.48096568746666662</v>
      </c>
      <c r="S120" s="57">
        <f t="shared" si="13"/>
        <v>0.10661924053333334</v>
      </c>
      <c r="T120" s="57">
        <f t="shared" si="13"/>
        <v>0</v>
      </c>
      <c r="U120" s="57">
        <f t="shared" si="13"/>
        <v>0</v>
      </c>
      <c r="V120" s="57">
        <f t="shared" si="13"/>
        <v>0.21873005243333329</v>
      </c>
      <c r="W120" s="57">
        <f t="shared" si="13"/>
        <v>0</v>
      </c>
      <c r="X120" s="57">
        <f t="shared" si="13"/>
        <v>0</v>
      </c>
      <c r="Y120" s="57">
        <f t="shared" si="13"/>
        <v>0</v>
      </c>
      <c r="Z120" s="57">
        <f t="shared" si="13"/>
        <v>0</v>
      </c>
      <c r="AA120" s="57">
        <f t="shared" si="13"/>
        <v>0</v>
      </c>
      <c r="AB120" s="57">
        <f t="shared" si="13"/>
        <v>0.22496897770000004</v>
      </c>
      <c r="AC120" s="57">
        <f t="shared" si="13"/>
        <v>3.3202927779666669</v>
      </c>
      <c r="AD120" s="57">
        <f t="shared" si="13"/>
        <v>0</v>
      </c>
      <c r="AE120" s="57">
        <f t="shared" si="13"/>
        <v>0</v>
      </c>
      <c r="AF120" s="57">
        <f t="shared" si="13"/>
        <v>11.026083399866668</v>
      </c>
      <c r="AG120" s="57">
        <f t="shared" si="13"/>
        <v>0</v>
      </c>
      <c r="AH120" s="57">
        <f t="shared" si="13"/>
        <v>0</v>
      </c>
      <c r="AI120" s="57">
        <f t="shared" si="13"/>
        <v>0</v>
      </c>
      <c r="AJ120" s="57">
        <f t="shared" si="13"/>
        <v>0</v>
      </c>
      <c r="AK120" s="57">
        <f t="shared" si="13"/>
        <v>0</v>
      </c>
      <c r="AL120" s="57">
        <f t="shared" si="13"/>
        <v>1.52166764E-2</v>
      </c>
      <c r="AM120" s="57">
        <f t="shared" si="13"/>
        <v>0</v>
      </c>
      <c r="AN120" s="57">
        <f t="shared" si="13"/>
        <v>0</v>
      </c>
      <c r="AO120" s="57">
        <f t="shared" si="13"/>
        <v>0</v>
      </c>
      <c r="AP120" s="57">
        <f t="shared" si="13"/>
        <v>0.16712878126666669</v>
      </c>
      <c r="AQ120" s="57">
        <f t="shared" si="13"/>
        <v>0</v>
      </c>
      <c r="AR120" s="57">
        <f t="shared" si="13"/>
        <v>0</v>
      </c>
      <c r="AS120" s="57">
        <f t="shared" si="13"/>
        <v>0</v>
      </c>
      <c r="AT120" s="57">
        <f t="shared" si="13"/>
        <v>0</v>
      </c>
      <c r="AU120" s="57">
        <f t="shared" si="13"/>
        <v>0</v>
      </c>
      <c r="AV120" s="57">
        <f t="shared" si="13"/>
        <v>103.32708763426673</v>
      </c>
      <c r="AW120" s="57">
        <f t="shared" si="13"/>
        <v>114.03271726760002</v>
      </c>
      <c r="AX120" s="57">
        <f t="shared" si="13"/>
        <v>1.5747100071666666</v>
      </c>
      <c r="AY120" s="57">
        <f t="shared" si="13"/>
        <v>0</v>
      </c>
      <c r="AZ120" s="57">
        <f t="shared" si="13"/>
        <v>190.59981562309997</v>
      </c>
      <c r="BA120" s="57">
        <f t="shared" si="13"/>
        <v>0</v>
      </c>
      <c r="BB120" s="57">
        <f t="shared" si="13"/>
        <v>0</v>
      </c>
      <c r="BC120" s="57">
        <f t="shared" si="13"/>
        <v>0</v>
      </c>
      <c r="BD120" s="57">
        <f t="shared" si="13"/>
        <v>0</v>
      </c>
      <c r="BE120" s="57">
        <f t="shared" si="13"/>
        <v>0</v>
      </c>
      <c r="BF120" s="57">
        <f t="shared" si="13"/>
        <v>24.274044731466663</v>
      </c>
      <c r="BG120" s="57">
        <f t="shared" si="13"/>
        <v>2.8768064538999996</v>
      </c>
      <c r="BH120" s="57">
        <f t="shared" si="13"/>
        <v>0</v>
      </c>
      <c r="BI120" s="57">
        <f t="shared" si="13"/>
        <v>0</v>
      </c>
      <c r="BJ120" s="57">
        <f t="shared" si="13"/>
        <v>13.855345009499997</v>
      </c>
      <c r="BK120" s="57">
        <f t="shared" si="13"/>
        <v>903.08046062706683</v>
      </c>
    </row>
    <row r="121" spans="1:63">
      <c r="A121" s="31"/>
      <c r="B121" s="56" t="s">
        <v>87</v>
      </c>
      <c r="C121" s="50">
        <f t="shared" ref="C121:BK121" si="14">C109+C120</f>
        <v>0</v>
      </c>
      <c r="D121" s="50">
        <f t="shared" si="14"/>
        <v>0</v>
      </c>
      <c r="E121" s="50">
        <f t="shared" si="14"/>
        <v>0</v>
      </c>
      <c r="F121" s="50">
        <f t="shared" si="14"/>
        <v>0</v>
      </c>
      <c r="G121" s="50">
        <f t="shared" si="14"/>
        <v>0</v>
      </c>
      <c r="H121" s="50">
        <f t="shared" si="14"/>
        <v>6.3237685688666678</v>
      </c>
      <c r="I121" s="50">
        <f t="shared" si="14"/>
        <v>357.06007172559998</v>
      </c>
      <c r="J121" s="50">
        <f t="shared" si="14"/>
        <v>0</v>
      </c>
      <c r="K121" s="50">
        <f t="shared" si="14"/>
        <v>0</v>
      </c>
      <c r="L121" s="50">
        <f t="shared" si="14"/>
        <v>74.256433827566653</v>
      </c>
      <c r="M121" s="50">
        <f t="shared" si="14"/>
        <v>0</v>
      </c>
      <c r="N121" s="50">
        <f t="shared" si="14"/>
        <v>0</v>
      </c>
      <c r="O121" s="50">
        <f t="shared" si="14"/>
        <v>0</v>
      </c>
      <c r="P121" s="50">
        <f t="shared" si="14"/>
        <v>0</v>
      </c>
      <c r="Q121" s="50">
        <f t="shared" si="14"/>
        <v>0</v>
      </c>
      <c r="R121" s="50">
        <f t="shared" si="14"/>
        <v>0.50330293459999997</v>
      </c>
      <c r="S121" s="50">
        <f t="shared" si="14"/>
        <v>0.10661924053333334</v>
      </c>
      <c r="T121" s="50">
        <f t="shared" si="14"/>
        <v>0</v>
      </c>
      <c r="U121" s="50">
        <f t="shared" si="14"/>
        <v>0</v>
      </c>
      <c r="V121" s="50">
        <f t="shared" si="14"/>
        <v>0.21873005243333329</v>
      </c>
      <c r="W121" s="50">
        <f t="shared" si="14"/>
        <v>0</v>
      </c>
      <c r="X121" s="50">
        <f t="shared" si="14"/>
        <v>0</v>
      </c>
      <c r="Y121" s="50">
        <f t="shared" si="14"/>
        <v>0</v>
      </c>
      <c r="Z121" s="50">
        <f t="shared" si="14"/>
        <v>0</v>
      </c>
      <c r="AA121" s="50">
        <f t="shared" si="14"/>
        <v>0</v>
      </c>
      <c r="AB121" s="50">
        <f t="shared" si="14"/>
        <v>0.28546038793333339</v>
      </c>
      <c r="AC121" s="50">
        <f t="shared" si="14"/>
        <v>3.3202927779666669</v>
      </c>
      <c r="AD121" s="50">
        <f t="shared" si="14"/>
        <v>0</v>
      </c>
      <c r="AE121" s="50">
        <f t="shared" si="14"/>
        <v>0</v>
      </c>
      <c r="AF121" s="50">
        <f t="shared" si="14"/>
        <v>11.071129168500001</v>
      </c>
      <c r="AG121" s="50">
        <f t="shared" si="14"/>
        <v>0</v>
      </c>
      <c r="AH121" s="50">
        <f t="shared" si="14"/>
        <v>0</v>
      </c>
      <c r="AI121" s="50">
        <f t="shared" si="14"/>
        <v>0</v>
      </c>
      <c r="AJ121" s="50">
        <f t="shared" si="14"/>
        <v>0</v>
      </c>
      <c r="AK121" s="50">
        <f t="shared" si="14"/>
        <v>0</v>
      </c>
      <c r="AL121" s="50">
        <f t="shared" si="14"/>
        <v>1.5391390266666667E-2</v>
      </c>
      <c r="AM121" s="50">
        <f t="shared" si="14"/>
        <v>0</v>
      </c>
      <c r="AN121" s="50">
        <f t="shared" si="14"/>
        <v>0</v>
      </c>
      <c r="AO121" s="50">
        <f t="shared" si="14"/>
        <v>0</v>
      </c>
      <c r="AP121" s="50">
        <f t="shared" si="14"/>
        <v>0.16712878126666669</v>
      </c>
      <c r="AQ121" s="50">
        <f t="shared" si="14"/>
        <v>0</v>
      </c>
      <c r="AR121" s="50">
        <f t="shared" si="14"/>
        <v>0</v>
      </c>
      <c r="AS121" s="50">
        <f t="shared" si="14"/>
        <v>0</v>
      </c>
      <c r="AT121" s="50">
        <f t="shared" si="14"/>
        <v>0</v>
      </c>
      <c r="AU121" s="50">
        <f t="shared" si="14"/>
        <v>0</v>
      </c>
      <c r="AV121" s="50">
        <f t="shared" si="14"/>
        <v>136.81862364563341</v>
      </c>
      <c r="AW121" s="50">
        <f t="shared" si="14"/>
        <v>114.07691227960002</v>
      </c>
      <c r="AX121" s="50">
        <f t="shared" si="14"/>
        <v>1.5747100071666666</v>
      </c>
      <c r="AY121" s="50">
        <f t="shared" si="14"/>
        <v>0</v>
      </c>
      <c r="AZ121" s="50">
        <f t="shared" si="14"/>
        <v>191.31167230926664</v>
      </c>
      <c r="BA121" s="50">
        <f t="shared" si="14"/>
        <v>0</v>
      </c>
      <c r="BB121" s="50">
        <f t="shared" si="14"/>
        <v>0</v>
      </c>
      <c r="BC121" s="50">
        <f t="shared" si="14"/>
        <v>0</v>
      </c>
      <c r="BD121" s="50">
        <f t="shared" si="14"/>
        <v>0</v>
      </c>
      <c r="BE121" s="50">
        <f t="shared" si="14"/>
        <v>0</v>
      </c>
      <c r="BF121" s="50">
        <f t="shared" si="14"/>
        <v>33.268574363699983</v>
      </c>
      <c r="BG121" s="50">
        <f t="shared" si="14"/>
        <v>2.877995689633333</v>
      </c>
      <c r="BH121" s="50">
        <f t="shared" si="14"/>
        <v>0</v>
      </c>
      <c r="BI121" s="50">
        <f t="shared" si="14"/>
        <v>0</v>
      </c>
      <c r="BJ121" s="50">
        <f t="shared" si="14"/>
        <v>13.904994416066664</v>
      </c>
      <c r="BK121" s="57">
        <f t="shared" si="14"/>
        <v>947.16181156660014</v>
      </c>
    </row>
    <row r="122" spans="1:63" ht="3" customHeight="1">
      <c r="A122" s="31"/>
      <c r="B122" s="37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9"/>
    </row>
    <row r="123" spans="1:63">
      <c r="A123" s="31" t="s">
        <v>18</v>
      </c>
      <c r="B123" s="32" t="s">
        <v>8</v>
      </c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9"/>
    </row>
    <row r="124" spans="1:63">
      <c r="A124" s="31" t="s">
        <v>79</v>
      </c>
      <c r="B124" s="37" t="s">
        <v>19</v>
      </c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9"/>
    </row>
    <row r="125" spans="1:63">
      <c r="A125" s="31"/>
      <c r="B125" s="38" t="s">
        <v>39</v>
      </c>
      <c r="C125" s="50"/>
      <c r="D125" s="44"/>
      <c r="E125" s="44"/>
      <c r="F125" s="44"/>
      <c r="G125" s="51"/>
      <c r="H125" s="50"/>
      <c r="I125" s="44"/>
      <c r="J125" s="44"/>
      <c r="K125" s="44"/>
      <c r="L125" s="51"/>
      <c r="M125" s="50"/>
      <c r="N125" s="44"/>
      <c r="O125" s="44"/>
      <c r="P125" s="44"/>
      <c r="Q125" s="51"/>
      <c r="R125" s="50"/>
      <c r="S125" s="44"/>
      <c r="T125" s="44"/>
      <c r="U125" s="44"/>
      <c r="V125" s="51"/>
      <c r="W125" s="50"/>
      <c r="X125" s="44"/>
      <c r="Y125" s="44"/>
      <c r="Z125" s="44"/>
      <c r="AA125" s="51"/>
      <c r="AB125" s="50"/>
      <c r="AC125" s="44"/>
      <c r="AD125" s="44"/>
      <c r="AE125" s="44"/>
      <c r="AF125" s="51"/>
      <c r="AG125" s="50"/>
      <c r="AH125" s="44"/>
      <c r="AI125" s="44"/>
      <c r="AJ125" s="44"/>
      <c r="AK125" s="51"/>
      <c r="AL125" s="50"/>
      <c r="AM125" s="44"/>
      <c r="AN125" s="44"/>
      <c r="AO125" s="44"/>
      <c r="AP125" s="51"/>
      <c r="AQ125" s="50"/>
      <c r="AR125" s="44"/>
      <c r="AS125" s="44"/>
      <c r="AT125" s="44"/>
      <c r="AU125" s="51"/>
      <c r="AV125" s="50"/>
      <c r="AW125" s="44"/>
      <c r="AX125" s="44"/>
      <c r="AY125" s="44"/>
      <c r="AZ125" s="51"/>
      <c r="BA125" s="50"/>
      <c r="BB125" s="44"/>
      <c r="BC125" s="44"/>
      <c r="BD125" s="44"/>
      <c r="BE125" s="51"/>
      <c r="BF125" s="50"/>
      <c r="BG125" s="44"/>
      <c r="BH125" s="44"/>
      <c r="BI125" s="44"/>
      <c r="BJ125" s="51"/>
      <c r="BK125" s="52"/>
    </row>
    <row r="126" spans="1:63">
      <c r="A126" s="31"/>
      <c r="B126" s="56" t="s">
        <v>86</v>
      </c>
      <c r="C126" s="50"/>
      <c r="D126" s="44"/>
      <c r="E126" s="44"/>
      <c r="F126" s="44"/>
      <c r="G126" s="51"/>
      <c r="H126" s="50"/>
      <c r="I126" s="44"/>
      <c r="J126" s="44"/>
      <c r="K126" s="44"/>
      <c r="L126" s="51"/>
      <c r="M126" s="50"/>
      <c r="N126" s="44"/>
      <c r="O126" s="44"/>
      <c r="P126" s="44"/>
      <c r="Q126" s="51"/>
      <c r="R126" s="50"/>
      <c r="S126" s="44"/>
      <c r="T126" s="44"/>
      <c r="U126" s="44"/>
      <c r="V126" s="51"/>
      <c r="W126" s="50"/>
      <c r="X126" s="44"/>
      <c r="Y126" s="44"/>
      <c r="Z126" s="44"/>
      <c r="AA126" s="51"/>
      <c r="AB126" s="50"/>
      <c r="AC126" s="44"/>
      <c r="AD126" s="44"/>
      <c r="AE126" s="44"/>
      <c r="AF126" s="51"/>
      <c r="AG126" s="50"/>
      <c r="AH126" s="44"/>
      <c r="AI126" s="44"/>
      <c r="AJ126" s="44"/>
      <c r="AK126" s="51"/>
      <c r="AL126" s="50"/>
      <c r="AM126" s="44"/>
      <c r="AN126" s="44"/>
      <c r="AO126" s="44"/>
      <c r="AP126" s="51"/>
      <c r="AQ126" s="50"/>
      <c r="AR126" s="44"/>
      <c r="AS126" s="44"/>
      <c r="AT126" s="44"/>
      <c r="AU126" s="51"/>
      <c r="AV126" s="50"/>
      <c r="AW126" s="44"/>
      <c r="AX126" s="44"/>
      <c r="AY126" s="44"/>
      <c r="AZ126" s="51"/>
      <c r="BA126" s="50"/>
      <c r="BB126" s="44"/>
      <c r="BC126" s="44"/>
      <c r="BD126" s="44"/>
      <c r="BE126" s="51"/>
      <c r="BF126" s="50"/>
      <c r="BG126" s="44"/>
      <c r="BH126" s="44"/>
      <c r="BI126" s="44"/>
      <c r="BJ126" s="51"/>
      <c r="BK126" s="52"/>
    </row>
    <row r="127" spans="1:63" ht="2.25" customHeight="1">
      <c r="A127" s="31"/>
      <c r="B127" s="37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9"/>
    </row>
    <row r="128" spans="1:63">
      <c r="A128" s="31" t="s">
        <v>4</v>
      </c>
      <c r="B128" s="32" t="s">
        <v>9</v>
      </c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9"/>
    </row>
    <row r="129" spans="1:63">
      <c r="A129" s="31" t="s">
        <v>79</v>
      </c>
      <c r="B129" s="37" t="s">
        <v>20</v>
      </c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9"/>
    </row>
    <row r="130" spans="1:63">
      <c r="A130" s="31"/>
      <c r="B130" s="38" t="s">
        <v>39</v>
      </c>
      <c r="C130" s="50"/>
      <c r="D130" s="44"/>
      <c r="E130" s="44"/>
      <c r="F130" s="44"/>
      <c r="G130" s="51"/>
      <c r="H130" s="50"/>
      <c r="I130" s="44"/>
      <c r="J130" s="44"/>
      <c r="K130" s="44"/>
      <c r="L130" s="51"/>
      <c r="M130" s="50"/>
      <c r="N130" s="44"/>
      <c r="O130" s="44"/>
      <c r="P130" s="44"/>
      <c r="Q130" s="51"/>
      <c r="R130" s="50"/>
      <c r="S130" s="44"/>
      <c r="T130" s="44"/>
      <c r="U130" s="44"/>
      <c r="V130" s="51"/>
      <c r="W130" s="50"/>
      <c r="X130" s="44"/>
      <c r="Y130" s="44"/>
      <c r="Z130" s="44"/>
      <c r="AA130" s="51"/>
      <c r="AB130" s="50"/>
      <c r="AC130" s="44"/>
      <c r="AD130" s="44"/>
      <c r="AE130" s="44"/>
      <c r="AF130" s="51"/>
      <c r="AG130" s="50"/>
      <c r="AH130" s="44"/>
      <c r="AI130" s="44"/>
      <c r="AJ130" s="44"/>
      <c r="AK130" s="51"/>
      <c r="AL130" s="50"/>
      <c r="AM130" s="44"/>
      <c r="AN130" s="44"/>
      <c r="AO130" s="44"/>
      <c r="AP130" s="51"/>
      <c r="AQ130" s="50"/>
      <c r="AR130" s="44"/>
      <c r="AS130" s="44"/>
      <c r="AT130" s="44"/>
      <c r="AU130" s="51"/>
      <c r="AV130" s="50"/>
      <c r="AW130" s="44"/>
      <c r="AX130" s="44"/>
      <c r="AY130" s="44"/>
      <c r="AZ130" s="51"/>
      <c r="BA130" s="50"/>
      <c r="BB130" s="44"/>
      <c r="BC130" s="44"/>
      <c r="BD130" s="44"/>
      <c r="BE130" s="51"/>
      <c r="BF130" s="50"/>
      <c r="BG130" s="44"/>
      <c r="BH130" s="44"/>
      <c r="BI130" s="44"/>
      <c r="BJ130" s="51"/>
      <c r="BK130" s="52"/>
    </row>
    <row r="131" spans="1:63" s="60" customFormat="1">
      <c r="A131" s="31"/>
      <c r="B131" s="56" t="s">
        <v>88</v>
      </c>
      <c r="C131" s="57"/>
      <c r="D131" s="58"/>
      <c r="E131" s="58"/>
      <c r="F131" s="58"/>
      <c r="G131" s="59"/>
      <c r="H131" s="57"/>
      <c r="I131" s="58"/>
      <c r="J131" s="58"/>
      <c r="K131" s="58"/>
      <c r="L131" s="59"/>
      <c r="M131" s="57"/>
      <c r="N131" s="58"/>
      <c r="O131" s="58"/>
      <c r="P131" s="58"/>
      <c r="Q131" s="59"/>
      <c r="R131" s="57"/>
      <c r="S131" s="58"/>
      <c r="T131" s="58"/>
      <c r="U131" s="58"/>
      <c r="V131" s="59"/>
      <c r="W131" s="57"/>
      <c r="X131" s="58"/>
      <c r="Y131" s="58"/>
      <c r="Z131" s="58"/>
      <c r="AA131" s="59"/>
      <c r="AB131" s="57"/>
      <c r="AC131" s="58"/>
      <c r="AD131" s="58"/>
      <c r="AE131" s="58"/>
      <c r="AF131" s="59"/>
      <c r="AG131" s="57"/>
      <c r="AH131" s="58"/>
      <c r="AI131" s="58"/>
      <c r="AJ131" s="58"/>
      <c r="AK131" s="59"/>
      <c r="AL131" s="57"/>
      <c r="AM131" s="58"/>
      <c r="AN131" s="58"/>
      <c r="AO131" s="58"/>
      <c r="AP131" s="59"/>
      <c r="AQ131" s="57"/>
      <c r="AR131" s="58"/>
      <c r="AS131" s="58"/>
      <c r="AT131" s="58"/>
      <c r="AU131" s="59"/>
      <c r="AV131" s="57"/>
      <c r="AW131" s="58"/>
      <c r="AX131" s="58"/>
      <c r="AY131" s="58"/>
      <c r="AZ131" s="59"/>
      <c r="BA131" s="57"/>
      <c r="BB131" s="58"/>
      <c r="BC131" s="58"/>
      <c r="BD131" s="58"/>
      <c r="BE131" s="59"/>
      <c r="BF131" s="57"/>
      <c r="BG131" s="58"/>
      <c r="BH131" s="58"/>
      <c r="BI131" s="58"/>
      <c r="BJ131" s="59"/>
      <c r="BK131" s="46"/>
    </row>
    <row r="132" spans="1:63">
      <c r="A132" s="31" t="s">
        <v>80</v>
      </c>
      <c r="B132" s="37" t="s">
        <v>21</v>
      </c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9"/>
    </row>
    <row r="133" spans="1:63">
      <c r="A133" s="31"/>
      <c r="B133" s="38" t="s">
        <v>39</v>
      </c>
      <c r="C133" s="50"/>
      <c r="D133" s="44"/>
      <c r="E133" s="44"/>
      <c r="F133" s="44"/>
      <c r="G133" s="51"/>
      <c r="H133" s="50"/>
      <c r="I133" s="44"/>
      <c r="J133" s="44"/>
      <c r="K133" s="44"/>
      <c r="L133" s="51"/>
      <c r="M133" s="50"/>
      <c r="N133" s="44"/>
      <c r="O133" s="44"/>
      <c r="P133" s="44"/>
      <c r="Q133" s="51"/>
      <c r="R133" s="50"/>
      <c r="S133" s="44"/>
      <c r="T133" s="44"/>
      <c r="U133" s="44"/>
      <c r="V133" s="51"/>
      <c r="W133" s="50"/>
      <c r="X133" s="44"/>
      <c r="Y133" s="44"/>
      <c r="Z133" s="44"/>
      <c r="AA133" s="51"/>
      <c r="AB133" s="50"/>
      <c r="AC133" s="44"/>
      <c r="AD133" s="44"/>
      <c r="AE133" s="44"/>
      <c r="AF133" s="51"/>
      <c r="AG133" s="50"/>
      <c r="AH133" s="44"/>
      <c r="AI133" s="44"/>
      <c r="AJ133" s="44"/>
      <c r="AK133" s="51"/>
      <c r="AL133" s="50"/>
      <c r="AM133" s="44"/>
      <c r="AN133" s="44"/>
      <c r="AO133" s="44"/>
      <c r="AP133" s="51"/>
      <c r="AQ133" s="50"/>
      <c r="AR133" s="44"/>
      <c r="AS133" s="44"/>
      <c r="AT133" s="44"/>
      <c r="AU133" s="51"/>
      <c r="AV133" s="50"/>
      <c r="AW133" s="44"/>
      <c r="AX133" s="44"/>
      <c r="AY133" s="44"/>
      <c r="AZ133" s="51"/>
      <c r="BA133" s="50"/>
      <c r="BB133" s="44"/>
      <c r="BC133" s="44"/>
      <c r="BD133" s="44"/>
      <c r="BE133" s="51"/>
      <c r="BF133" s="50"/>
      <c r="BG133" s="44"/>
      <c r="BH133" s="44"/>
      <c r="BI133" s="44"/>
      <c r="BJ133" s="51"/>
      <c r="BK133" s="52"/>
    </row>
    <row r="134" spans="1:63" s="60" customFormat="1">
      <c r="A134" s="31"/>
      <c r="B134" s="56" t="s">
        <v>89</v>
      </c>
      <c r="C134" s="57"/>
      <c r="D134" s="58"/>
      <c r="E134" s="58"/>
      <c r="F134" s="58"/>
      <c r="G134" s="59"/>
      <c r="H134" s="57"/>
      <c r="I134" s="58"/>
      <c r="J134" s="58"/>
      <c r="K134" s="58"/>
      <c r="L134" s="59"/>
      <c r="M134" s="57"/>
      <c r="N134" s="58"/>
      <c r="O134" s="58"/>
      <c r="P134" s="58"/>
      <c r="Q134" s="59"/>
      <c r="R134" s="57"/>
      <c r="S134" s="58"/>
      <c r="T134" s="58"/>
      <c r="U134" s="58"/>
      <c r="V134" s="59"/>
      <c r="W134" s="57"/>
      <c r="X134" s="58"/>
      <c r="Y134" s="58"/>
      <c r="Z134" s="58"/>
      <c r="AA134" s="59"/>
      <c r="AB134" s="57"/>
      <c r="AC134" s="58"/>
      <c r="AD134" s="58"/>
      <c r="AE134" s="58"/>
      <c r="AF134" s="59"/>
      <c r="AG134" s="57"/>
      <c r="AH134" s="58"/>
      <c r="AI134" s="58"/>
      <c r="AJ134" s="58"/>
      <c r="AK134" s="59"/>
      <c r="AL134" s="57"/>
      <c r="AM134" s="58"/>
      <c r="AN134" s="58"/>
      <c r="AO134" s="58"/>
      <c r="AP134" s="59"/>
      <c r="AQ134" s="57"/>
      <c r="AR134" s="58"/>
      <c r="AS134" s="58"/>
      <c r="AT134" s="58"/>
      <c r="AU134" s="59"/>
      <c r="AV134" s="57"/>
      <c r="AW134" s="58"/>
      <c r="AX134" s="58"/>
      <c r="AY134" s="58"/>
      <c r="AZ134" s="59"/>
      <c r="BA134" s="57"/>
      <c r="BB134" s="58"/>
      <c r="BC134" s="58"/>
      <c r="BD134" s="58"/>
      <c r="BE134" s="59"/>
      <c r="BF134" s="57"/>
      <c r="BG134" s="58"/>
      <c r="BH134" s="58"/>
      <c r="BI134" s="58"/>
      <c r="BJ134" s="59"/>
      <c r="BK134" s="46"/>
    </row>
    <row r="135" spans="1:63">
      <c r="A135" s="31"/>
      <c r="B135" s="56" t="s">
        <v>87</v>
      </c>
      <c r="C135" s="50"/>
      <c r="D135" s="44"/>
      <c r="E135" s="44"/>
      <c r="F135" s="44"/>
      <c r="G135" s="51"/>
      <c r="H135" s="50"/>
      <c r="I135" s="44"/>
      <c r="J135" s="44"/>
      <c r="K135" s="44"/>
      <c r="L135" s="51"/>
      <c r="M135" s="50"/>
      <c r="N135" s="44"/>
      <c r="O135" s="44"/>
      <c r="P135" s="44"/>
      <c r="Q135" s="51"/>
      <c r="R135" s="50"/>
      <c r="S135" s="44"/>
      <c r="T135" s="44"/>
      <c r="U135" s="44"/>
      <c r="V135" s="51"/>
      <c r="W135" s="50"/>
      <c r="X135" s="44"/>
      <c r="Y135" s="44"/>
      <c r="Z135" s="44"/>
      <c r="AA135" s="51"/>
      <c r="AB135" s="50"/>
      <c r="AC135" s="44"/>
      <c r="AD135" s="44"/>
      <c r="AE135" s="44"/>
      <c r="AF135" s="51"/>
      <c r="AG135" s="50"/>
      <c r="AH135" s="44"/>
      <c r="AI135" s="44"/>
      <c r="AJ135" s="44"/>
      <c r="AK135" s="51"/>
      <c r="AL135" s="50"/>
      <c r="AM135" s="44"/>
      <c r="AN135" s="44"/>
      <c r="AO135" s="44"/>
      <c r="AP135" s="51"/>
      <c r="AQ135" s="50"/>
      <c r="AR135" s="44"/>
      <c r="AS135" s="44"/>
      <c r="AT135" s="44"/>
      <c r="AU135" s="51"/>
      <c r="AV135" s="50"/>
      <c r="AW135" s="44"/>
      <c r="AX135" s="44"/>
      <c r="AY135" s="44"/>
      <c r="AZ135" s="51"/>
      <c r="BA135" s="50"/>
      <c r="BB135" s="44"/>
      <c r="BC135" s="44"/>
      <c r="BD135" s="44"/>
      <c r="BE135" s="51"/>
      <c r="BF135" s="50"/>
      <c r="BG135" s="44"/>
      <c r="BH135" s="44"/>
      <c r="BI135" s="44"/>
      <c r="BJ135" s="51"/>
      <c r="BK135" s="52"/>
    </row>
    <row r="136" spans="1:63" ht="4.5" customHeight="1">
      <c r="A136" s="31"/>
      <c r="B136" s="37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9"/>
    </row>
    <row r="137" spans="1:63">
      <c r="A137" s="31" t="s">
        <v>22</v>
      </c>
      <c r="B137" s="32" t="s">
        <v>23</v>
      </c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9"/>
    </row>
    <row r="138" spans="1:63">
      <c r="A138" s="31" t="s">
        <v>79</v>
      </c>
      <c r="B138" s="37" t="s">
        <v>24</v>
      </c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9"/>
    </row>
    <row r="139" spans="1:63">
      <c r="A139" s="31"/>
      <c r="B139" s="38" t="s">
        <v>39</v>
      </c>
      <c r="C139" s="50"/>
      <c r="D139" s="44"/>
      <c r="E139" s="44"/>
      <c r="F139" s="44"/>
      <c r="G139" s="51"/>
      <c r="H139" s="50"/>
      <c r="I139" s="44"/>
      <c r="J139" s="44"/>
      <c r="K139" s="44"/>
      <c r="L139" s="51"/>
      <c r="M139" s="50"/>
      <c r="N139" s="44"/>
      <c r="O139" s="44"/>
      <c r="P139" s="44"/>
      <c r="Q139" s="51"/>
      <c r="R139" s="50"/>
      <c r="S139" s="44"/>
      <c r="T139" s="44"/>
      <c r="U139" s="44"/>
      <c r="V139" s="51"/>
      <c r="W139" s="50"/>
      <c r="X139" s="44"/>
      <c r="Y139" s="44"/>
      <c r="Z139" s="44"/>
      <c r="AA139" s="51"/>
      <c r="AB139" s="50"/>
      <c r="AC139" s="44"/>
      <c r="AD139" s="44"/>
      <c r="AE139" s="44"/>
      <c r="AF139" s="51"/>
      <c r="AG139" s="50"/>
      <c r="AH139" s="44"/>
      <c r="AI139" s="44"/>
      <c r="AJ139" s="44"/>
      <c r="AK139" s="51"/>
      <c r="AL139" s="50"/>
      <c r="AM139" s="44"/>
      <c r="AN139" s="44"/>
      <c r="AO139" s="44"/>
      <c r="AP139" s="51"/>
      <c r="AQ139" s="50"/>
      <c r="AR139" s="44"/>
      <c r="AS139" s="44"/>
      <c r="AT139" s="44"/>
      <c r="AU139" s="51"/>
      <c r="AV139" s="50"/>
      <c r="AW139" s="44"/>
      <c r="AX139" s="44"/>
      <c r="AY139" s="44"/>
      <c r="AZ139" s="51"/>
      <c r="BA139" s="50"/>
      <c r="BB139" s="44"/>
      <c r="BC139" s="44"/>
      <c r="BD139" s="44"/>
      <c r="BE139" s="51"/>
      <c r="BF139" s="50"/>
      <c r="BG139" s="44"/>
      <c r="BH139" s="44"/>
      <c r="BI139" s="44"/>
      <c r="BJ139" s="51"/>
      <c r="BK139" s="52"/>
    </row>
    <row r="140" spans="1:63">
      <c r="A140" s="31"/>
      <c r="B140" s="38" t="s">
        <v>152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0.22</v>
      </c>
      <c r="I140" s="44">
        <v>0.51</v>
      </c>
      <c r="J140" s="44">
        <v>0</v>
      </c>
      <c r="K140" s="44">
        <v>0</v>
      </c>
      <c r="L140" s="44">
        <v>0.37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2.6594142366666663E-2</v>
      </c>
      <c r="S140" s="44">
        <v>0</v>
      </c>
      <c r="T140" s="44">
        <v>0</v>
      </c>
      <c r="U140" s="44">
        <v>0</v>
      </c>
      <c r="V140" s="44">
        <v>1.1810235400000001E-2</v>
      </c>
      <c r="W140" s="44">
        <v>0</v>
      </c>
      <c r="X140" s="44">
        <v>0</v>
      </c>
      <c r="Y140" s="44">
        <v>0</v>
      </c>
      <c r="Z140" s="44">
        <v>0</v>
      </c>
      <c r="AA140" s="44">
        <v>0</v>
      </c>
      <c r="AB140" s="44">
        <v>0.64</v>
      </c>
      <c r="AC140" s="44">
        <v>0.38</v>
      </c>
      <c r="AD140" s="44">
        <v>0</v>
      </c>
      <c r="AE140" s="44">
        <v>0</v>
      </c>
      <c r="AF140" s="44">
        <v>1.4778791060333334</v>
      </c>
      <c r="AG140" s="44">
        <v>0</v>
      </c>
      <c r="AH140" s="44">
        <v>0</v>
      </c>
      <c r="AI140" s="44">
        <v>0</v>
      </c>
      <c r="AJ140" s="44">
        <v>0</v>
      </c>
      <c r="AK140" s="44">
        <v>0</v>
      </c>
      <c r="AL140" s="44">
        <v>5.0596775666666649E-2</v>
      </c>
      <c r="AM140" s="44">
        <v>0</v>
      </c>
      <c r="AN140" s="44">
        <v>0</v>
      </c>
      <c r="AO140" s="44">
        <v>0</v>
      </c>
      <c r="AP140" s="44">
        <v>1.8764269766666668E-2</v>
      </c>
      <c r="AQ140" s="44">
        <v>0</v>
      </c>
      <c r="AR140" s="44">
        <v>0</v>
      </c>
      <c r="AS140" s="44">
        <v>0</v>
      </c>
      <c r="AT140" s="44">
        <v>0</v>
      </c>
      <c r="AU140" s="44">
        <v>0</v>
      </c>
      <c r="AV140" s="44">
        <v>12.207141990799999</v>
      </c>
      <c r="AW140" s="44">
        <v>0.73878136306666686</v>
      </c>
      <c r="AX140" s="44">
        <v>0</v>
      </c>
      <c r="AY140" s="44">
        <v>0</v>
      </c>
      <c r="AZ140" s="44">
        <v>24.856239630866661</v>
      </c>
      <c r="BA140" s="44">
        <v>0</v>
      </c>
      <c r="BB140" s="44">
        <v>0</v>
      </c>
      <c r="BC140" s="44">
        <v>0</v>
      </c>
      <c r="BD140" s="44">
        <v>0</v>
      </c>
      <c r="BE140" s="44">
        <v>0</v>
      </c>
      <c r="BF140" s="44">
        <v>0.9105109380666665</v>
      </c>
      <c r="BG140" s="44">
        <v>2.1342880872333336</v>
      </c>
      <c r="BH140" s="44">
        <v>0</v>
      </c>
      <c r="BI140" s="44">
        <v>0</v>
      </c>
      <c r="BJ140" s="44">
        <v>0.88556708233333326</v>
      </c>
      <c r="BK140" s="52">
        <f>SUM(C140:BJ140)</f>
        <v>45.438173621599994</v>
      </c>
    </row>
    <row r="141" spans="1:63">
      <c r="A141" s="31"/>
      <c r="B141" s="38" t="s">
        <v>153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0.29883213419999988</v>
      </c>
      <c r="I141" s="44">
        <v>0.50921766036666671</v>
      </c>
      <c r="J141" s="44">
        <v>0</v>
      </c>
      <c r="K141" s="44">
        <v>0</v>
      </c>
      <c r="L141" s="44">
        <v>5.0563552933333332E-2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3.5824692400000011E-2</v>
      </c>
      <c r="S141" s="44">
        <v>0</v>
      </c>
      <c r="T141" s="44">
        <v>0</v>
      </c>
      <c r="U141" s="44">
        <v>0</v>
      </c>
      <c r="V141" s="44">
        <v>0</v>
      </c>
      <c r="W141" s="44">
        <v>0</v>
      </c>
      <c r="X141" s="44">
        <v>0</v>
      </c>
      <c r="Y141" s="44">
        <v>0</v>
      </c>
      <c r="Z141" s="44">
        <v>0</v>
      </c>
      <c r="AA141" s="44">
        <v>0</v>
      </c>
      <c r="AB141" s="44">
        <v>0.44162604373333342</v>
      </c>
      <c r="AC141" s="44">
        <v>0.11622839956666667</v>
      </c>
      <c r="AD141" s="44">
        <v>0</v>
      </c>
      <c r="AE141" s="44">
        <v>0</v>
      </c>
      <c r="AF141" s="44">
        <v>5.1170599284333331</v>
      </c>
      <c r="AG141" s="44">
        <v>0</v>
      </c>
      <c r="AH141" s="44">
        <v>0</v>
      </c>
      <c r="AI141" s="44">
        <v>0</v>
      </c>
      <c r="AJ141" s="44">
        <v>0</v>
      </c>
      <c r="AK141" s="44">
        <v>0</v>
      </c>
      <c r="AL141" s="44">
        <v>6.2672619333333339E-3</v>
      </c>
      <c r="AM141" s="44">
        <v>0</v>
      </c>
      <c r="AN141" s="44">
        <v>0</v>
      </c>
      <c r="AO141" s="44">
        <v>0</v>
      </c>
      <c r="AP141" s="44">
        <v>0</v>
      </c>
      <c r="AQ141" s="44">
        <v>0</v>
      </c>
      <c r="AR141" s="44">
        <v>0</v>
      </c>
      <c r="AS141" s="44">
        <v>0</v>
      </c>
      <c r="AT141" s="44">
        <v>0</v>
      </c>
      <c r="AU141" s="44">
        <v>0</v>
      </c>
      <c r="AV141" s="44">
        <v>3.97</v>
      </c>
      <c r="AW141" s="44">
        <v>6.59</v>
      </c>
      <c r="AX141" s="44">
        <v>0</v>
      </c>
      <c r="AY141" s="44">
        <v>0</v>
      </c>
      <c r="AZ141" s="44">
        <v>14.38</v>
      </c>
      <c r="BA141" s="44">
        <v>0</v>
      </c>
      <c r="BB141" s="44">
        <v>0</v>
      </c>
      <c r="BC141" s="44">
        <v>0</v>
      </c>
      <c r="BD141" s="44">
        <v>0</v>
      </c>
      <c r="BE141" s="44">
        <v>0</v>
      </c>
      <c r="BF141" s="44">
        <v>0.66</v>
      </c>
      <c r="BG141" s="44">
        <v>0.48789744726666684</v>
      </c>
      <c r="BH141" s="44">
        <v>0</v>
      </c>
      <c r="BI141" s="44">
        <v>0</v>
      </c>
      <c r="BJ141" s="44">
        <v>0.17047421386666664</v>
      </c>
      <c r="BK141" s="52">
        <f>SUM(C141:BJ141)</f>
        <v>32.833991334700002</v>
      </c>
    </row>
    <row r="142" spans="1:63" s="60" customFormat="1">
      <c r="A142" s="31"/>
      <c r="B142" s="56" t="s">
        <v>86</v>
      </c>
      <c r="C142" s="57">
        <f>SUM(C140:C141)</f>
        <v>0</v>
      </c>
      <c r="D142" s="58">
        <f t="shared" ref="D142:BJ142" si="15">SUM(D140:D141)</f>
        <v>0</v>
      </c>
      <c r="E142" s="58">
        <f t="shared" si="15"/>
        <v>0</v>
      </c>
      <c r="F142" s="58">
        <f t="shared" si="15"/>
        <v>0</v>
      </c>
      <c r="G142" s="59">
        <f t="shared" si="15"/>
        <v>0</v>
      </c>
      <c r="H142" s="57">
        <f t="shared" si="15"/>
        <v>0.51883213419999985</v>
      </c>
      <c r="I142" s="58">
        <f t="shared" si="15"/>
        <v>1.0192176603666667</v>
      </c>
      <c r="J142" s="58">
        <f t="shared" si="15"/>
        <v>0</v>
      </c>
      <c r="K142" s="58">
        <f t="shared" si="15"/>
        <v>0</v>
      </c>
      <c r="L142" s="59">
        <f t="shared" si="15"/>
        <v>0.42056355293333331</v>
      </c>
      <c r="M142" s="57">
        <f t="shared" si="15"/>
        <v>0</v>
      </c>
      <c r="N142" s="58">
        <f t="shared" si="15"/>
        <v>0</v>
      </c>
      <c r="O142" s="58">
        <f t="shared" si="15"/>
        <v>0</v>
      </c>
      <c r="P142" s="58">
        <f t="shared" si="15"/>
        <v>0</v>
      </c>
      <c r="Q142" s="59">
        <f t="shared" si="15"/>
        <v>0</v>
      </c>
      <c r="R142" s="57">
        <f t="shared" si="15"/>
        <v>6.2418834766666674E-2</v>
      </c>
      <c r="S142" s="58">
        <f t="shared" si="15"/>
        <v>0</v>
      </c>
      <c r="T142" s="58">
        <f t="shared" si="15"/>
        <v>0</v>
      </c>
      <c r="U142" s="58">
        <f t="shared" si="15"/>
        <v>0</v>
      </c>
      <c r="V142" s="59">
        <f t="shared" si="15"/>
        <v>1.1810235400000001E-2</v>
      </c>
      <c r="W142" s="57">
        <f t="shared" si="15"/>
        <v>0</v>
      </c>
      <c r="X142" s="58">
        <f t="shared" si="15"/>
        <v>0</v>
      </c>
      <c r="Y142" s="58">
        <f t="shared" si="15"/>
        <v>0</v>
      </c>
      <c r="Z142" s="58">
        <f t="shared" si="15"/>
        <v>0</v>
      </c>
      <c r="AA142" s="59">
        <f t="shared" si="15"/>
        <v>0</v>
      </c>
      <c r="AB142" s="57">
        <f t="shared" si="15"/>
        <v>1.0816260437333334</v>
      </c>
      <c r="AC142" s="58">
        <f t="shared" si="15"/>
        <v>0.49622839956666664</v>
      </c>
      <c r="AD142" s="58">
        <f t="shared" si="15"/>
        <v>0</v>
      </c>
      <c r="AE142" s="58">
        <f t="shared" si="15"/>
        <v>0</v>
      </c>
      <c r="AF142" s="59">
        <f t="shared" si="15"/>
        <v>6.5949390344666661</v>
      </c>
      <c r="AG142" s="57">
        <f t="shared" si="15"/>
        <v>0</v>
      </c>
      <c r="AH142" s="58">
        <f t="shared" si="15"/>
        <v>0</v>
      </c>
      <c r="AI142" s="58">
        <f t="shared" si="15"/>
        <v>0</v>
      </c>
      <c r="AJ142" s="58">
        <f t="shared" si="15"/>
        <v>0</v>
      </c>
      <c r="AK142" s="59">
        <f t="shared" si="15"/>
        <v>0</v>
      </c>
      <c r="AL142" s="57">
        <f t="shared" si="15"/>
        <v>5.6864037599999986E-2</v>
      </c>
      <c r="AM142" s="58">
        <f t="shared" si="15"/>
        <v>0</v>
      </c>
      <c r="AN142" s="58">
        <f t="shared" si="15"/>
        <v>0</v>
      </c>
      <c r="AO142" s="58">
        <f t="shared" si="15"/>
        <v>0</v>
      </c>
      <c r="AP142" s="59">
        <f t="shared" si="15"/>
        <v>1.8764269766666668E-2</v>
      </c>
      <c r="AQ142" s="57">
        <f t="shared" si="15"/>
        <v>0</v>
      </c>
      <c r="AR142" s="58">
        <f t="shared" si="15"/>
        <v>0</v>
      </c>
      <c r="AS142" s="58">
        <f t="shared" si="15"/>
        <v>0</v>
      </c>
      <c r="AT142" s="58">
        <f t="shared" si="15"/>
        <v>0</v>
      </c>
      <c r="AU142" s="59">
        <f t="shared" si="15"/>
        <v>0</v>
      </c>
      <c r="AV142" s="57">
        <f t="shared" si="15"/>
        <v>16.177141990799999</v>
      </c>
      <c r="AW142" s="58">
        <f t="shared" si="15"/>
        <v>7.3287813630666667</v>
      </c>
      <c r="AX142" s="58">
        <f t="shared" si="15"/>
        <v>0</v>
      </c>
      <c r="AY142" s="58">
        <f t="shared" si="15"/>
        <v>0</v>
      </c>
      <c r="AZ142" s="59">
        <f t="shared" si="15"/>
        <v>39.236239630866663</v>
      </c>
      <c r="BA142" s="57">
        <f t="shared" si="15"/>
        <v>0</v>
      </c>
      <c r="BB142" s="58">
        <f t="shared" si="15"/>
        <v>0</v>
      </c>
      <c r="BC142" s="58">
        <f t="shared" si="15"/>
        <v>0</v>
      </c>
      <c r="BD142" s="58">
        <f t="shared" si="15"/>
        <v>0</v>
      </c>
      <c r="BE142" s="59">
        <f t="shared" si="15"/>
        <v>0</v>
      </c>
      <c r="BF142" s="57">
        <f t="shared" si="15"/>
        <v>1.5705109380666666</v>
      </c>
      <c r="BG142" s="58">
        <f t="shared" si="15"/>
        <v>2.6221855345000007</v>
      </c>
      <c r="BH142" s="58">
        <f t="shared" si="15"/>
        <v>0</v>
      </c>
      <c r="BI142" s="58">
        <f t="shared" si="15"/>
        <v>0</v>
      </c>
      <c r="BJ142" s="59">
        <f t="shared" si="15"/>
        <v>1.0560412961999999</v>
      </c>
      <c r="BK142" s="46">
        <f>SUM(BK140:BK141)</f>
        <v>78.272164956300003</v>
      </c>
    </row>
    <row r="143" spans="1:63" ht="4.5" customHeight="1">
      <c r="A143" s="31"/>
      <c r="B143" s="65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9"/>
    </row>
    <row r="144" spans="1:63">
      <c r="A144" s="31"/>
      <c r="B144" s="66" t="s">
        <v>101</v>
      </c>
      <c r="C144" s="67">
        <f>+C103+C121+C142</f>
        <v>0</v>
      </c>
      <c r="D144" s="67">
        <f t="shared" ref="D144:BJ144" si="16">+D103+D121+D142</f>
        <v>311.70061013473338</v>
      </c>
      <c r="E144" s="67">
        <f t="shared" si="16"/>
        <v>0</v>
      </c>
      <c r="F144" s="67">
        <f t="shared" si="16"/>
        <v>0</v>
      </c>
      <c r="G144" s="67">
        <f t="shared" si="16"/>
        <v>0</v>
      </c>
      <c r="H144" s="67">
        <f t="shared" si="16"/>
        <v>17.69469944976667</v>
      </c>
      <c r="I144" s="67">
        <f t="shared" si="16"/>
        <v>9201.1068331246006</v>
      </c>
      <c r="J144" s="67">
        <f t="shared" si="16"/>
        <v>1039.6430165209999</v>
      </c>
      <c r="K144" s="67">
        <f t="shared" si="16"/>
        <v>0</v>
      </c>
      <c r="L144" s="67">
        <f t="shared" si="16"/>
        <v>874.18929413750004</v>
      </c>
      <c r="M144" s="67">
        <f t="shared" si="16"/>
        <v>0</v>
      </c>
      <c r="N144" s="67">
        <f t="shared" si="16"/>
        <v>0</v>
      </c>
      <c r="O144" s="67">
        <f t="shared" si="16"/>
        <v>0</v>
      </c>
      <c r="P144" s="67">
        <f t="shared" si="16"/>
        <v>0</v>
      </c>
      <c r="Q144" s="67">
        <f t="shared" si="16"/>
        <v>0</v>
      </c>
      <c r="R144" s="67">
        <f t="shared" si="16"/>
        <v>1.6489457330000001</v>
      </c>
      <c r="S144" s="67">
        <f t="shared" si="16"/>
        <v>892.34071424753336</v>
      </c>
      <c r="T144" s="67">
        <f t="shared" si="16"/>
        <v>25.09641642483334</v>
      </c>
      <c r="U144" s="67">
        <f t="shared" si="16"/>
        <v>16.872132097199998</v>
      </c>
      <c r="V144" s="67">
        <f t="shared" si="16"/>
        <v>1.6591164368</v>
      </c>
      <c r="W144" s="67">
        <f t="shared" si="16"/>
        <v>0</v>
      </c>
      <c r="X144" s="67">
        <f t="shared" si="16"/>
        <v>0</v>
      </c>
      <c r="Y144" s="67">
        <f t="shared" si="16"/>
        <v>0</v>
      </c>
      <c r="Z144" s="67">
        <f t="shared" si="16"/>
        <v>0</v>
      </c>
      <c r="AA144" s="67">
        <f t="shared" si="16"/>
        <v>0</v>
      </c>
      <c r="AB144" s="67">
        <f t="shared" si="16"/>
        <v>5.5283633479333325</v>
      </c>
      <c r="AC144" s="67">
        <f t="shared" si="16"/>
        <v>288.73866004126666</v>
      </c>
      <c r="AD144" s="67">
        <f t="shared" si="16"/>
        <v>0</v>
      </c>
      <c r="AE144" s="67">
        <f t="shared" si="16"/>
        <v>0</v>
      </c>
      <c r="AF144" s="67">
        <f t="shared" si="16"/>
        <v>288.8321566093</v>
      </c>
      <c r="AG144" s="67">
        <f t="shared" si="16"/>
        <v>0</v>
      </c>
      <c r="AH144" s="67">
        <f t="shared" si="16"/>
        <v>0</v>
      </c>
      <c r="AI144" s="67">
        <f t="shared" si="16"/>
        <v>0</v>
      </c>
      <c r="AJ144" s="67">
        <f t="shared" si="16"/>
        <v>0</v>
      </c>
      <c r="AK144" s="67">
        <f t="shared" si="16"/>
        <v>0</v>
      </c>
      <c r="AL144" s="67">
        <f t="shared" si="16"/>
        <v>0.20134507733333334</v>
      </c>
      <c r="AM144" s="67">
        <f t="shared" si="16"/>
        <v>3.6277743394333335</v>
      </c>
      <c r="AN144" s="67">
        <f t="shared" si="16"/>
        <v>0</v>
      </c>
      <c r="AO144" s="67">
        <f t="shared" si="16"/>
        <v>0</v>
      </c>
      <c r="AP144" s="67">
        <f t="shared" si="16"/>
        <v>1.7687093422999998</v>
      </c>
      <c r="AQ144" s="67">
        <f t="shared" si="16"/>
        <v>0</v>
      </c>
      <c r="AR144" s="67">
        <f t="shared" si="16"/>
        <v>53.165019659733332</v>
      </c>
      <c r="AS144" s="67">
        <f t="shared" si="16"/>
        <v>0</v>
      </c>
      <c r="AT144" s="67">
        <f t="shared" si="16"/>
        <v>0</v>
      </c>
      <c r="AU144" s="67">
        <f t="shared" si="16"/>
        <v>0</v>
      </c>
      <c r="AV144" s="67">
        <f t="shared" si="16"/>
        <v>434.04801254336678</v>
      </c>
      <c r="AW144" s="67">
        <f t="shared" si="16"/>
        <v>4702.3485410871672</v>
      </c>
      <c r="AX144" s="67">
        <f t="shared" si="16"/>
        <v>107.59092999710001</v>
      </c>
      <c r="AY144" s="67">
        <f t="shared" si="16"/>
        <v>0</v>
      </c>
      <c r="AZ144" s="67">
        <f t="shared" si="16"/>
        <v>3449.3734154603681</v>
      </c>
      <c r="BA144" s="67">
        <f t="shared" si="16"/>
        <v>0</v>
      </c>
      <c r="BB144" s="67">
        <f t="shared" si="16"/>
        <v>0</v>
      </c>
      <c r="BC144" s="67">
        <f t="shared" si="16"/>
        <v>0</v>
      </c>
      <c r="BD144" s="67">
        <f t="shared" si="16"/>
        <v>0</v>
      </c>
      <c r="BE144" s="67">
        <f t="shared" si="16"/>
        <v>0</v>
      </c>
      <c r="BF144" s="67">
        <f t="shared" si="16"/>
        <v>71.958869897333315</v>
      </c>
      <c r="BG144" s="67">
        <f t="shared" si="16"/>
        <v>663.07276413546674</v>
      </c>
      <c r="BH144" s="67">
        <f t="shared" si="16"/>
        <v>14.956458062699999</v>
      </c>
      <c r="BI144" s="67">
        <f t="shared" si="16"/>
        <v>0</v>
      </c>
      <c r="BJ144" s="67">
        <f t="shared" si="16"/>
        <v>148.30030257760001</v>
      </c>
      <c r="BK144" s="68">
        <f>+BK103+BK121+BK142</f>
        <v>22615.463100485365</v>
      </c>
    </row>
    <row r="145" spans="1:63" ht="4.5" customHeight="1">
      <c r="A145" s="31"/>
      <c r="B145" s="66"/>
      <c r="C145" s="69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70"/>
    </row>
    <row r="146" spans="1:63" ht="14.25" customHeight="1">
      <c r="A146" s="31" t="s">
        <v>5</v>
      </c>
      <c r="B146" s="4" t="s">
        <v>26</v>
      </c>
      <c r="C146" s="69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70"/>
    </row>
    <row r="147" spans="1:63">
      <c r="A147" s="31"/>
      <c r="B147" s="38" t="s">
        <v>39</v>
      </c>
      <c r="C147" s="44"/>
      <c r="D147" s="44"/>
      <c r="E147" s="44"/>
      <c r="F147" s="44"/>
      <c r="G147" s="71"/>
      <c r="H147" s="50"/>
      <c r="I147" s="44"/>
      <c r="J147" s="44"/>
      <c r="K147" s="44"/>
      <c r="L147" s="71"/>
      <c r="M147" s="50"/>
      <c r="N147" s="44"/>
      <c r="O147" s="44"/>
      <c r="P147" s="44"/>
      <c r="Q147" s="71"/>
      <c r="R147" s="50"/>
      <c r="S147" s="44"/>
      <c r="T147" s="44"/>
      <c r="U147" s="44"/>
      <c r="V147" s="51"/>
      <c r="W147" s="55"/>
      <c r="X147" s="44"/>
      <c r="Y147" s="44"/>
      <c r="Z147" s="44"/>
      <c r="AA147" s="71"/>
      <c r="AB147" s="50"/>
      <c r="AC147" s="44"/>
      <c r="AD147" s="44"/>
      <c r="AE147" s="44"/>
      <c r="AF147" s="71"/>
      <c r="AG147" s="50"/>
      <c r="AH147" s="44"/>
      <c r="AI147" s="44"/>
      <c r="AJ147" s="44"/>
      <c r="AK147" s="71"/>
      <c r="AL147" s="50"/>
      <c r="AM147" s="44"/>
      <c r="AN147" s="44"/>
      <c r="AO147" s="44"/>
      <c r="AP147" s="71"/>
      <c r="AQ147" s="50"/>
      <c r="AR147" s="44"/>
      <c r="AS147" s="44"/>
      <c r="AT147" s="44"/>
      <c r="AU147" s="71"/>
      <c r="AV147" s="50"/>
      <c r="AW147" s="44"/>
      <c r="AX147" s="44"/>
      <c r="AY147" s="44"/>
      <c r="AZ147" s="71"/>
      <c r="BA147" s="50"/>
      <c r="BB147" s="44"/>
      <c r="BC147" s="44"/>
      <c r="BD147" s="44"/>
      <c r="BE147" s="71"/>
      <c r="BF147" s="50"/>
      <c r="BG147" s="44"/>
      <c r="BH147" s="44"/>
      <c r="BI147" s="44"/>
      <c r="BJ147" s="71"/>
      <c r="BK147" s="72"/>
    </row>
    <row r="148" spans="1:63" ht="13.5" thickBot="1">
      <c r="A148" s="73"/>
      <c r="B148" s="56" t="s">
        <v>86</v>
      </c>
      <c r="C148" s="44"/>
      <c r="D148" s="44"/>
      <c r="E148" s="44"/>
      <c r="F148" s="44"/>
      <c r="G148" s="71"/>
      <c r="H148" s="50"/>
      <c r="I148" s="44"/>
      <c r="J148" s="44"/>
      <c r="K148" s="44"/>
      <c r="L148" s="71"/>
      <c r="M148" s="50"/>
      <c r="N148" s="44"/>
      <c r="O148" s="44"/>
      <c r="P148" s="44"/>
      <c r="Q148" s="71"/>
      <c r="R148" s="50"/>
      <c r="S148" s="44"/>
      <c r="T148" s="44"/>
      <c r="U148" s="44"/>
      <c r="V148" s="51"/>
      <c r="W148" s="55"/>
      <c r="X148" s="44"/>
      <c r="Y148" s="44"/>
      <c r="Z148" s="44"/>
      <c r="AA148" s="71"/>
      <c r="AB148" s="50"/>
      <c r="AC148" s="44"/>
      <c r="AD148" s="44"/>
      <c r="AE148" s="44"/>
      <c r="AF148" s="71"/>
      <c r="AG148" s="50"/>
      <c r="AH148" s="44"/>
      <c r="AI148" s="44"/>
      <c r="AJ148" s="44"/>
      <c r="AK148" s="71"/>
      <c r="AL148" s="50"/>
      <c r="AM148" s="44"/>
      <c r="AN148" s="44"/>
      <c r="AO148" s="44"/>
      <c r="AP148" s="71"/>
      <c r="AQ148" s="50"/>
      <c r="AR148" s="44"/>
      <c r="AS148" s="44"/>
      <c r="AT148" s="44"/>
      <c r="AU148" s="71"/>
      <c r="AV148" s="50"/>
      <c r="AW148" s="44"/>
      <c r="AX148" s="44"/>
      <c r="AY148" s="44"/>
      <c r="AZ148" s="71"/>
      <c r="BA148" s="50"/>
      <c r="BB148" s="44"/>
      <c r="BC148" s="44"/>
      <c r="BD148" s="44"/>
      <c r="BE148" s="71"/>
      <c r="BF148" s="50"/>
      <c r="BG148" s="44"/>
      <c r="BH148" s="44"/>
      <c r="BI148" s="44"/>
      <c r="BJ148" s="71"/>
      <c r="BK148" s="72"/>
    </row>
    <row r="149" spans="1:63" ht="6" customHeight="1">
      <c r="A149" s="60"/>
      <c r="B149" s="74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75"/>
      <c r="BD149" s="75"/>
      <c r="BE149" s="75"/>
      <c r="BF149" s="75"/>
      <c r="BG149" s="75"/>
      <c r="BH149" s="75"/>
      <c r="BI149" s="75"/>
      <c r="BJ149" s="75"/>
      <c r="BK149" s="76"/>
    </row>
    <row r="150" spans="1:63">
      <c r="A150" s="60"/>
      <c r="B150" s="60" t="s">
        <v>29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6" t="s">
        <v>40</v>
      </c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5"/>
      <c r="AZ150" s="75"/>
      <c r="BA150" s="75"/>
      <c r="BB150" s="75"/>
      <c r="BC150" s="75"/>
      <c r="BD150" s="75"/>
      <c r="BE150" s="75"/>
      <c r="BF150" s="75"/>
      <c r="BG150" s="75"/>
      <c r="BH150" s="75"/>
      <c r="BI150" s="75"/>
      <c r="BJ150" s="75"/>
      <c r="BK150" s="76"/>
    </row>
    <row r="151" spans="1:63">
      <c r="A151" s="60"/>
      <c r="B151" s="60" t="s">
        <v>30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6" t="s">
        <v>32</v>
      </c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  <c r="AY151" s="75"/>
      <c r="AZ151" s="75"/>
      <c r="BA151" s="75"/>
      <c r="BB151" s="75"/>
      <c r="BC151" s="75"/>
      <c r="BD151" s="75"/>
      <c r="BE151" s="75"/>
      <c r="BF151" s="75"/>
      <c r="BG151" s="75"/>
      <c r="BH151" s="75"/>
      <c r="BI151" s="75"/>
      <c r="BJ151" s="75"/>
      <c r="BK151" s="76"/>
    </row>
    <row r="152" spans="1:63">
      <c r="C152" s="75"/>
      <c r="D152" s="75"/>
      <c r="E152" s="75"/>
      <c r="F152" s="75"/>
      <c r="G152" s="75"/>
      <c r="H152" s="75"/>
      <c r="I152" s="75"/>
      <c r="J152" s="75"/>
      <c r="K152" s="75"/>
      <c r="L152" s="6" t="s">
        <v>33</v>
      </c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75"/>
      <c r="BD152" s="75"/>
      <c r="BE152" s="75"/>
      <c r="BF152" s="75"/>
      <c r="BG152" s="75"/>
      <c r="BH152" s="75"/>
      <c r="BI152" s="75"/>
      <c r="BJ152" s="75"/>
      <c r="BK152" s="76"/>
    </row>
    <row r="153" spans="1:63">
      <c r="B153" s="60" t="s">
        <v>35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6" t="s">
        <v>100</v>
      </c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  <c r="BA153" s="75"/>
      <c r="BB153" s="75"/>
      <c r="BC153" s="75"/>
      <c r="BD153" s="75"/>
      <c r="BE153" s="75"/>
      <c r="BF153" s="75"/>
      <c r="BG153" s="75"/>
      <c r="BH153" s="75"/>
      <c r="BI153" s="75"/>
      <c r="BJ153" s="75"/>
      <c r="BK153" s="76"/>
    </row>
    <row r="154" spans="1:63">
      <c r="B154" s="60" t="s">
        <v>36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6" t="s">
        <v>102</v>
      </c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75"/>
      <c r="BD154" s="75"/>
      <c r="BE154" s="75"/>
      <c r="BF154" s="75"/>
      <c r="BG154" s="75"/>
      <c r="BH154" s="75"/>
      <c r="BI154" s="75"/>
      <c r="BJ154" s="75"/>
      <c r="BK154" s="76"/>
    </row>
    <row r="155" spans="1:63">
      <c r="B155" s="60"/>
      <c r="C155" s="75"/>
      <c r="D155" s="75"/>
      <c r="E155" s="75"/>
      <c r="F155" s="75"/>
      <c r="G155" s="75"/>
      <c r="H155" s="75"/>
      <c r="I155" s="75"/>
      <c r="J155" s="75"/>
      <c r="K155" s="75"/>
      <c r="L155" s="6" t="s">
        <v>34</v>
      </c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  <c r="AY155" s="75"/>
      <c r="AZ155" s="75"/>
      <c r="BA155" s="75"/>
      <c r="BB155" s="75"/>
      <c r="BC155" s="75"/>
      <c r="BD155" s="75"/>
      <c r="BE155" s="75"/>
      <c r="BF155" s="75"/>
      <c r="BG155" s="75"/>
      <c r="BH155" s="75"/>
      <c r="BI155" s="75"/>
      <c r="BJ155" s="75"/>
      <c r="BK155" s="76"/>
    </row>
    <row r="156" spans="1:63"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75"/>
      <c r="BD156" s="75"/>
      <c r="BE156" s="75"/>
      <c r="BF156" s="75"/>
      <c r="BG156" s="75"/>
      <c r="BH156" s="75"/>
      <c r="BI156" s="75"/>
      <c r="BJ156" s="75"/>
      <c r="BK156" s="76"/>
    </row>
    <row r="157" spans="1:63"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  <c r="AX157" s="75"/>
      <c r="AY157" s="75"/>
      <c r="AZ157" s="75"/>
      <c r="BA157" s="75"/>
      <c r="BB157" s="75"/>
      <c r="BC157" s="75"/>
      <c r="BD157" s="75"/>
      <c r="BE157" s="75"/>
      <c r="BF157" s="75"/>
      <c r="BG157" s="75"/>
      <c r="BH157" s="75"/>
      <c r="BI157" s="75"/>
      <c r="BJ157" s="75"/>
      <c r="BK157" s="76"/>
    </row>
    <row r="158" spans="1:63"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  <c r="AY158" s="75"/>
      <c r="AZ158" s="75"/>
      <c r="BA158" s="75"/>
      <c r="BB158" s="75"/>
      <c r="BC158" s="75"/>
      <c r="BD158" s="75"/>
      <c r="BE158" s="75"/>
      <c r="BF158" s="75"/>
      <c r="BG158" s="75"/>
      <c r="BH158" s="75"/>
      <c r="BI158" s="75"/>
      <c r="BJ158" s="75"/>
      <c r="BK158" s="76"/>
    </row>
    <row r="159" spans="1:63"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75"/>
      <c r="BD159" s="75"/>
      <c r="BE159" s="75"/>
      <c r="BF159" s="75"/>
      <c r="BG159" s="75"/>
      <c r="BH159" s="75"/>
      <c r="BI159" s="75"/>
      <c r="BJ159" s="75"/>
      <c r="BK159" s="76"/>
    </row>
    <row r="160" spans="1:63"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  <c r="AY160" s="75"/>
      <c r="AZ160" s="75"/>
      <c r="BA160" s="75"/>
      <c r="BB160" s="75"/>
      <c r="BC160" s="75"/>
      <c r="BD160" s="75"/>
      <c r="BE160" s="75"/>
      <c r="BF160" s="75"/>
      <c r="BG160" s="75"/>
      <c r="BH160" s="75"/>
      <c r="BI160" s="75"/>
      <c r="BJ160" s="75"/>
      <c r="BK160" s="76"/>
    </row>
    <row r="161" spans="2:63"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75"/>
      <c r="BD161" s="75"/>
      <c r="BE161" s="75"/>
      <c r="BF161" s="75"/>
      <c r="BG161" s="75"/>
      <c r="BH161" s="75"/>
      <c r="BI161" s="75"/>
      <c r="BJ161" s="75"/>
      <c r="BK161" s="76"/>
    </row>
    <row r="162" spans="2:63"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  <c r="AY162" s="75"/>
      <c r="AZ162" s="75"/>
      <c r="BA162" s="75"/>
      <c r="BB162" s="75"/>
      <c r="BC162" s="75"/>
      <c r="BD162" s="75"/>
      <c r="BE162" s="75"/>
      <c r="BF162" s="75"/>
      <c r="BG162" s="75"/>
      <c r="BH162" s="75"/>
      <c r="BI162" s="75"/>
      <c r="BJ162" s="75"/>
      <c r="BK162" s="76"/>
    </row>
    <row r="163" spans="2:63">
      <c r="B163" s="60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75"/>
      <c r="AX163" s="75"/>
      <c r="AY163" s="75"/>
      <c r="AZ163" s="75"/>
      <c r="BA163" s="75"/>
      <c r="BB163" s="75"/>
      <c r="BC163" s="75"/>
      <c r="BD163" s="75"/>
      <c r="BE163" s="75"/>
      <c r="BF163" s="75"/>
      <c r="BG163" s="75"/>
      <c r="BH163" s="75"/>
      <c r="BI163" s="75"/>
      <c r="BJ163" s="75"/>
      <c r="BK163" s="76"/>
    </row>
  </sheetData>
  <sheetProtection password="8136" sheet="1" objects="1" scenarios="1"/>
  <mergeCells count="49">
    <mergeCell ref="C137:BK137"/>
    <mergeCell ref="C138:BK138"/>
    <mergeCell ref="C143:BK143"/>
    <mergeCell ref="C145:BK145"/>
    <mergeCell ref="C146:BK146"/>
    <mergeCell ref="C136:BK136"/>
    <mergeCell ref="C104:BK104"/>
    <mergeCell ref="C105:BK105"/>
    <mergeCell ref="C106:BK106"/>
    <mergeCell ref="C110:BK110"/>
    <mergeCell ref="C122:BK122"/>
    <mergeCell ref="C123:BK123"/>
    <mergeCell ref="C124:BK124"/>
    <mergeCell ref="C127:BK127"/>
    <mergeCell ref="C128:BK128"/>
    <mergeCell ref="C129:BK129"/>
    <mergeCell ref="C132:BK132"/>
    <mergeCell ref="R4:V4"/>
    <mergeCell ref="W4:AA4"/>
    <mergeCell ref="AB4:AF4"/>
    <mergeCell ref="AG4:AK4"/>
    <mergeCell ref="C89:BK89"/>
    <mergeCell ref="AL4:AP4"/>
    <mergeCell ref="AQ4:AU4"/>
    <mergeCell ref="AV4:AZ4"/>
    <mergeCell ref="BA4:BE4"/>
    <mergeCell ref="BF4:BJ4"/>
    <mergeCell ref="C6:BK6"/>
    <mergeCell ref="C7:BK7"/>
    <mergeCell ref="C12:BK12"/>
    <mergeCell ref="C17:BK17"/>
    <mergeCell ref="C83:BK83"/>
    <mergeCell ref="C86:BK86"/>
    <mergeCell ref="A1:A5"/>
    <mergeCell ref="B1:B5"/>
    <mergeCell ref="C1:BK1"/>
    <mergeCell ref="C2:V2"/>
    <mergeCell ref="W2:AP2"/>
    <mergeCell ref="AQ2:BJ2"/>
    <mergeCell ref="BK2:BK5"/>
    <mergeCell ref="C3:L3"/>
    <mergeCell ref="M3:V3"/>
    <mergeCell ref="W3:AF3"/>
    <mergeCell ref="AG3:AP3"/>
    <mergeCell ref="AQ3:AZ3"/>
    <mergeCell ref="BA3:BJ3"/>
    <mergeCell ref="C4:G4"/>
    <mergeCell ref="H4:L4"/>
    <mergeCell ref="M4:Q4"/>
  </mergeCells>
  <pageMargins left="0.7" right="0.7" top="0.37" bottom="0.37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43"/>
  <sheetViews>
    <sheetView showGridLines="0" tabSelected="1" topLeftCell="B1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H42" sqref="H42"/>
    </sheetView>
  </sheetViews>
  <sheetFormatPr defaultRowHeight="12.75"/>
  <cols>
    <col min="1" max="1" width="2.28515625" style="81" customWidth="1"/>
    <col min="2" max="2" width="9.140625" style="81"/>
    <col min="3" max="3" width="25.28515625" style="81" bestFit="1" customWidth="1"/>
    <col min="4" max="4" width="14.5703125" style="81" bestFit="1" customWidth="1"/>
    <col min="5" max="6" width="18.28515625" style="81" bestFit="1" customWidth="1"/>
    <col min="7" max="7" width="17" style="81" customWidth="1"/>
    <col min="8" max="8" width="14.42578125" style="81" customWidth="1"/>
    <col min="9" max="9" width="15.85546875" style="81" bestFit="1" customWidth="1"/>
    <col min="10" max="10" width="17" style="81" bestFit="1" customWidth="1"/>
    <col min="11" max="11" width="11.85546875" style="81" bestFit="1" customWidth="1"/>
    <col min="12" max="12" width="19.85546875" style="81" bestFit="1" customWidth="1"/>
    <col min="13" max="13" width="10.5703125" style="81" bestFit="1" customWidth="1"/>
    <col min="14" max="16384" width="9.140625" style="81"/>
  </cols>
  <sheetData>
    <row r="2" spans="2:14" s="81" customFormat="1">
      <c r="B2" s="78" t="s">
        <v>193</v>
      </c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2:14" s="81" customFormat="1">
      <c r="B3" s="78" t="s">
        <v>194</v>
      </c>
      <c r="C3" s="79"/>
      <c r="D3" s="79"/>
      <c r="E3" s="79"/>
      <c r="F3" s="79"/>
      <c r="G3" s="79"/>
      <c r="H3" s="79"/>
      <c r="I3" s="79"/>
      <c r="J3" s="79"/>
      <c r="K3" s="79"/>
      <c r="L3" s="80"/>
    </row>
    <row r="4" spans="2:14" s="81" customFormat="1" ht="38.25">
      <c r="B4" s="40" t="s">
        <v>78</v>
      </c>
      <c r="C4" s="5" t="s">
        <v>41</v>
      </c>
      <c r="D4" s="5" t="s">
        <v>90</v>
      </c>
      <c r="E4" s="5" t="s">
        <v>91</v>
      </c>
      <c r="F4" s="5" t="s">
        <v>7</v>
      </c>
      <c r="G4" s="5" t="s">
        <v>8</v>
      </c>
      <c r="H4" s="5" t="s">
        <v>23</v>
      </c>
      <c r="I4" s="5" t="s">
        <v>96</v>
      </c>
      <c r="J4" s="5" t="s">
        <v>97</v>
      </c>
      <c r="K4" s="5" t="s">
        <v>77</v>
      </c>
      <c r="L4" s="5" t="s">
        <v>98</v>
      </c>
    </row>
    <row r="5" spans="2:14" s="81" customFormat="1">
      <c r="B5" s="82">
        <v>1</v>
      </c>
      <c r="C5" s="83" t="s">
        <v>42</v>
      </c>
      <c r="D5" s="84">
        <v>0</v>
      </c>
      <c r="E5" s="84">
        <v>0</v>
      </c>
      <c r="F5" s="84">
        <v>6.0288719599999999E-2</v>
      </c>
      <c r="G5" s="85"/>
      <c r="H5" s="85">
        <v>0</v>
      </c>
      <c r="I5" s="85"/>
      <c r="J5" s="85"/>
      <c r="K5" s="86">
        <f>SUM(D5:H5)</f>
        <v>6.0288719599999999E-2</v>
      </c>
      <c r="L5" s="85"/>
    </row>
    <row r="6" spans="2:14" s="81" customFormat="1">
      <c r="B6" s="82">
        <v>2</v>
      </c>
      <c r="C6" s="87" t="s">
        <v>43</v>
      </c>
      <c r="D6" s="84">
        <v>2.6142475333333333E-3</v>
      </c>
      <c r="E6" s="84">
        <v>5.6574704456666653</v>
      </c>
      <c r="F6" s="84">
        <v>1.1208063952333331</v>
      </c>
      <c r="G6" s="85"/>
      <c r="H6" s="85">
        <v>0.10285633013333334</v>
      </c>
      <c r="I6" s="85"/>
      <c r="J6" s="85"/>
      <c r="K6" s="86">
        <f t="shared" ref="K6:K41" si="0">SUM(D6:H6)</f>
        <v>6.8837474185666654</v>
      </c>
      <c r="L6" s="85"/>
      <c r="N6" s="88"/>
    </row>
    <row r="7" spans="2:14" s="81" customFormat="1">
      <c r="B7" s="82">
        <v>3</v>
      </c>
      <c r="C7" s="83" t="s">
        <v>44</v>
      </c>
      <c r="D7" s="84">
        <v>0</v>
      </c>
      <c r="E7" s="84">
        <v>0.23859201999999996</v>
      </c>
      <c r="F7" s="84">
        <v>3.5336832666666663E-3</v>
      </c>
      <c r="G7" s="85"/>
      <c r="H7" s="85">
        <v>0</v>
      </c>
      <c r="I7" s="85"/>
      <c r="J7" s="85"/>
      <c r="K7" s="86">
        <f t="shared" si="0"/>
        <v>0.24212570326666663</v>
      </c>
      <c r="L7" s="85"/>
      <c r="N7" s="88"/>
    </row>
    <row r="8" spans="2:14" s="81" customFormat="1">
      <c r="B8" s="82">
        <v>4</v>
      </c>
      <c r="C8" s="87" t="s">
        <v>45</v>
      </c>
      <c r="D8" s="84">
        <v>0</v>
      </c>
      <c r="E8" s="84">
        <v>4.6388240545666672</v>
      </c>
      <c r="F8" s="84">
        <v>0.65288022613333319</v>
      </c>
      <c r="G8" s="85"/>
      <c r="H8" s="85">
        <v>4.0579537666666663E-3</v>
      </c>
      <c r="I8" s="85"/>
      <c r="J8" s="85"/>
      <c r="K8" s="86">
        <f t="shared" si="0"/>
        <v>5.2957622344666673</v>
      </c>
      <c r="L8" s="85"/>
      <c r="N8" s="88"/>
    </row>
    <row r="9" spans="2:14" s="81" customFormat="1">
      <c r="B9" s="82">
        <v>5</v>
      </c>
      <c r="C9" s="87" t="s">
        <v>46</v>
      </c>
      <c r="D9" s="84">
        <v>5.4094386666666704E-4</v>
      </c>
      <c r="E9" s="84">
        <v>9.6318599927666657</v>
      </c>
      <c r="F9" s="84">
        <v>1.3507499490333337</v>
      </c>
      <c r="G9" s="85"/>
      <c r="H9" s="85">
        <v>3.1393861600000003E-2</v>
      </c>
      <c r="I9" s="85"/>
      <c r="J9" s="85"/>
      <c r="K9" s="86">
        <f t="shared" si="0"/>
        <v>11.014544747266667</v>
      </c>
      <c r="L9" s="85"/>
      <c r="N9" s="88"/>
    </row>
    <row r="10" spans="2:14" s="81" customFormat="1">
      <c r="B10" s="82">
        <v>6</v>
      </c>
      <c r="C10" s="87" t="s">
        <v>47</v>
      </c>
      <c r="D10" s="84">
        <v>9.2059079323000006</v>
      </c>
      <c r="E10" s="84">
        <v>24.149022746366679</v>
      </c>
      <c r="F10" s="84">
        <v>5.3272576662000022</v>
      </c>
      <c r="G10" s="85"/>
      <c r="H10" s="85">
        <v>8.7862070200000003E-2</v>
      </c>
      <c r="I10" s="85"/>
      <c r="J10" s="85"/>
      <c r="K10" s="86">
        <f t="shared" si="0"/>
        <v>38.770050415066684</v>
      </c>
      <c r="L10" s="85"/>
      <c r="N10" s="88"/>
    </row>
    <row r="11" spans="2:14" s="81" customFormat="1">
      <c r="B11" s="82">
        <v>7</v>
      </c>
      <c r="C11" s="87" t="s">
        <v>48</v>
      </c>
      <c r="D11" s="84">
        <v>0</v>
      </c>
      <c r="E11" s="84">
        <v>0.73146115019999991</v>
      </c>
      <c r="F11" s="84">
        <v>0.86580713049999991</v>
      </c>
      <c r="G11" s="85"/>
      <c r="H11" s="85">
        <v>7.1207233333333306E-4</v>
      </c>
      <c r="I11" s="85"/>
      <c r="J11" s="85"/>
      <c r="K11" s="86">
        <f t="shared" si="0"/>
        <v>1.5979803530333332</v>
      </c>
      <c r="L11" s="85"/>
      <c r="N11" s="88"/>
    </row>
    <row r="12" spans="2:14" s="81" customFormat="1">
      <c r="B12" s="82">
        <v>8</v>
      </c>
      <c r="C12" s="83" t="s">
        <v>49</v>
      </c>
      <c r="D12" s="84">
        <v>0</v>
      </c>
      <c r="E12" s="84">
        <v>0</v>
      </c>
      <c r="F12" s="84">
        <v>0</v>
      </c>
      <c r="G12" s="85"/>
      <c r="H12" s="85">
        <v>0</v>
      </c>
      <c r="I12" s="85"/>
      <c r="J12" s="85"/>
      <c r="K12" s="86">
        <f t="shared" si="0"/>
        <v>0</v>
      </c>
      <c r="L12" s="85"/>
      <c r="N12" s="88"/>
    </row>
    <row r="13" spans="2:14" s="81" customFormat="1">
      <c r="B13" s="82">
        <v>9</v>
      </c>
      <c r="C13" s="83" t="s">
        <v>50</v>
      </c>
      <c r="D13" s="84">
        <v>0</v>
      </c>
      <c r="E13" s="84">
        <v>0</v>
      </c>
      <c r="F13" s="84">
        <v>0</v>
      </c>
      <c r="G13" s="85"/>
      <c r="H13" s="85">
        <v>0</v>
      </c>
      <c r="I13" s="85"/>
      <c r="J13" s="85"/>
      <c r="K13" s="86">
        <f t="shared" si="0"/>
        <v>0</v>
      </c>
      <c r="L13" s="85"/>
      <c r="N13" s="88"/>
    </row>
    <row r="14" spans="2:14" s="81" customFormat="1">
      <c r="B14" s="82">
        <v>10</v>
      </c>
      <c r="C14" s="87" t="s">
        <v>51</v>
      </c>
      <c r="D14" s="84">
        <v>45.562097452466666</v>
      </c>
      <c r="E14" s="84">
        <v>62.853221438700004</v>
      </c>
      <c r="F14" s="84">
        <v>6.6351402045999999</v>
      </c>
      <c r="G14" s="85"/>
      <c r="H14" s="85">
        <v>1.9057129032000004</v>
      </c>
      <c r="I14" s="85"/>
      <c r="J14" s="85"/>
      <c r="K14" s="86">
        <f t="shared" si="0"/>
        <v>116.95617199896667</v>
      </c>
      <c r="L14" s="85"/>
      <c r="N14" s="88"/>
    </row>
    <row r="15" spans="2:14" s="81" customFormat="1">
      <c r="B15" s="82">
        <v>11</v>
      </c>
      <c r="C15" s="87" t="s">
        <v>52</v>
      </c>
      <c r="D15" s="84">
        <v>25.746916941766667</v>
      </c>
      <c r="E15" s="84">
        <v>288.34371779863352</v>
      </c>
      <c r="F15" s="84">
        <v>16.130763094033327</v>
      </c>
      <c r="G15" s="85"/>
      <c r="H15" s="85">
        <v>0.56758295706666673</v>
      </c>
      <c r="I15" s="85"/>
      <c r="J15" s="85"/>
      <c r="K15" s="86">
        <f t="shared" si="0"/>
        <v>330.78898079150019</v>
      </c>
      <c r="L15" s="85"/>
      <c r="N15" s="88"/>
    </row>
    <row r="16" spans="2:14" s="81" customFormat="1">
      <c r="B16" s="82">
        <v>12</v>
      </c>
      <c r="C16" s="87" t="s">
        <v>53</v>
      </c>
      <c r="D16" s="84">
        <v>254.73</v>
      </c>
      <c r="E16" s="84">
        <v>1153.9732783204006</v>
      </c>
      <c r="F16" s="84">
        <v>6.7245818453999995</v>
      </c>
      <c r="G16" s="85"/>
      <c r="H16" s="85">
        <v>1.1722985574333336</v>
      </c>
      <c r="I16" s="85"/>
      <c r="J16" s="85"/>
      <c r="K16" s="86">
        <f t="shared" si="0"/>
        <v>1416.600158723234</v>
      </c>
      <c r="L16" s="85"/>
      <c r="N16" s="88"/>
    </row>
    <row r="17" spans="2:14" s="81" customFormat="1">
      <c r="B17" s="82">
        <v>13</v>
      </c>
      <c r="C17" s="87" t="s">
        <v>54</v>
      </c>
      <c r="D17" s="84">
        <v>0</v>
      </c>
      <c r="E17" s="84">
        <v>0.7675200587666664</v>
      </c>
      <c r="F17" s="84">
        <v>0.11082883763333333</v>
      </c>
      <c r="G17" s="85"/>
      <c r="H17" s="85">
        <v>6.2733163333333344E-4</v>
      </c>
      <c r="I17" s="85"/>
      <c r="J17" s="85"/>
      <c r="K17" s="86">
        <f t="shared" si="0"/>
        <v>0.87897622803333297</v>
      </c>
      <c r="L17" s="85"/>
      <c r="N17" s="88"/>
    </row>
    <row r="18" spans="2:14" s="81" customFormat="1">
      <c r="B18" s="82">
        <v>14</v>
      </c>
      <c r="C18" s="87" t="s">
        <v>55</v>
      </c>
      <c r="D18" s="84">
        <v>0</v>
      </c>
      <c r="E18" s="84">
        <v>0.27521312173333334</v>
      </c>
      <c r="F18" s="84">
        <v>0.16477178336666665</v>
      </c>
      <c r="G18" s="85"/>
      <c r="H18" s="85">
        <v>2.5093268333333339E-3</v>
      </c>
      <c r="I18" s="85"/>
      <c r="J18" s="85"/>
      <c r="K18" s="86">
        <f t="shared" si="0"/>
        <v>0.44249423193333332</v>
      </c>
      <c r="L18" s="85"/>
      <c r="N18" s="88"/>
    </row>
    <row r="19" spans="2:14" s="81" customFormat="1">
      <c r="B19" s="82">
        <v>15</v>
      </c>
      <c r="C19" s="87" t="s">
        <v>56</v>
      </c>
      <c r="D19" s="84">
        <v>2.2082996807999997</v>
      </c>
      <c r="E19" s="84">
        <v>3.2454119032666675</v>
      </c>
      <c r="F19" s="84">
        <v>1.1986205404000001</v>
      </c>
      <c r="G19" s="85"/>
      <c r="H19" s="85">
        <v>0.14635821196666671</v>
      </c>
      <c r="I19" s="85"/>
      <c r="J19" s="85"/>
      <c r="K19" s="86">
        <f t="shared" si="0"/>
        <v>6.7986903364333342</v>
      </c>
      <c r="L19" s="85"/>
      <c r="N19" s="88"/>
    </row>
    <row r="20" spans="2:14" s="81" customFormat="1">
      <c r="B20" s="82">
        <v>16</v>
      </c>
      <c r="C20" s="87" t="s">
        <v>57</v>
      </c>
      <c r="D20" s="84">
        <v>156.15580651229999</v>
      </c>
      <c r="E20" s="84">
        <v>1184.1093310510023</v>
      </c>
      <c r="F20" s="84">
        <v>37.349211317066661</v>
      </c>
      <c r="G20" s="85"/>
      <c r="H20" s="85">
        <v>9.0655770595000025</v>
      </c>
      <c r="I20" s="85"/>
      <c r="J20" s="85"/>
      <c r="K20" s="86">
        <f t="shared" si="0"/>
        <v>1386.6799259398688</v>
      </c>
      <c r="L20" s="85"/>
      <c r="N20" s="88"/>
    </row>
    <row r="21" spans="2:14" s="81" customFormat="1">
      <c r="B21" s="82">
        <v>17</v>
      </c>
      <c r="C21" s="87" t="s">
        <v>58</v>
      </c>
      <c r="D21" s="84">
        <v>2.2223155650666668</v>
      </c>
      <c r="E21" s="84">
        <v>21.098997621600006</v>
      </c>
      <c r="F21" s="84">
        <v>5.3224079654000054</v>
      </c>
      <c r="G21" s="85"/>
      <c r="H21" s="85">
        <v>0.45042803770000001</v>
      </c>
      <c r="I21" s="85"/>
      <c r="J21" s="85"/>
      <c r="K21" s="86">
        <f t="shared" si="0"/>
        <v>29.094149189766675</v>
      </c>
      <c r="L21" s="85"/>
      <c r="N21" s="88"/>
    </row>
    <row r="22" spans="2:14" s="81" customFormat="1">
      <c r="B22" s="82">
        <v>18</v>
      </c>
      <c r="C22" s="83" t="s">
        <v>59</v>
      </c>
      <c r="D22" s="84">
        <v>0</v>
      </c>
      <c r="E22" s="84">
        <v>0</v>
      </c>
      <c r="F22" s="84">
        <v>0</v>
      </c>
      <c r="G22" s="85"/>
      <c r="H22" s="85">
        <v>0</v>
      </c>
      <c r="I22" s="85"/>
      <c r="J22" s="85"/>
      <c r="K22" s="86">
        <f t="shared" si="0"/>
        <v>0</v>
      </c>
      <c r="L22" s="85"/>
      <c r="N22" s="88"/>
    </row>
    <row r="23" spans="2:14" s="81" customFormat="1">
      <c r="B23" s="82">
        <v>19</v>
      </c>
      <c r="C23" s="87" t="s">
        <v>60</v>
      </c>
      <c r="D23" s="84">
        <v>7.6882671333333343E-3</v>
      </c>
      <c r="E23" s="84">
        <v>5.7054680662999981</v>
      </c>
      <c r="F23" s="84">
        <v>1.166528965233333</v>
      </c>
      <c r="G23" s="85"/>
      <c r="H23" s="85">
        <v>4.5920596733333346E-2</v>
      </c>
      <c r="I23" s="85"/>
      <c r="J23" s="85"/>
      <c r="K23" s="86">
        <f t="shared" si="0"/>
        <v>6.9256058953999977</v>
      </c>
      <c r="L23" s="85"/>
      <c r="N23" s="88"/>
    </row>
    <row r="24" spans="2:14" s="81" customFormat="1">
      <c r="B24" s="82">
        <v>20</v>
      </c>
      <c r="C24" s="87" t="s">
        <v>61</v>
      </c>
      <c r="D24" s="84">
        <v>5822.04</v>
      </c>
      <c r="E24" s="84">
        <v>6255.2621301042709</v>
      </c>
      <c r="F24" s="84">
        <v>603.94630330736493</v>
      </c>
      <c r="G24" s="85"/>
      <c r="H24" s="85">
        <v>40.04</v>
      </c>
      <c r="I24" s="85"/>
      <c r="J24" s="85"/>
      <c r="K24" s="86">
        <f t="shared" si="0"/>
        <v>12721.288433411637</v>
      </c>
      <c r="L24" s="85"/>
      <c r="N24" s="88"/>
    </row>
    <row r="25" spans="2:14" s="81" customFormat="1">
      <c r="B25" s="82">
        <v>21</v>
      </c>
      <c r="C25" s="83" t="s">
        <v>62</v>
      </c>
      <c r="D25" s="84">
        <v>0</v>
      </c>
      <c r="E25" s="84">
        <v>3.533998666666667E-2</v>
      </c>
      <c r="F25" s="84">
        <v>0.11782995833333333</v>
      </c>
      <c r="G25" s="85"/>
      <c r="H25" s="85">
        <v>0</v>
      </c>
      <c r="I25" s="85"/>
      <c r="J25" s="85"/>
      <c r="K25" s="86">
        <f t="shared" si="0"/>
        <v>0.153169945</v>
      </c>
      <c r="L25" s="85"/>
      <c r="N25" s="88"/>
    </row>
    <row r="26" spans="2:14" s="81" customFormat="1">
      <c r="B26" s="82">
        <v>22</v>
      </c>
      <c r="C26" s="87" t="s">
        <v>63</v>
      </c>
      <c r="D26" s="84">
        <v>0</v>
      </c>
      <c r="E26" s="84">
        <v>0.8027899145666666</v>
      </c>
      <c r="F26" s="84">
        <v>7.8922498733333346E-2</v>
      </c>
      <c r="G26" s="85"/>
      <c r="H26" s="85">
        <v>6.1331644233333343E-2</v>
      </c>
      <c r="I26" s="85"/>
      <c r="J26" s="85"/>
      <c r="K26" s="86">
        <f t="shared" si="0"/>
        <v>0.94304405753333331</v>
      </c>
      <c r="L26" s="85"/>
      <c r="N26" s="88"/>
    </row>
    <row r="27" spans="2:14" s="81" customFormat="1">
      <c r="B27" s="82">
        <v>23</v>
      </c>
      <c r="C27" s="83" t="s">
        <v>64</v>
      </c>
      <c r="D27" s="84">
        <v>0</v>
      </c>
      <c r="E27" s="84">
        <v>0</v>
      </c>
      <c r="F27" s="84">
        <v>0</v>
      </c>
      <c r="G27" s="85"/>
      <c r="H27" s="85">
        <v>0</v>
      </c>
      <c r="I27" s="85"/>
      <c r="J27" s="85"/>
      <c r="K27" s="86">
        <f t="shared" si="0"/>
        <v>0</v>
      </c>
      <c r="L27" s="85"/>
      <c r="N27" s="88"/>
    </row>
    <row r="28" spans="2:14" s="81" customFormat="1">
      <c r="B28" s="82">
        <v>24</v>
      </c>
      <c r="C28" s="83" t="s">
        <v>65</v>
      </c>
      <c r="D28" s="84">
        <v>0</v>
      </c>
      <c r="E28" s="84">
        <v>2.4129793333333327E-3</v>
      </c>
      <c r="F28" s="84">
        <v>3.8477023499999999E-2</v>
      </c>
      <c r="G28" s="85"/>
      <c r="H28" s="85">
        <v>0</v>
      </c>
      <c r="I28" s="85"/>
      <c r="J28" s="85"/>
      <c r="K28" s="86">
        <f t="shared" si="0"/>
        <v>4.0890002833333335E-2</v>
      </c>
      <c r="L28" s="85"/>
      <c r="N28" s="88"/>
    </row>
    <row r="29" spans="2:14" s="81" customFormat="1">
      <c r="B29" s="82">
        <v>25</v>
      </c>
      <c r="C29" s="87" t="s">
        <v>66</v>
      </c>
      <c r="D29" s="84">
        <v>463.48763642083333</v>
      </c>
      <c r="E29" s="84">
        <v>2200.3000000000002</v>
      </c>
      <c r="F29" s="84">
        <v>145.79126003763335</v>
      </c>
      <c r="G29" s="85"/>
      <c r="H29" s="85">
        <v>7.4715555011666659</v>
      </c>
      <c r="I29" s="85"/>
      <c r="J29" s="85"/>
      <c r="K29" s="86">
        <f t="shared" si="0"/>
        <v>2817.0504519596338</v>
      </c>
      <c r="L29" s="85"/>
      <c r="N29" s="88"/>
    </row>
    <row r="30" spans="2:14" s="81" customFormat="1">
      <c r="B30" s="82">
        <v>26</v>
      </c>
      <c r="C30" s="87" t="s">
        <v>67</v>
      </c>
      <c r="D30" s="84">
        <v>0</v>
      </c>
      <c r="E30" s="84">
        <v>16.069273745966669</v>
      </c>
      <c r="F30" s="84">
        <v>2.7184495879000012</v>
      </c>
      <c r="G30" s="85"/>
      <c r="H30" s="85">
        <v>3.0348421899999999E-2</v>
      </c>
      <c r="I30" s="85"/>
      <c r="J30" s="85"/>
      <c r="K30" s="86">
        <f t="shared" si="0"/>
        <v>18.81807175576667</v>
      </c>
      <c r="L30" s="85"/>
      <c r="N30" s="88"/>
    </row>
    <row r="31" spans="2:14" s="81" customFormat="1">
      <c r="B31" s="82">
        <v>27</v>
      </c>
      <c r="C31" s="87" t="s">
        <v>17</v>
      </c>
      <c r="D31" s="84">
        <v>0.30617514583333333</v>
      </c>
      <c r="E31" s="84">
        <v>20.216531979266673</v>
      </c>
      <c r="F31" s="84">
        <v>2.5522232000000016</v>
      </c>
      <c r="G31" s="85"/>
      <c r="H31" s="85">
        <v>3.765001933333334E-2</v>
      </c>
      <c r="I31" s="85"/>
      <c r="J31" s="85"/>
      <c r="K31" s="86">
        <f t="shared" si="0"/>
        <v>23.11258034443334</v>
      </c>
      <c r="L31" s="85"/>
      <c r="N31" s="88"/>
    </row>
    <row r="32" spans="2:14" s="81" customFormat="1">
      <c r="B32" s="82">
        <v>28</v>
      </c>
      <c r="C32" s="87" t="s">
        <v>68</v>
      </c>
      <c r="D32" s="84">
        <v>2.1724260333333334E-3</v>
      </c>
      <c r="E32" s="84">
        <v>5.7337192215666679</v>
      </c>
      <c r="F32" s="84">
        <v>0.26079812570000005</v>
      </c>
      <c r="G32" s="85"/>
      <c r="H32" s="85">
        <v>5.0436880999999989E-2</v>
      </c>
      <c r="I32" s="85"/>
      <c r="J32" s="85"/>
      <c r="K32" s="86">
        <f t="shared" si="0"/>
        <v>6.0471266543000013</v>
      </c>
      <c r="L32" s="85"/>
      <c r="N32" s="88"/>
    </row>
    <row r="33" spans="2:14" s="81" customFormat="1">
      <c r="B33" s="82">
        <v>29</v>
      </c>
      <c r="C33" s="87" t="s">
        <v>69</v>
      </c>
      <c r="D33" s="84">
        <v>0.49323199143333329</v>
      </c>
      <c r="E33" s="84">
        <v>15.340371792600001</v>
      </c>
      <c r="F33" s="84">
        <v>4.3699240115000002</v>
      </c>
      <c r="G33" s="85"/>
      <c r="H33" s="85">
        <v>0.77270620873333362</v>
      </c>
      <c r="I33" s="85"/>
      <c r="J33" s="85"/>
      <c r="K33" s="86">
        <f t="shared" si="0"/>
        <v>20.976234004266665</v>
      </c>
      <c r="L33" s="85"/>
      <c r="N33" s="88"/>
    </row>
    <row r="34" spans="2:14" s="81" customFormat="1">
      <c r="B34" s="82">
        <v>30</v>
      </c>
      <c r="C34" s="87" t="s">
        <v>70</v>
      </c>
      <c r="D34" s="84">
        <v>102.70809798680003</v>
      </c>
      <c r="E34" s="84">
        <v>1331.7419114895674</v>
      </c>
      <c r="F34" s="84">
        <v>3.2121775191666657</v>
      </c>
      <c r="G34" s="85"/>
      <c r="H34" s="85">
        <v>5.080624730000001E-2</v>
      </c>
      <c r="I34" s="85"/>
      <c r="J34" s="85"/>
      <c r="K34" s="86">
        <f t="shared" si="0"/>
        <v>1437.7129932428343</v>
      </c>
      <c r="L34" s="85"/>
      <c r="N34" s="88"/>
    </row>
    <row r="35" spans="2:14" s="81" customFormat="1">
      <c r="B35" s="82">
        <v>31</v>
      </c>
      <c r="C35" s="83" t="s">
        <v>71</v>
      </c>
      <c r="D35" s="84">
        <v>0</v>
      </c>
      <c r="E35" s="84">
        <v>0</v>
      </c>
      <c r="F35" s="84">
        <v>0.1050608821</v>
      </c>
      <c r="G35" s="85"/>
      <c r="H35" s="85">
        <v>0</v>
      </c>
      <c r="I35" s="85"/>
      <c r="J35" s="85"/>
      <c r="K35" s="86">
        <f t="shared" si="0"/>
        <v>0.1050608821</v>
      </c>
      <c r="L35" s="85"/>
      <c r="N35" s="88"/>
    </row>
    <row r="36" spans="2:14" s="81" customFormat="1">
      <c r="B36" s="82">
        <v>32</v>
      </c>
      <c r="C36" s="87" t="s">
        <v>72</v>
      </c>
      <c r="D36" s="84">
        <v>208.43022487506667</v>
      </c>
      <c r="E36" s="84">
        <v>586.16511433563312</v>
      </c>
      <c r="F36" s="84">
        <v>35.278540675666676</v>
      </c>
      <c r="G36" s="85"/>
      <c r="H36" s="85">
        <v>8.0573426864333317</v>
      </c>
      <c r="I36" s="85"/>
      <c r="J36" s="85"/>
      <c r="K36" s="86">
        <f t="shared" si="0"/>
        <v>837.93122257279981</v>
      </c>
      <c r="L36" s="85"/>
      <c r="N36" s="88"/>
    </row>
    <row r="37" spans="2:14" s="81" customFormat="1">
      <c r="B37" s="82">
        <v>33</v>
      </c>
      <c r="C37" s="87" t="s">
        <v>165</v>
      </c>
      <c r="D37" s="84">
        <v>6.8042163646666678</v>
      </c>
      <c r="E37" s="84">
        <v>157.79649279156658</v>
      </c>
      <c r="F37" s="84">
        <v>5.7918909736666686</v>
      </c>
      <c r="G37" s="85"/>
      <c r="H37" s="85">
        <v>2.393036174333333</v>
      </c>
      <c r="I37" s="85"/>
      <c r="J37" s="85"/>
      <c r="K37" s="86">
        <f t="shared" si="0"/>
        <v>172.78563630423326</v>
      </c>
      <c r="L37" s="85"/>
      <c r="N37" s="88"/>
    </row>
    <row r="38" spans="2:14" s="81" customFormat="1">
      <c r="B38" s="82">
        <v>34</v>
      </c>
      <c r="C38" s="87" t="s">
        <v>73</v>
      </c>
      <c r="D38" s="84">
        <v>0</v>
      </c>
      <c r="E38" s="84">
        <v>6.5335303466666661E-2</v>
      </c>
      <c r="F38" s="84">
        <v>0.13982995759999997</v>
      </c>
      <c r="G38" s="85"/>
      <c r="H38" s="85">
        <v>0</v>
      </c>
      <c r="I38" s="85"/>
      <c r="J38" s="85"/>
      <c r="K38" s="86">
        <f t="shared" si="0"/>
        <v>0.20516526106666663</v>
      </c>
      <c r="L38" s="85"/>
      <c r="N38" s="88"/>
    </row>
    <row r="39" spans="2:14" s="81" customFormat="1">
      <c r="B39" s="82">
        <v>35</v>
      </c>
      <c r="C39" s="87" t="s">
        <v>74</v>
      </c>
      <c r="D39" s="84">
        <v>10.119999999999999</v>
      </c>
      <c r="E39" s="84">
        <v>224.10986737419998</v>
      </c>
      <c r="F39" s="84">
        <v>13.039081985499994</v>
      </c>
      <c r="G39" s="85"/>
      <c r="H39" s="85">
        <v>1.6625487505999996</v>
      </c>
      <c r="I39" s="85"/>
      <c r="J39" s="85"/>
      <c r="K39" s="86">
        <f t="shared" si="0"/>
        <v>248.93149811029997</v>
      </c>
      <c r="L39" s="85"/>
      <c r="N39" s="88"/>
    </row>
    <row r="40" spans="2:14" s="81" customFormat="1">
      <c r="B40" s="82">
        <v>36</v>
      </c>
      <c r="C40" s="87" t="s">
        <v>75</v>
      </c>
      <c r="D40" s="84">
        <v>1.1157794933333333E-2</v>
      </c>
      <c r="E40" s="84">
        <v>7.4850524341666667</v>
      </c>
      <c r="F40" s="84">
        <v>8.0839539099999996E-2</v>
      </c>
      <c r="G40" s="85"/>
      <c r="H40" s="85">
        <v>2.3025464333333331E-3</v>
      </c>
      <c r="I40" s="85"/>
      <c r="J40" s="85"/>
      <c r="K40" s="86">
        <f t="shared" si="0"/>
        <v>7.5793523146333337</v>
      </c>
      <c r="L40" s="85"/>
      <c r="N40" s="88"/>
    </row>
    <row r="41" spans="2:14" s="81" customFormat="1">
      <c r="B41" s="82">
        <v>37</v>
      </c>
      <c r="C41" s="87" t="s">
        <v>76</v>
      </c>
      <c r="D41" s="84">
        <v>310.98</v>
      </c>
      <c r="E41" s="84">
        <v>582.25414466046675</v>
      </c>
      <c r="F41" s="84">
        <v>45.456023960033285</v>
      </c>
      <c r="G41" s="85"/>
      <c r="H41" s="85">
        <v>4.0546807726666669</v>
      </c>
      <c r="I41" s="85"/>
      <c r="J41" s="85"/>
      <c r="K41" s="86">
        <f t="shared" si="0"/>
        <v>942.74484939316665</v>
      </c>
      <c r="L41" s="85"/>
      <c r="N41" s="88"/>
    </row>
    <row r="42" spans="2:14" s="81" customFormat="1">
      <c r="B42" s="5" t="s">
        <v>11</v>
      </c>
      <c r="C42" s="40"/>
      <c r="D42" s="89">
        <f>SUM(D5:D41)</f>
        <v>7421.2251005488324</v>
      </c>
      <c r="E42" s="89">
        <f>SUM(E5:E41)</f>
        <v>14168.799877903279</v>
      </c>
      <c r="F42" s="89">
        <f t="shared" ref="F42:H42" si="1">SUM(F5:F41)</f>
        <v>947.1618115665982</v>
      </c>
      <c r="G42" s="89">
        <f t="shared" si="1"/>
        <v>0</v>
      </c>
      <c r="H42" s="90">
        <f t="shared" si="1"/>
        <v>78.268643124233336</v>
      </c>
      <c r="I42" s="91"/>
      <c r="J42" s="91">
        <f>SUM(J38:J41)</f>
        <v>0</v>
      </c>
      <c r="K42" s="89">
        <f>SUM(K5:K41)</f>
        <v>22615.455433142939</v>
      </c>
      <c r="L42" s="85"/>
      <c r="M42" s="92"/>
    </row>
    <row r="43" spans="2:14" s="81" customFormat="1">
      <c r="E43" s="93"/>
    </row>
  </sheetData>
  <sheetProtection password="8136" sheet="1" objects="1" scenarios="1"/>
  <mergeCells count="2">
    <mergeCell ref="B2:L2"/>
    <mergeCell ref="B3:L3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Anex A1 Frmt for AUM disclosure</vt:lpstr>
      <vt:lpstr>Anex A2 Frmt AUM stateUT wise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Anup Kumar Singh</dc:creator>
  <cp:lastModifiedBy>Preeti Dokania</cp:lastModifiedBy>
  <dcterms:created xsi:type="dcterms:W3CDTF">2015-07-06T12:22:36Z</dcterms:created>
  <dcterms:modified xsi:type="dcterms:W3CDTF">2015-07-08T08:27:42Z</dcterms:modified>
</cp:coreProperties>
</file>