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tabRatio="675"/>
  </bookViews>
  <sheets>
    <sheet name="Anex A1 Frmt for AUM disclosure" sheetId="12" r:id="rId1"/>
    <sheet name="Anex A2 Frmt AUM stateUT wise " sheetId="9" r:id="rId2"/>
  </sheets>
  <definedNames>
    <definedName name="_xlnm._FilterDatabase" localSheetId="0" hidden="1">'Anex A1 Frmt for AUM disclosure'!$A$1:$BK$151</definedName>
  </definedNames>
  <calcPr calcId="125725"/>
</workbook>
</file>

<file path=xl/calcChain.xml><?xml version="1.0" encoding="utf-8"?>
<calcChain xmlns="http://schemas.openxmlformats.org/spreadsheetml/2006/main">
  <c r="BJ151" i="12"/>
  <c r="BI151"/>
  <c r="BH151"/>
  <c r="BG151"/>
  <c r="BF151"/>
  <c r="BE151"/>
  <c r="BD151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C151"/>
  <c r="BK74"/>
  <c r="BK82"/>
  <c r="D89"/>
  <c r="BJ149"/>
  <c r="BI149"/>
  <c r="BH149"/>
  <c r="BG149"/>
  <c r="BF149"/>
  <c r="BE149"/>
  <c r="BD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C149"/>
  <c r="BK148"/>
  <c r="BK147"/>
  <c r="BJ127"/>
  <c r="BI127"/>
  <c r="BH127"/>
  <c r="BG127"/>
  <c r="BF127"/>
  <c r="BE127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BK126"/>
  <c r="BK125"/>
  <c r="BK124"/>
  <c r="BK123"/>
  <c r="BK122"/>
  <c r="BK121"/>
  <c r="BK120"/>
  <c r="BK119"/>
  <c r="BJ116"/>
  <c r="BJ128" s="1"/>
  <c r="BI116"/>
  <c r="BI128" s="1"/>
  <c r="BH116"/>
  <c r="BH128" s="1"/>
  <c r="BG116"/>
  <c r="BG128" s="1"/>
  <c r="BF116"/>
  <c r="BF128" s="1"/>
  <c r="BE116"/>
  <c r="BE128" s="1"/>
  <c r="BD116"/>
  <c r="BD128" s="1"/>
  <c r="BC116"/>
  <c r="BC128" s="1"/>
  <c r="BB116"/>
  <c r="BB128" s="1"/>
  <c r="BA116"/>
  <c r="BA128" s="1"/>
  <c r="AZ116"/>
  <c r="AZ128" s="1"/>
  <c r="AY116"/>
  <c r="AY128" s="1"/>
  <c r="AX116"/>
  <c r="AX128" s="1"/>
  <c r="AW116"/>
  <c r="AW128" s="1"/>
  <c r="AV116"/>
  <c r="AV128" s="1"/>
  <c r="AU116"/>
  <c r="AU128" s="1"/>
  <c r="AT116"/>
  <c r="AT128" s="1"/>
  <c r="AS116"/>
  <c r="AS128" s="1"/>
  <c r="AR116"/>
  <c r="AR128" s="1"/>
  <c r="AQ116"/>
  <c r="AQ128" s="1"/>
  <c r="AP116"/>
  <c r="AP128" s="1"/>
  <c r="AO116"/>
  <c r="AO128" s="1"/>
  <c r="AN116"/>
  <c r="AN128" s="1"/>
  <c r="AM116"/>
  <c r="AM128" s="1"/>
  <c r="AL116"/>
  <c r="AL128" s="1"/>
  <c r="AK116"/>
  <c r="AK128" s="1"/>
  <c r="AJ116"/>
  <c r="AJ128" s="1"/>
  <c r="AI116"/>
  <c r="AI128" s="1"/>
  <c r="AH116"/>
  <c r="AH128" s="1"/>
  <c r="AG116"/>
  <c r="AG128" s="1"/>
  <c r="AF116"/>
  <c r="AF128" s="1"/>
  <c r="AE116"/>
  <c r="AE128" s="1"/>
  <c r="AD116"/>
  <c r="AD128" s="1"/>
  <c r="AC116"/>
  <c r="AC128" s="1"/>
  <c r="AB116"/>
  <c r="AB128" s="1"/>
  <c r="AA116"/>
  <c r="AA128" s="1"/>
  <c r="Z116"/>
  <c r="Z128" s="1"/>
  <c r="Y116"/>
  <c r="Y128" s="1"/>
  <c r="X116"/>
  <c r="X128" s="1"/>
  <c r="W116"/>
  <c r="W128" s="1"/>
  <c r="V116"/>
  <c r="V128" s="1"/>
  <c r="U116"/>
  <c r="U128" s="1"/>
  <c r="T116"/>
  <c r="T128" s="1"/>
  <c r="S116"/>
  <c r="S128" s="1"/>
  <c r="R116"/>
  <c r="R128" s="1"/>
  <c r="Q116"/>
  <c r="Q128" s="1"/>
  <c r="P116"/>
  <c r="P128" s="1"/>
  <c r="O116"/>
  <c r="O128" s="1"/>
  <c r="N116"/>
  <c r="N128" s="1"/>
  <c r="M116"/>
  <c r="M128" s="1"/>
  <c r="L116"/>
  <c r="L128" s="1"/>
  <c r="K116"/>
  <c r="K128" s="1"/>
  <c r="J116"/>
  <c r="J128" s="1"/>
  <c r="I116"/>
  <c r="I128" s="1"/>
  <c r="H116"/>
  <c r="H128" s="1"/>
  <c r="G116"/>
  <c r="G128" s="1"/>
  <c r="F116"/>
  <c r="F128" s="1"/>
  <c r="E116"/>
  <c r="E128" s="1"/>
  <c r="D116"/>
  <c r="D128" s="1"/>
  <c r="C116"/>
  <c r="BK115"/>
  <c r="BK116" s="1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K108"/>
  <c r="BK107"/>
  <c r="BK106"/>
  <c r="BK105"/>
  <c r="BK104"/>
  <c r="BK103"/>
  <c r="BK102"/>
  <c r="BK101"/>
  <c r="BK100"/>
  <c r="BK99"/>
  <c r="BK98"/>
  <c r="BK87"/>
  <c r="BK86"/>
  <c r="BK83"/>
  <c r="BK79"/>
  <c r="BK78"/>
  <c r="BK75"/>
  <c r="BK71"/>
  <c r="BK70"/>
  <c r="BK67"/>
  <c r="BK66"/>
  <c r="BK63"/>
  <c r="BK62"/>
  <c r="BK61"/>
  <c r="BK60"/>
  <c r="BK58"/>
  <c r="BK56"/>
  <c r="BK54"/>
  <c r="BK51"/>
  <c r="BK47"/>
  <c r="BK44"/>
  <c r="BK43"/>
  <c r="BK41"/>
  <c r="BK40"/>
  <c r="BK39"/>
  <c r="BK38"/>
  <c r="BK36"/>
  <c r="BK35"/>
  <c r="BK34"/>
  <c r="BK33"/>
  <c r="BK32"/>
  <c r="BK31"/>
  <c r="BK30"/>
  <c r="BK29"/>
  <c r="BK28"/>
  <c r="BK27"/>
  <c r="BK26"/>
  <c r="BK25"/>
  <c r="BK24"/>
  <c r="BK23"/>
  <c r="BK22"/>
  <c r="BK21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K14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K10"/>
  <c r="BK9"/>
  <c r="BK11" l="1"/>
  <c r="C128"/>
  <c r="BK15"/>
  <c r="BK109"/>
  <c r="BK149"/>
  <c r="BK127"/>
  <c r="BK55"/>
  <c r="BK59"/>
  <c r="BK37"/>
  <c r="BK80"/>
  <c r="BK84"/>
  <c r="BK45"/>
  <c r="BK49"/>
  <c r="BK53"/>
  <c r="BK57"/>
  <c r="BK65"/>
  <c r="BK69"/>
  <c r="BK73"/>
  <c r="BK77"/>
  <c r="BK81"/>
  <c r="BK85"/>
  <c r="BK42"/>
  <c r="BK46"/>
  <c r="BK50"/>
  <c r="BK20"/>
  <c r="BK48"/>
  <c r="BK52"/>
  <c r="BK64"/>
  <c r="BK68"/>
  <c r="BK72"/>
  <c r="D110"/>
  <c r="BK19"/>
  <c r="C89"/>
  <c r="C110" s="1"/>
  <c r="BK128"/>
  <c r="BK76" l="1"/>
  <c r="BK89" s="1"/>
  <c r="E89"/>
  <c r="E110" s="1"/>
  <c r="J42" i="9"/>
  <c r="E42"/>
  <c r="H42"/>
  <c r="G42"/>
  <c r="F42"/>
  <c r="D42"/>
  <c r="K21"/>
  <c r="BK110" i="12" l="1"/>
  <c r="F89"/>
  <c r="F110" s="1"/>
  <c r="K37" i="9"/>
  <c r="BK151" i="12" l="1"/>
  <c r="G89"/>
  <c r="G110" s="1"/>
  <c r="K41" i="9"/>
  <c r="K40"/>
  <c r="K39"/>
  <c r="K38"/>
  <c r="K36"/>
  <c r="K35"/>
  <c r="K34"/>
  <c r="K33"/>
  <c r="K32"/>
  <c r="K31"/>
  <c r="K30"/>
  <c r="K29"/>
  <c r="K28"/>
  <c r="K27"/>
  <c r="K26"/>
  <c r="K25"/>
  <c r="K24"/>
  <c r="K23"/>
  <c r="K22"/>
  <c r="K20"/>
  <c r="K19"/>
  <c r="K18"/>
  <c r="K17"/>
  <c r="K16"/>
  <c r="K15"/>
  <c r="K14"/>
  <c r="K13"/>
  <c r="K12"/>
  <c r="K11"/>
  <c r="K10"/>
  <c r="K9"/>
  <c r="K8"/>
  <c r="K7"/>
  <c r="K6"/>
  <c r="K5"/>
  <c r="H89" i="12" l="1"/>
  <c r="H110" s="1"/>
  <c r="K42" i="9"/>
  <c r="I89" i="12" l="1"/>
  <c r="I110" s="1"/>
  <c r="J89" l="1"/>
  <c r="J110" s="1"/>
  <c r="K89" l="1"/>
  <c r="K110" s="1"/>
  <c r="L89" l="1"/>
  <c r="L110" s="1"/>
  <c r="M89" l="1"/>
  <c r="M110" s="1"/>
  <c r="N89" l="1"/>
  <c r="N110" s="1"/>
  <c r="O89" l="1"/>
  <c r="O110" s="1"/>
  <c r="P89" l="1"/>
  <c r="P110" s="1"/>
  <c r="Q89" l="1"/>
  <c r="Q110" s="1"/>
  <c r="R89" l="1"/>
  <c r="R110" s="1"/>
  <c r="S89" l="1"/>
  <c r="S110" s="1"/>
  <c r="T89" l="1"/>
  <c r="T110" s="1"/>
  <c r="U89" l="1"/>
  <c r="U110" s="1"/>
  <c r="V89" l="1"/>
  <c r="V110" s="1"/>
  <c r="W89" l="1"/>
  <c r="W110" s="1"/>
  <c r="X89" l="1"/>
  <c r="X110" s="1"/>
  <c r="Y89" l="1"/>
  <c r="Y110" s="1"/>
  <c r="Z89" l="1"/>
  <c r="Z110" s="1"/>
  <c r="AA89" l="1"/>
  <c r="AA110" s="1"/>
  <c r="AB89" l="1"/>
  <c r="AB110" s="1"/>
  <c r="AC89" l="1"/>
  <c r="AC110" s="1"/>
  <c r="AD89" l="1"/>
  <c r="AD110" s="1"/>
  <c r="AE89" l="1"/>
  <c r="AE110" s="1"/>
  <c r="AF89" l="1"/>
  <c r="AF110" s="1"/>
  <c r="AG89" l="1"/>
  <c r="AG110" s="1"/>
  <c r="AH89" l="1"/>
  <c r="AH110" s="1"/>
  <c r="AI89" l="1"/>
  <c r="AI110" s="1"/>
  <c r="AJ89" l="1"/>
  <c r="AJ110" s="1"/>
  <c r="AK89" l="1"/>
  <c r="AK110" s="1"/>
  <c r="AL89" l="1"/>
  <c r="AL110" s="1"/>
  <c r="AM89" l="1"/>
  <c r="AM110" s="1"/>
  <c r="AN89" l="1"/>
  <c r="AN110" s="1"/>
  <c r="AO89" l="1"/>
  <c r="AO110" s="1"/>
  <c r="AP89" l="1"/>
  <c r="AP110" s="1"/>
  <c r="AQ89" l="1"/>
  <c r="AQ110" s="1"/>
  <c r="AR89" l="1"/>
  <c r="AR110" s="1"/>
  <c r="AS89" l="1"/>
  <c r="AS110" s="1"/>
  <c r="AT89" l="1"/>
  <c r="AT110" s="1"/>
  <c r="AU89" l="1"/>
  <c r="AU110" s="1"/>
  <c r="AV89" l="1"/>
  <c r="AV110" s="1"/>
  <c r="AW89" l="1"/>
  <c r="AW110" s="1"/>
  <c r="AX89" l="1"/>
  <c r="AX110" s="1"/>
  <c r="AY89" l="1"/>
  <c r="AY110" s="1"/>
  <c r="AZ89" l="1"/>
  <c r="AZ110" s="1"/>
  <c r="BA89" l="1"/>
  <c r="BA110" s="1"/>
  <c r="BB89" l="1"/>
  <c r="BB110" s="1"/>
  <c r="BC89" l="1"/>
  <c r="BC110" s="1"/>
  <c r="BD89" l="1"/>
  <c r="BD110" s="1"/>
  <c r="BE89" l="1"/>
  <c r="BE110" s="1"/>
  <c r="BF89" l="1"/>
  <c r="BF110" s="1"/>
  <c r="BG89" l="1"/>
  <c r="BG110" s="1"/>
  <c r="BH89" l="1"/>
  <c r="BH110" s="1"/>
  <c r="BI89" l="1"/>
  <c r="BI110" s="1"/>
  <c r="BJ89"/>
  <c r="BJ110" s="1"/>
</calcChain>
</file>

<file path=xl/sharedStrings.xml><?xml version="1.0" encoding="utf-8"?>
<sst xmlns="http://schemas.openxmlformats.org/spreadsheetml/2006/main" count="246" uniqueCount="202">
  <si>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</si>
  <si>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</si>
  <si>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</si>
  <si>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</si>
  <si>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</si>
  <si>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</si>
  <si>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</si>
  <si>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</si>
  <si>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</si>
  <si>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</si>
  <si>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</si>
  <si>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</si>
  <si>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</si>
  <si>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</si>
  <si>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</si>
  <si>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</si>
  <si>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</si>
  <si>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</si>
  <si>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</si>
  <si>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</si>
  <si>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</si>
  <si>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</si>
  <si>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</si>
  <si>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</si>
  <si>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</si>
  <si>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</si>
  <si>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</si>
  <si>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</si>
  <si>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</si>
  <si>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</si>
  <si>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</si>
  <si>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</si>
  <si>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</si>
  <si>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</si>
  <si>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</si>
  <si>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</si>
  <si>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</si>
  <si>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</si>
  <si>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</si>
  <si>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</si>
  <si>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</si>
  <si>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</si>
  <si>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</si>
  <si>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</si>
  <si>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</si>
  <si>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</si>
  <si>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</si>
  <si>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</si>
  <si>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</si>
  <si>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</si>
  <si>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</si>
  <si>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</si>
  <si>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</si>
  <si>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</si>
  <si>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</si>
  <si>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</si>
  <si>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</si>
  <si>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</si>
  <si>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</si>
  <si>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</si>
  <si>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</si>
  <si>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</si>
  <si>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</si>
  <si>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</si>
  <si>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</si>
  <si>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</si>
  <si>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</si>
  <si>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</si>
  <si>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</si>
  <si>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</si>
  <si>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</si>
  <si>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</si>
  <si>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</si>
  <si>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</si>
  <si>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</si>
  <si>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</si>
  <si>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</si>
  <si>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</si>
  <si>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</si>
  <si>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</si>
  <si>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</si>
  <si>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</si>
  <si>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</si>
  <si>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</si>
  <si>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</si>
  <si>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</si>
  <si>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</si>
  <si>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</si>
  <si>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</si>
  <si>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</si>
  <si>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</si>
  <si>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</si>
  <si>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</si>
  <si>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</si>
  <si>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</si>
  <si>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</si>
  <si>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</si>
  <si>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</si>
  <si>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</si>
  <si>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</si>
  <si>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</si>
  <si>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</si>
  <si>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t>4 : FIIs/FPIs</t>
  </si>
  <si>
    <t>DWS Insta Cash Plus Fund</t>
  </si>
  <si>
    <t>DWS Treasury Fund - Cash</t>
  </si>
  <si>
    <t>DWS Gilt Fund</t>
  </si>
  <si>
    <t>DWS  Fixed maturity Plan Series 45</t>
  </si>
  <si>
    <t>DWS  Fixed maturity Plan Series 46</t>
  </si>
  <si>
    <t>DWS  Fixed maturity Plan Series 47</t>
  </si>
  <si>
    <t>DWS  Fixed maturity Plan Series 48</t>
  </si>
  <si>
    <t>DWS  Fixed maturity Plan Series 49</t>
  </si>
  <si>
    <t>DWS  Fixed maturity Plan Series 50</t>
  </si>
  <si>
    <t>DWS  Fixed maturity Plan Series 51</t>
  </si>
  <si>
    <t>DWS  Fixed maturity Plan Series 52</t>
  </si>
  <si>
    <t>DWS  Fixed maturity Plan Series 53</t>
  </si>
  <si>
    <t>DWS  Fixed maturity Plan Series 54</t>
  </si>
  <si>
    <t>DWS  Fixed maturity Plan Series 55</t>
  </si>
  <si>
    <t>DWS  Fixed maturity Plan Series 56</t>
  </si>
  <si>
    <t>DWS  Fixed maturity Plan Series 57</t>
  </si>
  <si>
    <t>DWS  Fixed Maturity Plan Series 58</t>
  </si>
  <si>
    <t>DWS  Fixed Maturity Plan Series 60</t>
  </si>
  <si>
    <t>DWS  Fixed Maturity Plan Series 61</t>
  </si>
  <si>
    <t>DWS  Fixed Maturity Plan Series 62</t>
  </si>
  <si>
    <t>DWS  Fixed Maturity Plan Series 63</t>
  </si>
  <si>
    <t>DWS Fixed Maturity Plan - Series 16</t>
  </si>
  <si>
    <t>DWS Fixed Maturity Plan - Series 31</t>
  </si>
  <si>
    <t>DWS Fixed Maturity Plan - Series 32</t>
  </si>
  <si>
    <t>DWS Fixed Maturity Plan - Series 33</t>
  </si>
  <si>
    <t>DWS Fixed Maturity Plan - Series 34</t>
  </si>
  <si>
    <t>DWS Fixed Maturity Plan - Series 37</t>
  </si>
  <si>
    <t>DWS Fixed Maturity Plan - Series 38</t>
  </si>
  <si>
    <t>DWS Fixed Maturity Plan - Series 39</t>
  </si>
  <si>
    <t>DWS Fixed Maturity Plan - Series 4</t>
  </si>
  <si>
    <t>DWS Fixed Term Fund - Series 91</t>
  </si>
  <si>
    <t>DWS Fixed Term Fund - Series 96</t>
  </si>
  <si>
    <t>DWS Hybrid Fixed Term Fund - Series 10</t>
  </si>
  <si>
    <t>DWS Hybrid Fixed Term Fund - Series 11</t>
  </si>
  <si>
    <t>DWS Hybrid Fixed Term Fund - Series 12</t>
  </si>
  <si>
    <t>DWS Hybrid Fixed Term Fund - Series 13</t>
  </si>
  <si>
    <t>DWS Hybrid Fixed Term Fund - Series 14</t>
  </si>
  <si>
    <t>DWS Hybrid Fixed Term Fund - Series 17</t>
  </si>
  <si>
    <t>DWS Hybrid Fixed Term Fund - Series 19</t>
  </si>
  <si>
    <t>DWS Hybrid Fixed Term Fund - Series 4</t>
  </si>
  <si>
    <t>DWS Hybrid Fixed Term Fund - Series 5</t>
  </si>
  <si>
    <t>DWS Hybrid Fixed Term Fund - Series 6</t>
  </si>
  <si>
    <t>DWS Hybrid Fixed Term Fund - Series 7</t>
  </si>
  <si>
    <t>DWS Hybrid Fixed Term Fund - Series 8</t>
  </si>
  <si>
    <t>DWS Hybrid Fixed Term Fund - Series 9</t>
  </si>
  <si>
    <t>DWS Banking &amp; PSU Debt Fund</t>
  </si>
  <si>
    <t>DWS Cash Opportunities Fund</t>
  </si>
  <si>
    <t>DWS Income Advantage Fund</t>
  </si>
  <si>
    <t>DWS Inflation Indexed Bond Fund</t>
  </si>
  <si>
    <t>DWS Medium Term Income Fund</t>
  </si>
  <si>
    <t>DWS Money Plus Fund</t>
  </si>
  <si>
    <t>DWS Premier Bond Fund</t>
  </si>
  <si>
    <t>DWS Short Maturity Fund</t>
  </si>
  <si>
    <t>DWS Treasury Fund - Investment</t>
  </si>
  <si>
    <t>DWS Ultra Short Term Fund</t>
  </si>
  <si>
    <t>DWS Tax Saving Fund</t>
  </si>
  <si>
    <t>DWS Alpha Equity Fund</t>
  </si>
  <si>
    <t>DWS Investment Opportunity Fund</t>
  </si>
  <si>
    <t>DWS Global Agribusiness Offshore Fund</t>
  </si>
  <si>
    <t>DWS Top Euroland Offshore Fund</t>
  </si>
  <si>
    <t>DWS  Fixed Maturity Plan Series 64</t>
  </si>
  <si>
    <t>DWS  Fixed Maturity Plan Series 69</t>
  </si>
  <si>
    <t>DWS Fixed Maturity Plan - Series 66</t>
  </si>
  <si>
    <t>DWS Fixed Maturity Plan - Series 68</t>
  </si>
  <si>
    <t>DWS Hybrid Fixed Term Fund - Series 21</t>
  </si>
  <si>
    <t>DWS Fixed Maturity Plan - Series 70</t>
  </si>
  <si>
    <t>DWS Fixed Maturity Plan - Series 71</t>
  </si>
  <si>
    <t>DWS Hybrid Fixed Term Fund Series 22</t>
  </si>
  <si>
    <t>DWS INTERVAL FUND ANNUAL PLAN SERIES 1</t>
  </si>
  <si>
    <t>DWS Fixed Maturity Plan - Series 72</t>
  </si>
  <si>
    <t>DWS Hybrid Fixed Term Fund Series - 23</t>
  </si>
  <si>
    <t>TELANGANA</t>
  </si>
  <si>
    <t>DWS Arbitrage Fund</t>
  </si>
  <si>
    <t>1</t>
  </si>
  <si>
    <t>DWS Fixed Maturity Plan - Series 75</t>
  </si>
  <si>
    <t>DWS Hybrid Fixed Term Fund Series - 27</t>
  </si>
  <si>
    <t>DWS Hybrid Fixed Term Fund Series - 26</t>
  </si>
  <si>
    <t>DWS Hybrid Fixed Term Fund Series 29</t>
  </si>
  <si>
    <t>DWS Corporate Debt Opportunities Fund</t>
  </si>
  <si>
    <t>Table showing State wise /Union Territory wise contribution to AUM of category of schemes as on 31st May 2015</t>
  </si>
  <si>
    <t>DWS Fixed Maturity Plan - Series 77</t>
  </si>
  <si>
    <t>DWS Fixed Maturity Plan - Series 78</t>
  </si>
  <si>
    <t>DWS Fixed Maturity Plan Series 82</t>
  </si>
  <si>
    <t>DWS Fixed Maturity Plan Series 85</t>
  </si>
  <si>
    <t>DWS Fixed Maturity Plan Series 86</t>
  </si>
  <si>
    <t>DWS Fixed Maturity Plan Series 87</t>
  </si>
  <si>
    <t>DWS Hybrid Fixed Term Fund Series 31</t>
  </si>
  <si>
    <t>DWS Hybrid Fixed Term Fund Series 32</t>
  </si>
  <si>
    <t>DWS Hybrid Fixed Term Fund Series 33</t>
  </si>
  <si>
    <t>DWS Hybrid Fixed Term Fund Series 34</t>
  </si>
  <si>
    <t>DWS Hybrid Fixed Term Fund Series 35</t>
  </si>
  <si>
    <t>DWS Hybrid Fixed Term Fund Series 37</t>
  </si>
  <si>
    <t>DWS Equity Income Fund</t>
  </si>
  <si>
    <t>DWS Mid Cap Fund Series 1</t>
  </si>
  <si>
    <t>DWS Large Cap Fund Series 1</t>
  </si>
  <si>
    <t>DWS Large Cap Fund Series 2</t>
  </si>
  <si>
    <t>DWS Large Cap Fund Series 3</t>
  </si>
  <si>
    <t>Deutsche Mutual Fund: Net Assets Under Management (AUM) as on 31th May 2015. (All figures in Rs. Crore)</t>
  </si>
  <si>
    <t>Deutsche Mutual Fund (All figures in Rs. Crore)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</si>
</sst>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10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indexed="64"/>
      <name val="Arial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i/>
      <sz val="10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2" applyFont="1"/>
    <xf numFmtId="0" fontId="6" fillId="0" borderId="4" xfId="2" applyNumberFormat="1" applyFont="1" applyFill="1" applyBorder="1" applyAlignment="1">
      <alignment horizontal="center" wrapText="1"/>
    </xf>
    <xf numFmtId="0" fontId="6" fillId="0" borderId="1" xfId="2" applyNumberFormat="1" applyFont="1" applyFill="1" applyBorder="1" applyAlignment="1">
      <alignment horizontal="center" wrapText="1"/>
    </xf>
    <xf numFmtId="0" fontId="6" fillId="0" borderId="5" xfId="2" applyNumberFormat="1" applyFont="1" applyFill="1" applyBorder="1" applyAlignment="1">
      <alignment horizontal="center" wrapText="1"/>
    </xf>
    <xf numFmtId="0" fontId="6" fillId="0" borderId="0" xfId="2" applyFont="1"/>
    <xf numFmtId="0" fontId="7" fillId="0" borderId="6" xfId="0" applyFont="1" applyBorder="1"/>
    <xf numFmtId="0" fontId="7" fillId="0" borderId="7" xfId="0" applyFont="1" applyBorder="1" applyAlignment="1">
      <alignment wrapText="1"/>
    </xf>
    <xf numFmtId="0" fontId="8" fillId="0" borderId="0" xfId="0" applyFont="1" applyBorder="1"/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7" fillId="0" borderId="0" xfId="0" applyFont="1" applyBorder="1"/>
    <xf numFmtId="0" fontId="7" fillId="0" borderId="7" xfId="0" applyFont="1" applyBorder="1" applyAlignment="1">
      <alignment horizontal="center" wrapText="1"/>
    </xf>
    <xf numFmtId="0" fontId="7" fillId="0" borderId="3" xfId="0" applyFont="1" applyBorder="1" applyAlignment="1">
      <alignment horizontal="right"/>
    </xf>
    <xf numFmtId="2" fontId="6" fillId="0" borderId="3" xfId="2" applyNumberFormat="1" applyFont="1" applyFill="1" applyBorder="1"/>
    <xf numFmtId="0" fontId="7" fillId="0" borderId="8" xfId="0" applyFont="1" applyBorder="1"/>
    <xf numFmtId="0" fontId="7" fillId="0" borderId="0" xfId="0" applyFont="1" applyBorder="1" applyAlignment="1">
      <alignment horizontal="right" wrapText="1"/>
    </xf>
    <xf numFmtId="2" fontId="6" fillId="0" borderId="1" xfId="2" applyNumberFormat="1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right" wrapText="1"/>
    </xf>
    <xf numFmtId="2" fontId="7" fillId="0" borderId="0" xfId="0" applyNumberFormat="1" applyFont="1" applyFill="1" applyBorder="1"/>
    <xf numFmtId="49" fontId="4" fillId="0" borderId="23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2" fontId="6" fillId="0" borderId="24" xfId="2" applyNumberFormat="1" applyFont="1" applyFill="1" applyBorder="1" applyAlignment="1">
      <alignment horizontal="left" vertical="top" wrapText="1"/>
    </xf>
    <xf numFmtId="2" fontId="6" fillId="0" borderId="25" xfId="2" applyNumberFormat="1" applyFont="1" applyFill="1" applyBorder="1" applyAlignment="1">
      <alignment horizontal="left" vertical="top" wrapText="1"/>
    </xf>
    <xf numFmtId="2" fontId="6" fillId="0" borderId="26" xfId="2" applyNumberFormat="1" applyFont="1" applyFill="1" applyBorder="1" applyAlignment="1">
      <alignment horizontal="left" vertical="top" wrapText="1"/>
    </xf>
    <xf numFmtId="164" fontId="6" fillId="0" borderId="18" xfId="4" applyFont="1" applyFill="1" applyBorder="1" applyAlignment="1">
      <alignment horizontal="center" vertical="center" wrapText="1"/>
    </xf>
    <xf numFmtId="164" fontId="6" fillId="0" borderId="19" xfId="4" applyFont="1" applyFill="1" applyBorder="1" applyAlignment="1">
      <alignment horizontal="center" vertical="center" wrapText="1"/>
    </xf>
    <xf numFmtId="164" fontId="6" fillId="0" borderId="20" xfId="4" applyFont="1" applyFill="1" applyBorder="1" applyAlignment="1">
      <alignment horizontal="center" vertical="center" wrapText="1"/>
    </xf>
    <xf numFmtId="2" fontId="6" fillId="0" borderId="12" xfId="2" applyNumberFormat="1" applyFont="1" applyFill="1" applyBorder="1" applyAlignment="1">
      <alignment horizontal="center" vertical="top" wrapText="1"/>
    </xf>
    <xf numFmtId="2" fontId="6" fillId="0" borderId="13" xfId="2" applyNumberFormat="1" applyFont="1" applyFill="1" applyBorder="1" applyAlignment="1">
      <alignment horizontal="center" vertical="top" wrapText="1"/>
    </xf>
    <xf numFmtId="2" fontId="6" fillId="0" borderId="14" xfId="2" applyNumberFormat="1" applyFont="1" applyFill="1" applyBorder="1" applyAlignment="1">
      <alignment horizontal="center" vertical="top" wrapText="1"/>
    </xf>
    <xf numFmtId="2" fontId="6" fillId="0" borderId="9" xfId="2" applyNumberFormat="1" applyFont="1" applyFill="1" applyBorder="1" applyAlignment="1">
      <alignment horizontal="center" vertical="top" wrapText="1"/>
    </xf>
    <xf numFmtId="2" fontId="6" fillId="0" borderId="10" xfId="2" applyNumberFormat="1" applyFont="1" applyFill="1" applyBorder="1" applyAlignment="1">
      <alignment horizontal="center" vertical="top" wrapText="1"/>
    </xf>
    <xf numFmtId="2" fontId="6" fillId="0" borderId="11" xfId="2" applyNumberFormat="1" applyFont="1" applyFill="1" applyBorder="1" applyAlignment="1">
      <alignment horizontal="center" vertical="top" wrapText="1"/>
    </xf>
    <xf numFmtId="2" fontId="6" fillId="0" borderId="15" xfId="2" applyNumberFormat="1" applyFont="1" applyFill="1" applyBorder="1" applyAlignment="1">
      <alignment horizontal="center" vertical="top" wrapText="1"/>
    </xf>
    <xf numFmtId="2" fontId="6" fillId="0" borderId="16" xfId="2" applyNumberFormat="1" applyFont="1" applyFill="1" applyBorder="1" applyAlignment="1">
      <alignment horizontal="center" vertical="top" wrapText="1"/>
    </xf>
    <xf numFmtId="2" fontId="6" fillId="0" borderId="17" xfId="2" applyNumberFormat="1" applyFont="1" applyFill="1" applyBorder="1" applyAlignment="1">
      <alignment horizontal="center" vertical="top" wrapText="1"/>
    </xf>
    <xf numFmtId="2" fontId="6" fillId="0" borderId="15" xfId="2" applyNumberFormat="1" applyFont="1" applyFill="1" applyBorder="1" applyAlignment="1">
      <alignment horizontal="center"/>
    </xf>
    <xf numFmtId="2" fontId="6" fillId="0" borderId="16" xfId="2" applyNumberFormat="1" applyFont="1" applyFill="1" applyBorder="1" applyAlignment="1">
      <alignment horizontal="center"/>
    </xf>
    <xf numFmtId="2" fontId="6" fillId="0" borderId="17" xfId="2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1" xfId="0" applyFont="1" applyFill="1" applyBorder="1"/>
    <xf numFmtId="0" fontId="8" fillId="0" borderId="5" xfId="0" applyFont="1" applyFill="1" applyBorder="1"/>
    <xf numFmtId="164" fontId="8" fillId="0" borderId="6" xfId="4" applyFont="1" applyFill="1" applyBorder="1"/>
    <xf numFmtId="2" fontId="8" fillId="0" borderId="1" xfId="0" applyNumberFormat="1" applyFont="1" applyFill="1" applyBorder="1"/>
    <xf numFmtId="2" fontId="8" fillId="0" borderId="7" xfId="4" applyNumberFormat="1" applyFont="1" applyFill="1" applyBorder="1"/>
    <xf numFmtId="2" fontId="7" fillId="0" borderId="6" xfId="4" applyNumberFormat="1" applyFont="1" applyFill="1" applyBorder="1"/>
    <xf numFmtId="2" fontId="8" fillId="0" borderId="21" xfId="0" applyNumberFormat="1" applyFont="1" applyFill="1" applyBorder="1" applyAlignment="1">
      <alignment horizontal="center"/>
    </xf>
    <xf numFmtId="2" fontId="8" fillId="0" borderId="22" xfId="0" applyNumberFormat="1" applyFont="1" applyFill="1" applyBorder="1" applyAlignment="1">
      <alignment horizontal="center"/>
    </xf>
    <xf numFmtId="2" fontId="8" fillId="0" borderId="7" xfId="0" applyNumberFormat="1" applyFont="1" applyFill="1" applyBorder="1" applyAlignment="1">
      <alignment horizontal="center"/>
    </xf>
    <xf numFmtId="2" fontId="8" fillId="0" borderId="4" xfId="0" applyNumberFormat="1" applyFont="1" applyFill="1" applyBorder="1"/>
    <xf numFmtId="2" fontId="8" fillId="0" borderId="5" xfId="0" applyNumberFormat="1" applyFont="1" applyFill="1" applyBorder="1"/>
    <xf numFmtId="2" fontId="8" fillId="0" borderId="6" xfId="4" applyNumberFormat="1" applyFont="1" applyFill="1" applyBorder="1"/>
    <xf numFmtId="2" fontId="8" fillId="0" borderId="21" xfId="0" applyNumberFormat="1" applyFont="1" applyFill="1" applyBorder="1"/>
    <xf numFmtId="2" fontId="8" fillId="0" borderId="22" xfId="0" applyNumberFormat="1" applyFont="1" applyFill="1" applyBorder="1"/>
    <xf numFmtId="2" fontId="7" fillId="0" borderId="4" xfId="0" applyNumberFormat="1" applyFont="1" applyFill="1" applyBorder="1"/>
    <xf numFmtId="2" fontId="7" fillId="0" borderId="1" xfId="0" applyNumberFormat="1" applyFont="1" applyFill="1" applyBorder="1"/>
    <xf numFmtId="2" fontId="7" fillId="0" borderId="5" xfId="0" applyNumberFormat="1" applyFont="1" applyFill="1" applyBorder="1"/>
    <xf numFmtId="2" fontId="7" fillId="0" borderId="21" xfId="0" applyNumberFormat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7" fillId="0" borderId="4" xfId="4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2" fontId="8" fillId="0" borderId="2" xfId="0" applyNumberFormat="1" applyFont="1" applyFill="1" applyBorder="1"/>
    <xf numFmtId="2" fontId="8" fillId="0" borderId="3" xfId="0" applyNumberFormat="1" applyFont="1" applyFill="1" applyBorder="1"/>
    <xf numFmtId="2" fontId="8" fillId="0" borderId="4" xfId="4" applyNumberFormat="1" applyFont="1" applyFill="1" applyBorder="1"/>
    <xf numFmtId="2" fontId="8" fillId="0" borderId="0" xfId="0" applyNumberFormat="1" applyFont="1" applyFill="1" applyBorder="1"/>
    <xf numFmtId="2" fontId="8" fillId="0" borderId="0" xfId="4" applyNumberFormat="1" applyFont="1" applyFill="1" applyBorder="1"/>
    <xf numFmtId="0" fontId="8" fillId="0" borderId="0" xfId="0" applyFont="1" applyFill="1" applyBorder="1"/>
    <xf numFmtId="164" fontId="8" fillId="0" borderId="0" xfId="4" applyFont="1" applyFill="1" applyBorder="1"/>
    <xf numFmtId="0" fontId="7" fillId="0" borderId="2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0" xfId="0" applyFont="1" applyFill="1"/>
    <xf numFmtId="0" fontId="8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/>
    </xf>
    <xf numFmtId="164" fontId="8" fillId="0" borderId="1" xfId="4" applyFont="1" applyFill="1" applyBorder="1" applyAlignment="1">
      <alignment horizontal="left"/>
    </xf>
    <xf numFmtId="164" fontId="8" fillId="0" borderId="1" xfId="4" applyFont="1" applyFill="1" applyBorder="1"/>
    <xf numFmtId="164" fontId="8" fillId="0" borderId="1" xfId="0" applyNumberFormat="1" applyFont="1" applyFill="1" applyBorder="1"/>
    <xf numFmtId="0" fontId="8" fillId="0" borderId="1" xfId="1" applyFont="1" applyFill="1" applyBorder="1"/>
    <xf numFmtId="43" fontId="8" fillId="0" borderId="0" xfId="0" applyNumberFormat="1" applyFont="1" applyFill="1"/>
    <xf numFmtId="164" fontId="7" fillId="0" borderId="1" xfId="0" applyNumberFormat="1" applyFont="1" applyFill="1" applyBorder="1"/>
    <xf numFmtId="164" fontId="7" fillId="0" borderId="1" xfId="4" applyFont="1" applyFill="1" applyBorder="1"/>
    <xf numFmtId="164" fontId="8" fillId="0" borderId="0" xfId="0" applyNumberFormat="1" applyFont="1" applyFill="1"/>
    <xf numFmtId="164" fontId="8" fillId="0" borderId="0" xfId="4" applyFont="1" applyFill="1"/>
  </cellXfs>
  <cellStyles count="5">
    <cellStyle name="Comma" xfId="4" builtinId="3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70"/>
  <sheetViews>
    <sheetView showGridLines="0" tabSelected="1" zoomScale="85" zoomScaleNormal="85" workbookViewId="0">
      <pane xSplit="2" ySplit="7" topLeftCell="C53" activePane="bottomRight" state="frozen"/>
      <selection pane="topRight" activeCell="C1" sqref="C1"/>
      <selection pane="bottomLeft" activeCell="A8" sqref="A8"/>
      <selection pane="bottomRight" sqref="A1:XFD1048576"/>
    </sheetView>
  </sheetViews>
  <sheetFormatPr defaultColWidth="9.140625" defaultRowHeight="12.75"/>
  <cols>
    <col min="1" max="1" width="6.7109375" style="8" bestFit="1" customWidth="1"/>
    <col min="2" max="2" width="37.140625" style="8" customWidth="1"/>
    <col min="3" max="3" width="5.140625" style="77" customWidth="1"/>
    <col min="4" max="4" width="6.85546875" style="77" customWidth="1"/>
    <col min="5" max="7" width="5.140625" style="77" customWidth="1"/>
    <col min="8" max="8" width="5.85546875" style="77" bestFit="1" customWidth="1"/>
    <col min="9" max="9" width="8.7109375" style="77" bestFit="1" customWidth="1"/>
    <col min="10" max="10" width="6.85546875" style="77" bestFit="1" customWidth="1"/>
    <col min="11" max="11" width="5.140625" style="77" customWidth="1"/>
    <col min="12" max="12" width="7.5703125" style="77" customWidth="1"/>
    <col min="13" max="18" width="5.140625" style="77" customWidth="1"/>
    <col min="19" max="19" width="7.5703125" style="77" customWidth="1"/>
    <col min="20" max="20" width="5.85546875" style="77" customWidth="1"/>
    <col min="21" max="21" width="6.42578125" style="77" customWidth="1"/>
    <col min="22" max="28" width="5.140625" style="77" customWidth="1"/>
    <col min="29" max="29" width="7.5703125" style="77" bestFit="1" customWidth="1"/>
    <col min="30" max="31" width="5.140625" style="77" customWidth="1"/>
    <col min="32" max="32" width="7.5703125" style="77" bestFit="1" customWidth="1"/>
    <col min="33" max="47" width="5.140625" style="77" customWidth="1"/>
    <col min="48" max="48" width="7.5703125" style="77" bestFit="1" customWidth="1"/>
    <col min="49" max="49" width="8.7109375" style="77" bestFit="1" customWidth="1"/>
    <col min="50" max="50" width="6.85546875" style="77" bestFit="1" customWidth="1"/>
    <col min="51" max="51" width="5.140625" style="77" customWidth="1"/>
    <col min="52" max="52" width="8.7109375" style="77" bestFit="1" customWidth="1"/>
    <col min="53" max="57" width="5.140625" style="77" customWidth="1"/>
    <col min="58" max="58" width="6.42578125" style="77" customWidth="1"/>
    <col min="59" max="59" width="7.5703125" style="77" customWidth="1"/>
    <col min="60" max="60" width="6.42578125" style="77" customWidth="1"/>
    <col min="61" max="61" width="5.140625" style="77" customWidth="1"/>
    <col min="62" max="62" width="6.85546875" style="77" customWidth="1"/>
    <col min="63" max="63" width="9.85546875" style="78" customWidth="1"/>
    <col min="64" max="16384" width="9.140625" style="8"/>
  </cols>
  <sheetData>
    <row r="1" spans="1:63" s="1" customFormat="1" ht="13.5" thickBot="1">
      <c r="A1" s="22" t="s">
        <v>78</v>
      </c>
      <c r="B1" s="24" t="s">
        <v>176</v>
      </c>
      <c r="C1" s="26" t="s">
        <v>200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8"/>
    </row>
    <row r="2" spans="1:63" s="1" customFormat="1" ht="13.5" thickBot="1">
      <c r="A2" s="23"/>
      <c r="B2" s="25"/>
      <c r="C2" s="38" t="s">
        <v>31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40"/>
      <c r="W2" s="38" t="s">
        <v>27</v>
      </c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40"/>
      <c r="AQ2" s="38" t="s">
        <v>28</v>
      </c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40"/>
      <c r="BK2" s="29" t="s">
        <v>25</v>
      </c>
    </row>
    <row r="3" spans="1:63" s="5" customFormat="1" ht="13.5" thickBot="1">
      <c r="A3" s="23"/>
      <c r="B3" s="25"/>
      <c r="C3" s="41" t="s">
        <v>12</v>
      </c>
      <c r="D3" s="42"/>
      <c r="E3" s="42"/>
      <c r="F3" s="42"/>
      <c r="G3" s="42"/>
      <c r="H3" s="42"/>
      <c r="I3" s="42"/>
      <c r="J3" s="42"/>
      <c r="K3" s="42"/>
      <c r="L3" s="43"/>
      <c r="M3" s="41" t="s">
        <v>13</v>
      </c>
      <c r="N3" s="42"/>
      <c r="O3" s="42"/>
      <c r="P3" s="42"/>
      <c r="Q3" s="42"/>
      <c r="R3" s="42"/>
      <c r="S3" s="42"/>
      <c r="T3" s="42"/>
      <c r="U3" s="42"/>
      <c r="V3" s="43"/>
      <c r="W3" s="41" t="s">
        <v>12</v>
      </c>
      <c r="X3" s="42"/>
      <c r="Y3" s="42"/>
      <c r="Z3" s="42"/>
      <c r="AA3" s="42"/>
      <c r="AB3" s="42"/>
      <c r="AC3" s="42"/>
      <c r="AD3" s="42"/>
      <c r="AE3" s="42"/>
      <c r="AF3" s="43"/>
      <c r="AG3" s="41" t="s">
        <v>13</v>
      </c>
      <c r="AH3" s="42"/>
      <c r="AI3" s="42"/>
      <c r="AJ3" s="42"/>
      <c r="AK3" s="42"/>
      <c r="AL3" s="42"/>
      <c r="AM3" s="42"/>
      <c r="AN3" s="42"/>
      <c r="AO3" s="42"/>
      <c r="AP3" s="43"/>
      <c r="AQ3" s="41" t="s">
        <v>12</v>
      </c>
      <c r="AR3" s="42"/>
      <c r="AS3" s="42"/>
      <c r="AT3" s="42"/>
      <c r="AU3" s="42"/>
      <c r="AV3" s="42"/>
      <c r="AW3" s="42"/>
      <c r="AX3" s="42"/>
      <c r="AY3" s="42"/>
      <c r="AZ3" s="43"/>
      <c r="BA3" s="41" t="s">
        <v>13</v>
      </c>
      <c r="BB3" s="42"/>
      <c r="BC3" s="42"/>
      <c r="BD3" s="42"/>
      <c r="BE3" s="42"/>
      <c r="BF3" s="42"/>
      <c r="BG3" s="42"/>
      <c r="BH3" s="42"/>
      <c r="BI3" s="42"/>
      <c r="BJ3" s="43"/>
      <c r="BK3" s="30"/>
    </row>
    <row r="4" spans="1:63" s="5" customFormat="1">
      <c r="A4" s="23"/>
      <c r="B4" s="25"/>
      <c r="C4" s="32" t="s">
        <v>37</v>
      </c>
      <c r="D4" s="33"/>
      <c r="E4" s="33"/>
      <c r="F4" s="33"/>
      <c r="G4" s="34"/>
      <c r="H4" s="35" t="s">
        <v>38</v>
      </c>
      <c r="I4" s="36"/>
      <c r="J4" s="36"/>
      <c r="K4" s="36"/>
      <c r="L4" s="37"/>
      <c r="M4" s="32" t="s">
        <v>37</v>
      </c>
      <c r="N4" s="33"/>
      <c r="O4" s="33"/>
      <c r="P4" s="33"/>
      <c r="Q4" s="34"/>
      <c r="R4" s="35" t="s">
        <v>38</v>
      </c>
      <c r="S4" s="36"/>
      <c r="T4" s="36"/>
      <c r="U4" s="36"/>
      <c r="V4" s="37"/>
      <c r="W4" s="32" t="s">
        <v>37</v>
      </c>
      <c r="X4" s="33"/>
      <c r="Y4" s="33"/>
      <c r="Z4" s="33"/>
      <c r="AA4" s="34"/>
      <c r="AB4" s="35" t="s">
        <v>38</v>
      </c>
      <c r="AC4" s="36"/>
      <c r="AD4" s="36"/>
      <c r="AE4" s="36"/>
      <c r="AF4" s="37"/>
      <c r="AG4" s="32" t="s">
        <v>37</v>
      </c>
      <c r="AH4" s="33"/>
      <c r="AI4" s="33"/>
      <c r="AJ4" s="33"/>
      <c r="AK4" s="34"/>
      <c r="AL4" s="35" t="s">
        <v>38</v>
      </c>
      <c r="AM4" s="36"/>
      <c r="AN4" s="36"/>
      <c r="AO4" s="36"/>
      <c r="AP4" s="37"/>
      <c r="AQ4" s="32" t="s">
        <v>37</v>
      </c>
      <c r="AR4" s="33"/>
      <c r="AS4" s="33"/>
      <c r="AT4" s="33"/>
      <c r="AU4" s="34"/>
      <c r="AV4" s="35" t="s">
        <v>38</v>
      </c>
      <c r="AW4" s="36"/>
      <c r="AX4" s="36"/>
      <c r="AY4" s="36"/>
      <c r="AZ4" s="37"/>
      <c r="BA4" s="32" t="s">
        <v>37</v>
      </c>
      <c r="BB4" s="33"/>
      <c r="BC4" s="33"/>
      <c r="BD4" s="33"/>
      <c r="BE4" s="34"/>
      <c r="BF4" s="35" t="s">
        <v>38</v>
      </c>
      <c r="BG4" s="36"/>
      <c r="BH4" s="36"/>
      <c r="BI4" s="36"/>
      <c r="BJ4" s="37"/>
      <c r="BK4" s="30"/>
    </row>
    <row r="5" spans="1:63" s="5" customFormat="1" ht="15" customHeight="1">
      <c r="A5" s="23"/>
      <c r="B5" s="25"/>
      <c r="C5" s="2">
        <v>1</v>
      </c>
      <c r="D5" s="3">
        <v>2</v>
      </c>
      <c r="E5" s="3">
        <v>3</v>
      </c>
      <c r="F5" s="3">
        <v>4</v>
      </c>
      <c r="G5" s="4">
        <v>5</v>
      </c>
      <c r="H5" s="2">
        <v>1</v>
      </c>
      <c r="I5" s="3">
        <v>2</v>
      </c>
      <c r="J5" s="3">
        <v>3</v>
      </c>
      <c r="K5" s="3">
        <v>4</v>
      </c>
      <c r="L5" s="4">
        <v>5</v>
      </c>
      <c r="M5" s="2">
        <v>1</v>
      </c>
      <c r="N5" s="3">
        <v>2</v>
      </c>
      <c r="O5" s="3">
        <v>3</v>
      </c>
      <c r="P5" s="3">
        <v>4</v>
      </c>
      <c r="Q5" s="4">
        <v>5</v>
      </c>
      <c r="R5" s="2">
        <v>1</v>
      </c>
      <c r="S5" s="3">
        <v>2</v>
      </c>
      <c r="T5" s="3">
        <v>3</v>
      </c>
      <c r="U5" s="3">
        <v>4</v>
      </c>
      <c r="V5" s="4">
        <v>5</v>
      </c>
      <c r="W5" s="2">
        <v>1</v>
      </c>
      <c r="X5" s="3">
        <v>2</v>
      </c>
      <c r="Y5" s="3">
        <v>3</v>
      </c>
      <c r="Z5" s="3">
        <v>4</v>
      </c>
      <c r="AA5" s="4">
        <v>5</v>
      </c>
      <c r="AB5" s="2">
        <v>1</v>
      </c>
      <c r="AC5" s="3">
        <v>2</v>
      </c>
      <c r="AD5" s="3">
        <v>3</v>
      </c>
      <c r="AE5" s="3">
        <v>4</v>
      </c>
      <c r="AF5" s="4">
        <v>5</v>
      </c>
      <c r="AG5" s="2">
        <v>1</v>
      </c>
      <c r="AH5" s="3">
        <v>2</v>
      </c>
      <c r="AI5" s="3">
        <v>3</v>
      </c>
      <c r="AJ5" s="3">
        <v>4</v>
      </c>
      <c r="AK5" s="4">
        <v>5</v>
      </c>
      <c r="AL5" s="2">
        <v>1</v>
      </c>
      <c r="AM5" s="3">
        <v>2</v>
      </c>
      <c r="AN5" s="3">
        <v>3</v>
      </c>
      <c r="AO5" s="3">
        <v>4</v>
      </c>
      <c r="AP5" s="4">
        <v>5</v>
      </c>
      <c r="AQ5" s="2">
        <v>1</v>
      </c>
      <c r="AR5" s="3">
        <v>2</v>
      </c>
      <c r="AS5" s="3">
        <v>3</v>
      </c>
      <c r="AT5" s="3">
        <v>4</v>
      </c>
      <c r="AU5" s="4">
        <v>5</v>
      </c>
      <c r="AV5" s="2">
        <v>1</v>
      </c>
      <c r="AW5" s="3">
        <v>2</v>
      </c>
      <c r="AX5" s="3">
        <v>3</v>
      </c>
      <c r="AY5" s="3">
        <v>4</v>
      </c>
      <c r="AZ5" s="4">
        <v>5</v>
      </c>
      <c r="BA5" s="2">
        <v>1</v>
      </c>
      <c r="BB5" s="3">
        <v>2</v>
      </c>
      <c r="BC5" s="3">
        <v>3</v>
      </c>
      <c r="BD5" s="3">
        <v>4</v>
      </c>
      <c r="BE5" s="4">
        <v>5</v>
      </c>
      <c r="BF5" s="2">
        <v>1</v>
      </c>
      <c r="BG5" s="3">
        <v>2</v>
      </c>
      <c r="BH5" s="3">
        <v>3</v>
      </c>
      <c r="BI5" s="3">
        <v>4</v>
      </c>
      <c r="BJ5" s="4">
        <v>5</v>
      </c>
      <c r="BK5" s="31"/>
    </row>
    <row r="6" spans="1:63">
      <c r="A6" s="6" t="s">
        <v>0</v>
      </c>
      <c r="B6" s="7" t="s">
        <v>6</v>
      </c>
      <c r="C6" s="44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6"/>
    </row>
    <row r="7" spans="1:63">
      <c r="A7" s="6" t="s">
        <v>79</v>
      </c>
      <c r="B7" s="9" t="s">
        <v>14</v>
      </c>
      <c r="C7" s="44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6"/>
    </row>
    <row r="8" spans="1:63">
      <c r="A8" s="6"/>
      <c r="B8" s="10" t="s">
        <v>39</v>
      </c>
      <c r="C8" s="47"/>
      <c r="D8" s="48"/>
      <c r="E8" s="48"/>
      <c r="F8" s="48"/>
      <c r="G8" s="49"/>
      <c r="H8" s="47"/>
      <c r="I8" s="48"/>
      <c r="J8" s="48"/>
      <c r="K8" s="48"/>
      <c r="L8" s="49"/>
      <c r="M8" s="47"/>
      <c r="N8" s="48"/>
      <c r="O8" s="48"/>
      <c r="P8" s="48"/>
      <c r="Q8" s="49"/>
      <c r="R8" s="47"/>
      <c r="S8" s="48"/>
      <c r="T8" s="48"/>
      <c r="U8" s="48"/>
      <c r="V8" s="49"/>
      <c r="W8" s="47"/>
      <c r="X8" s="48"/>
      <c r="Y8" s="48"/>
      <c r="Z8" s="48"/>
      <c r="AA8" s="49"/>
      <c r="AB8" s="47"/>
      <c r="AC8" s="48"/>
      <c r="AD8" s="48"/>
      <c r="AE8" s="48"/>
      <c r="AF8" s="49"/>
      <c r="AG8" s="47"/>
      <c r="AH8" s="48"/>
      <c r="AI8" s="48"/>
      <c r="AJ8" s="48"/>
      <c r="AK8" s="49"/>
      <c r="AL8" s="47"/>
      <c r="AM8" s="48"/>
      <c r="AN8" s="48"/>
      <c r="AO8" s="48"/>
      <c r="AP8" s="49"/>
      <c r="AQ8" s="47"/>
      <c r="AR8" s="48"/>
      <c r="AS8" s="48"/>
      <c r="AT8" s="48"/>
      <c r="AU8" s="49"/>
      <c r="AV8" s="47"/>
      <c r="AW8" s="48"/>
      <c r="AX8" s="48"/>
      <c r="AY8" s="48"/>
      <c r="AZ8" s="49"/>
      <c r="BA8" s="47"/>
      <c r="BB8" s="48"/>
      <c r="BC8" s="48"/>
      <c r="BD8" s="48"/>
      <c r="BE8" s="49"/>
      <c r="BF8" s="47"/>
      <c r="BG8" s="48"/>
      <c r="BH8" s="48"/>
      <c r="BI8" s="48"/>
      <c r="BJ8" s="49"/>
      <c r="BK8" s="50"/>
    </row>
    <row r="9" spans="1:63">
      <c r="A9" s="6"/>
      <c r="B9" s="20" t="s">
        <v>103</v>
      </c>
      <c r="C9" s="51">
        <v>0</v>
      </c>
      <c r="D9" s="51">
        <v>345.676960150806</v>
      </c>
      <c r="E9" s="51">
        <v>0</v>
      </c>
      <c r="F9" s="51">
        <v>0</v>
      </c>
      <c r="G9" s="51">
        <v>0</v>
      </c>
      <c r="H9" s="51">
        <v>0.3347571151282</v>
      </c>
      <c r="I9" s="51">
        <v>3070.9893684951162</v>
      </c>
      <c r="J9" s="51">
        <v>408.62707395251579</v>
      </c>
      <c r="K9" s="51">
        <v>0</v>
      </c>
      <c r="L9" s="51">
        <v>11.630018807869501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5.7600073031799995E-2</v>
      </c>
      <c r="S9" s="51">
        <v>15.426876728645</v>
      </c>
      <c r="T9" s="51">
        <v>25.0698304778387</v>
      </c>
      <c r="U9" s="51">
        <v>0</v>
      </c>
      <c r="V9" s="51">
        <v>0.1162031080644</v>
      </c>
      <c r="W9" s="51">
        <v>0</v>
      </c>
      <c r="X9" s="51">
        <v>0</v>
      </c>
      <c r="Y9" s="51">
        <v>0</v>
      </c>
      <c r="Z9" s="51">
        <v>0</v>
      </c>
      <c r="AA9" s="51">
        <v>0</v>
      </c>
      <c r="AB9" s="51">
        <v>0.10199822574180001</v>
      </c>
      <c r="AC9" s="51">
        <v>80.870959363128506</v>
      </c>
      <c r="AD9" s="51">
        <v>0</v>
      </c>
      <c r="AE9" s="51">
        <v>0</v>
      </c>
      <c r="AF9" s="51">
        <v>21.378578882063799</v>
      </c>
      <c r="AG9" s="51">
        <v>0</v>
      </c>
      <c r="AH9" s="51">
        <v>0</v>
      </c>
      <c r="AI9" s="51">
        <v>0</v>
      </c>
      <c r="AJ9" s="51">
        <v>0</v>
      </c>
      <c r="AK9" s="51">
        <v>0</v>
      </c>
      <c r="AL9" s="51">
        <v>0</v>
      </c>
      <c r="AM9" s="51">
        <v>0</v>
      </c>
      <c r="AN9" s="51">
        <v>0</v>
      </c>
      <c r="AO9" s="51">
        <v>0</v>
      </c>
      <c r="AP9" s="51">
        <v>0.38820633932249998</v>
      </c>
      <c r="AQ9" s="51">
        <v>0</v>
      </c>
      <c r="AR9" s="51">
        <v>0</v>
      </c>
      <c r="AS9" s="51">
        <v>0</v>
      </c>
      <c r="AT9" s="51">
        <v>0</v>
      </c>
      <c r="AU9" s="51">
        <v>0</v>
      </c>
      <c r="AV9" s="51">
        <v>0.89774599735210026</v>
      </c>
      <c r="AW9" s="51">
        <v>1372.0525317767688</v>
      </c>
      <c r="AX9" s="51">
        <v>115.0241621371612</v>
      </c>
      <c r="AY9" s="51">
        <v>0</v>
      </c>
      <c r="AZ9" s="51">
        <v>33.476604081513607</v>
      </c>
      <c r="BA9" s="51">
        <v>0</v>
      </c>
      <c r="BB9" s="51">
        <v>0</v>
      </c>
      <c r="BC9" s="51">
        <v>0</v>
      </c>
      <c r="BD9" s="51">
        <v>0</v>
      </c>
      <c r="BE9" s="51">
        <v>0</v>
      </c>
      <c r="BF9" s="51">
        <v>7.6533143225300013E-2</v>
      </c>
      <c r="BG9" s="51">
        <v>2.3673598853870002</v>
      </c>
      <c r="BH9" s="51">
        <v>0</v>
      </c>
      <c r="BI9" s="51">
        <v>0</v>
      </c>
      <c r="BJ9" s="51">
        <v>3.0210181730321004</v>
      </c>
      <c r="BK9" s="52">
        <f>SUM(C9:BJ9)</f>
        <v>5507.5843869137107</v>
      </c>
    </row>
    <row r="10" spans="1:63">
      <c r="A10" s="6"/>
      <c r="B10" s="20" t="s">
        <v>104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0.18051391683809997</v>
      </c>
      <c r="I10" s="51">
        <v>396.90628756467589</v>
      </c>
      <c r="J10" s="51">
        <v>104.34475306264501</v>
      </c>
      <c r="K10" s="51">
        <v>0</v>
      </c>
      <c r="L10" s="51">
        <v>4.8133592065156003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1">
        <v>2.3000463547900002E-2</v>
      </c>
      <c r="S10" s="51">
        <v>0</v>
      </c>
      <c r="T10" s="51">
        <v>0</v>
      </c>
      <c r="U10" s="51">
        <v>0</v>
      </c>
      <c r="V10" s="51">
        <v>4.5191063869999999E-3</v>
      </c>
      <c r="W10" s="51">
        <v>0</v>
      </c>
      <c r="X10" s="51">
        <v>0</v>
      </c>
      <c r="Y10" s="51">
        <v>0</v>
      </c>
      <c r="Z10" s="51">
        <v>0</v>
      </c>
      <c r="AA10" s="51">
        <v>0</v>
      </c>
      <c r="AB10" s="51">
        <v>5.3089345160999999E-3</v>
      </c>
      <c r="AC10" s="51">
        <v>2.5287760053547998</v>
      </c>
      <c r="AD10" s="51">
        <v>0</v>
      </c>
      <c r="AE10" s="51">
        <v>0</v>
      </c>
      <c r="AF10" s="51">
        <v>0.62216150364509992</v>
      </c>
      <c r="AG10" s="51">
        <v>0</v>
      </c>
      <c r="AH10" s="51">
        <v>0</v>
      </c>
      <c r="AI10" s="51">
        <v>0</v>
      </c>
      <c r="AJ10" s="51">
        <v>0</v>
      </c>
      <c r="AK10" s="51">
        <v>0</v>
      </c>
      <c r="AL10" s="51">
        <v>0</v>
      </c>
      <c r="AM10" s="51">
        <v>0</v>
      </c>
      <c r="AN10" s="51">
        <v>0</v>
      </c>
      <c r="AO10" s="51">
        <v>0</v>
      </c>
      <c r="AP10" s="51">
        <v>0</v>
      </c>
      <c r="AQ10" s="51">
        <v>0</v>
      </c>
      <c r="AR10" s="51">
        <v>0</v>
      </c>
      <c r="AS10" s="51">
        <v>0</v>
      </c>
      <c r="AT10" s="51">
        <v>0</v>
      </c>
      <c r="AU10" s="51">
        <v>0</v>
      </c>
      <c r="AV10" s="51">
        <v>0.50714656338519992</v>
      </c>
      <c r="AW10" s="51">
        <v>39.638240394450492</v>
      </c>
      <c r="AX10" s="51">
        <v>0</v>
      </c>
      <c r="AY10" s="51">
        <v>0</v>
      </c>
      <c r="AZ10" s="51">
        <v>27.567717474869898</v>
      </c>
      <c r="BA10" s="51">
        <v>0</v>
      </c>
      <c r="BB10" s="51">
        <v>0</v>
      </c>
      <c r="BC10" s="51">
        <v>0</v>
      </c>
      <c r="BD10" s="51">
        <v>0</v>
      </c>
      <c r="BE10" s="51">
        <v>0</v>
      </c>
      <c r="BF10" s="51">
        <v>7.5712150902499997E-2</v>
      </c>
      <c r="BG10" s="51">
        <v>103.3000836333219</v>
      </c>
      <c r="BH10" s="51">
        <v>0</v>
      </c>
      <c r="BI10" s="51">
        <v>0</v>
      </c>
      <c r="BJ10" s="51">
        <v>0.67015894519349994</v>
      </c>
      <c r="BK10" s="52">
        <f>SUM(C10:BJ10)</f>
        <v>681.18773892624915</v>
      </c>
    </row>
    <row r="11" spans="1:63">
      <c r="A11" s="6"/>
      <c r="B11" s="10" t="s">
        <v>88</v>
      </c>
      <c r="C11" s="51">
        <f t="shared" ref="C11:BJ11" si="0">SUM(C9:C10)</f>
        <v>0</v>
      </c>
      <c r="D11" s="51">
        <f t="shared" si="0"/>
        <v>345.676960150806</v>
      </c>
      <c r="E11" s="51">
        <f t="shared" si="0"/>
        <v>0</v>
      </c>
      <c r="F11" s="51">
        <f t="shared" si="0"/>
        <v>0</v>
      </c>
      <c r="G11" s="51">
        <f t="shared" si="0"/>
        <v>0</v>
      </c>
      <c r="H11" s="51">
        <f t="shared" si="0"/>
        <v>0.51527103196629997</v>
      </c>
      <c r="I11" s="51">
        <f t="shared" si="0"/>
        <v>3467.8956560597921</v>
      </c>
      <c r="J11" s="51">
        <f t="shared" si="0"/>
        <v>512.97182701516078</v>
      </c>
      <c r="K11" s="51">
        <f t="shared" si="0"/>
        <v>0</v>
      </c>
      <c r="L11" s="51">
        <f t="shared" si="0"/>
        <v>16.4433780143851</v>
      </c>
      <c r="M11" s="51">
        <f t="shared" si="0"/>
        <v>0</v>
      </c>
      <c r="N11" s="51">
        <f t="shared" si="0"/>
        <v>0</v>
      </c>
      <c r="O11" s="51">
        <f t="shared" si="0"/>
        <v>0</v>
      </c>
      <c r="P11" s="51">
        <f t="shared" si="0"/>
        <v>0</v>
      </c>
      <c r="Q11" s="51">
        <f t="shared" si="0"/>
        <v>0</v>
      </c>
      <c r="R11" s="51">
        <f t="shared" si="0"/>
        <v>8.0600536579699997E-2</v>
      </c>
      <c r="S11" s="51">
        <f t="shared" si="0"/>
        <v>15.426876728645</v>
      </c>
      <c r="T11" s="51">
        <f t="shared" si="0"/>
        <v>25.0698304778387</v>
      </c>
      <c r="U11" s="51">
        <f t="shared" si="0"/>
        <v>0</v>
      </c>
      <c r="V11" s="51">
        <f t="shared" si="0"/>
        <v>0.1207222144514</v>
      </c>
      <c r="W11" s="51">
        <f t="shared" si="0"/>
        <v>0</v>
      </c>
      <c r="X11" s="51">
        <f t="shared" si="0"/>
        <v>0</v>
      </c>
      <c r="Y11" s="51">
        <f t="shared" si="0"/>
        <v>0</v>
      </c>
      <c r="Z11" s="51">
        <f t="shared" si="0"/>
        <v>0</v>
      </c>
      <c r="AA11" s="51">
        <f t="shared" si="0"/>
        <v>0</v>
      </c>
      <c r="AB11" s="51">
        <f t="shared" si="0"/>
        <v>0.10730716025790001</v>
      </c>
      <c r="AC11" s="51">
        <f t="shared" si="0"/>
        <v>83.399735368483306</v>
      </c>
      <c r="AD11" s="51">
        <f t="shared" si="0"/>
        <v>0</v>
      </c>
      <c r="AE11" s="51">
        <f t="shared" si="0"/>
        <v>0</v>
      </c>
      <c r="AF11" s="51">
        <f t="shared" si="0"/>
        <v>22.000740385708898</v>
      </c>
      <c r="AG11" s="51">
        <f t="shared" si="0"/>
        <v>0</v>
      </c>
      <c r="AH11" s="51">
        <f t="shared" si="0"/>
        <v>0</v>
      </c>
      <c r="AI11" s="51">
        <f t="shared" si="0"/>
        <v>0</v>
      </c>
      <c r="AJ11" s="51">
        <f t="shared" si="0"/>
        <v>0</v>
      </c>
      <c r="AK11" s="51">
        <f t="shared" si="0"/>
        <v>0</v>
      </c>
      <c r="AL11" s="51">
        <f t="shared" si="0"/>
        <v>0</v>
      </c>
      <c r="AM11" s="51">
        <f t="shared" si="0"/>
        <v>0</v>
      </c>
      <c r="AN11" s="51">
        <f t="shared" si="0"/>
        <v>0</v>
      </c>
      <c r="AO11" s="51">
        <f t="shared" si="0"/>
        <v>0</v>
      </c>
      <c r="AP11" s="51">
        <f t="shared" si="0"/>
        <v>0.38820633932249998</v>
      </c>
      <c r="AQ11" s="51">
        <f t="shared" si="0"/>
        <v>0</v>
      </c>
      <c r="AR11" s="51">
        <f t="shared" si="0"/>
        <v>0</v>
      </c>
      <c r="AS11" s="51">
        <f t="shared" si="0"/>
        <v>0</v>
      </c>
      <c r="AT11" s="51">
        <f t="shared" si="0"/>
        <v>0</v>
      </c>
      <c r="AU11" s="51">
        <f t="shared" si="0"/>
        <v>0</v>
      </c>
      <c r="AV11" s="51">
        <f t="shared" si="0"/>
        <v>1.4048925607373002</v>
      </c>
      <c r="AW11" s="51">
        <f t="shared" si="0"/>
        <v>1411.6907721712194</v>
      </c>
      <c r="AX11" s="51">
        <f t="shared" si="0"/>
        <v>115.0241621371612</v>
      </c>
      <c r="AY11" s="51">
        <f t="shared" si="0"/>
        <v>0</v>
      </c>
      <c r="AZ11" s="51">
        <f t="shared" si="0"/>
        <v>61.044321556383508</v>
      </c>
      <c r="BA11" s="51">
        <f t="shared" si="0"/>
        <v>0</v>
      </c>
      <c r="BB11" s="51">
        <f t="shared" si="0"/>
        <v>0</v>
      </c>
      <c r="BC11" s="51">
        <f t="shared" si="0"/>
        <v>0</v>
      </c>
      <c r="BD11" s="51">
        <f t="shared" si="0"/>
        <v>0</v>
      </c>
      <c r="BE11" s="51">
        <f t="shared" si="0"/>
        <v>0</v>
      </c>
      <c r="BF11" s="51">
        <f t="shared" si="0"/>
        <v>0.15224529412780002</v>
      </c>
      <c r="BG11" s="51">
        <f t="shared" si="0"/>
        <v>105.66744351870891</v>
      </c>
      <c r="BH11" s="51">
        <f t="shared" si="0"/>
        <v>0</v>
      </c>
      <c r="BI11" s="51">
        <f t="shared" si="0"/>
        <v>0</v>
      </c>
      <c r="BJ11" s="51">
        <f t="shared" si="0"/>
        <v>3.6911771182256006</v>
      </c>
      <c r="BK11" s="53">
        <f>SUM(BK9:BK10)</f>
        <v>6188.7721258399597</v>
      </c>
    </row>
    <row r="12" spans="1:63">
      <c r="A12" s="6" t="s">
        <v>80</v>
      </c>
      <c r="B12" s="9" t="s">
        <v>3</v>
      </c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6"/>
    </row>
    <row r="13" spans="1:63">
      <c r="A13" s="6"/>
      <c r="B13" s="10" t="s">
        <v>39</v>
      </c>
      <c r="C13" s="57"/>
      <c r="D13" s="51"/>
      <c r="E13" s="51"/>
      <c r="F13" s="51"/>
      <c r="G13" s="58"/>
      <c r="H13" s="57"/>
      <c r="I13" s="51"/>
      <c r="J13" s="51"/>
      <c r="K13" s="51"/>
      <c r="L13" s="58"/>
      <c r="M13" s="57"/>
      <c r="N13" s="51"/>
      <c r="O13" s="51"/>
      <c r="P13" s="51"/>
      <c r="Q13" s="58"/>
      <c r="R13" s="57"/>
      <c r="S13" s="51"/>
      <c r="T13" s="51"/>
      <c r="U13" s="51"/>
      <c r="V13" s="58"/>
      <c r="W13" s="57"/>
      <c r="X13" s="51"/>
      <c r="Y13" s="51"/>
      <c r="Z13" s="51"/>
      <c r="AA13" s="58"/>
      <c r="AB13" s="57"/>
      <c r="AC13" s="51"/>
      <c r="AD13" s="51"/>
      <c r="AE13" s="51"/>
      <c r="AF13" s="58"/>
      <c r="AG13" s="57"/>
      <c r="AH13" s="51"/>
      <c r="AI13" s="51"/>
      <c r="AJ13" s="51"/>
      <c r="AK13" s="58"/>
      <c r="AL13" s="57"/>
      <c r="AM13" s="51"/>
      <c r="AN13" s="51"/>
      <c r="AO13" s="51"/>
      <c r="AP13" s="58"/>
      <c r="AQ13" s="57"/>
      <c r="AR13" s="51"/>
      <c r="AS13" s="51"/>
      <c r="AT13" s="51"/>
      <c r="AU13" s="58"/>
      <c r="AV13" s="57"/>
      <c r="AW13" s="51"/>
      <c r="AX13" s="51"/>
      <c r="AY13" s="51"/>
      <c r="AZ13" s="58"/>
      <c r="BA13" s="57"/>
      <c r="BB13" s="51"/>
      <c r="BC13" s="51"/>
      <c r="BD13" s="51"/>
      <c r="BE13" s="58"/>
      <c r="BF13" s="57"/>
      <c r="BG13" s="51"/>
      <c r="BH13" s="51"/>
      <c r="BI13" s="51"/>
      <c r="BJ13" s="58"/>
      <c r="BK13" s="59"/>
    </row>
    <row r="14" spans="1:63">
      <c r="A14" s="6"/>
      <c r="B14" s="10" t="s">
        <v>105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0.13140106838660001</v>
      </c>
      <c r="I14" s="51">
        <v>123.18387314316109</v>
      </c>
      <c r="J14" s="51">
        <v>0</v>
      </c>
      <c r="K14" s="51">
        <v>0</v>
      </c>
      <c r="L14" s="51">
        <v>0.46626350461260002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4.26251972902E-2</v>
      </c>
      <c r="S14" s="51">
        <v>0</v>
      </c>
      <c r="T14" s="51">
        <v>0</v>
      </c>
      <c r="U14" s="51">
        <v>0</v>
      </c>
      <c r="V14" s="51">
        <v>1.5395344741900002E-2</v>
      </c>
      <c r="W14" s="51">
        <v>0</v>
      </c>
      <c r="X14" s="51">
        <v>0</v>
      </c>
      <c r="Y14" s="51">
        <v>0</v>
      </c>
      <c r="Z14" s="51">
        <v>0</v>
      </c>
      <c r="AA14" s="51">
        <v>0</v>
      </c>
      <c r="AB14" s="51">
        <v>0</v>
      </c>
      <c r="AC14" s="51">
        <v>0</v>
      </c>
      <c r="AD14" s="51">
        <v>0</v>
      </c>
      <c r="AE14" s="51">
        <v>0</v>
      </c>
      <c r="AF14" s="51">
        <v>1.429268387E-4</v>
      </c>
      <c r="AG14" s="51">
        <v>0</v>
      </c>
      <c r="AH14" s="51">
        <v>0</v>
      </c>
      <c r="AI14" s="51">
        <v>0</v>
      </c>
      <c r="AJ14" s="51">
        <v>0</v>
      </c>
      <c r="AK14" s="51">
        <v>0</v>
      </c>
      <c r="AL14" s="51">
        <v>0</v>
      </c>
      <c r="AM14" s="51">
        <v>0</v>
      </c>
      <c r="AN14" s="51">
        <v>0</v>
      </c>
      <c r="AO14" s="51">
        <v>0</v>
      </c>
      <c r="AP14" s="51">
        <v>0</v>
      </c>
      <c r="AQ14" s="51">
        <v>0</v>
      </c>
      <c r="AR14" s="51">
        <v>0</v>
      </c>
      <c r="AS14" s="51">
        <v>0</v>
      </c>
      <c r="AT14" s="51">
        <v>0</v>
      </c>
      <c r="AU14" s="51">
        <v>0</v>
      </c>
      <c r="AV14" s="51">
        <v>1.0202395545143998</v>
      </c>
      <c r="AW14" s="51">
        <v>176.80263136477308</v>
      </c>
      <c r="AX14" s="51">
        <v>0</v>
      </c>
      <c r="AY14" s="51">
        <v>0</v>
      </c>
      <c r="AZ14" s="51">
        <v>231.74936297412611</v>
      </c>
      <c r="BA14" s="51">
        <v>0</v>
      </c>
      <c r="BB14" s="51">
        <v>0</v>
      </c>
      <c r="BC14" s="51">
        <v>0</v>
      </c>
      <c r="BD14" s="51">
        <v>0</v>
      </c>
      <c r="BE14" s="51">
        <v>0</v>
      </c>
      <c r="BF14" s="51">
        <v>4.9016347870599997E-2</v>
      </c>
      <c r="BG14" s="51">
        <v>11.0848321684515</v>
      </c>
      <c r="BH14" s="51">
        <v>0</v>
      </c>
      <c r="BI14" s="51">
        <v>0</v>
      </c>
      <c r="BJ14" s="51">
        <v>10.509271166064302</v>
      </c>
      <c r="BK14" s="53">
        <f>SUM(C14:BJ14)</f>
        <v>555.05505476083113</v>
      </c>
    </row>
    <row r="15" spans="1:63">
      <c r="A15" s="6"/>
      <c r="B15" s="10" t="s">
        <v>89</v>
      </c>
      <c r="C15" s="57">
        <f>SUM(C14)</f>
        <v>0</v>
      </c>
      <c r="D15" s="57">
        <f t="shared" ref="D15:BJ15" si="1">SUM(D14)</f>
        <v>0</v>
      </c>
      <c r="E15" s="57">
        <f t="shared" si="1"/>
        <v>0</v>
      </c>
      <c r="F15" s="57">
        <f t="shared" si="1"/>
        <v>0</v>
      </c>
      <c r="G15" s="57">
        <f t="shared" si="1"/>
        <v>0</v>
      </c>
      <c r="H15" s="57">
        <f t="shared" si="1"/>
        <v>0.13140106838660001</v>
      </c>
      <c r="I15" s="57">
        <f t="shared" si="1"/>
        <v>123.18387314316109</v>
      </c>
      <c r="J15" s="57">
        <f t="shared" si="1"/>
        <v>0</v>
      </c>
      <c r="K15" s="57">
        <f t="shared" si="1"/>
        <v>0</v>
      </c>
      <c r="L15" s="57">
        <f t="shared" si="1"/>
        <v>0.46626350461260002</v>
      </c>
      <c r="M15" s="57">
        <f t="shared" si="1"/>
        <v>0</v>
      </c>
      <c r="N15" s="57">
        <f t="shared" si="1"/>
        <v>0</v>
      </c>
      <c r="O15" s="57">
        <f t="shared" si="1"/>
        <v>0</v>
      </c>
      <c r="P15" s="57">
        <f t="shared" si="1"/>
        <v>0</v>
      </c>
      <c r="Q15" s="57">
        <f t="shared" si="1"/>
        <v>0</v>
      </c>
      <c r="R15" s="57">
        <f t="shared" si="1"/>
        <v>4.26251972902E-2</v>
      </c>
      <c r="S15" s="57">
        <f t="shared" si="1"/>
        <v>0</v>
      </c>
      <c r="T15" s="57">
        <f t="shared" si="1"/>
        <v>0</v>
      </c>
      <c r="U15" s="57">
        <f t="shared" si="1"/>
        <v>0</v>
      </c>
      <c r="V15" s="57">
        <f t="shared" si="1"/>
        <v>1.5395344741900002E-2</v>
      </c>
      <c r="W15" s="57">
        <f t="shared" si="1"/>
        <v>0</v>
      </c>
      <c r="X15" s="57">
        <f t="shared" si="1"/>
        <v>0</v>
      </c>
      <c r="Y15" s="57">
        <f t="shared" si="1"/>
        <v>0</v>
      </c>
      <c r="Z15" s="57">
        <f t="shared" si="1"/>
        <v>0</v>
      </c>
      <c r="AA15" s="57">
        <f t="shared" si="1"/>
        <v>0</v>
      </c>
      <c r="AB15" s="57">
        <f t="shared" si="1"/>
        <v>0</v>
      </c>
      <c r="AC15" s="57">
        <f t="shared" si="1"/>
        <v>0</v>
      </c>
      <c r="AD15" s="57">
        <f t="shared" si="1"/>
        <v>0</v>
      </c>
      <c r="AE15" s="57">
        <f t="shared" si="1"/>
        <v>0</v>
      </c>
      <c r="AF15" s="57">
        <f t="shared" si="1"/>
        <v>1.429268387E-4</v>
      </c>
      <c r="AG15" s="57">
        <f t="shared" si="1"/>
        <v>0</v>
      </c>
      <c r="AH15" s="57">
        <f t="shared" si="1"/>
        <v>0</v>
      </c>
      <c r="AI15" s="57">
        <f t="shared" si="1"/>
        <v>0</v>
      </c>
      <c r="AJ15" s="57">
        <f t="shared" si="1"/>
        <v>0</v>
      </c>
      <c r="AK15" s="57">
        <f t="shared" si="1"/>
        <v>0</v>
      </c>
      <c r="AL15" s="57">
        <f t="shared" si="1"/>
        <v>0</v>
      </c>
      <c r="AM15" s="57">
        <f t="shared" si="1"/>
        <v>0</v>
      </c>
      <c r="AN15" s="57">
        <f t="shared" si="1"/>
        <v>0</v>
      </c>
      <c r="AO15" s="57">
        <f t="shared" si="1"/>
        <v>0</v>
      </c>
      <c r="AP15" s="57">
        <f t="shared" si="1"/>
        <v>0</v>
      </c>
      <c r="AQ15" s="57">
        <f t="shared" si="1"/>
        <v>0</v>
      </c>
      <c r="AR15" s="57">
        <f t="shared" si="1"/>
        <v>0</v>
      </c>
      <c r="AS15" s="57">
        <f t="shared" si="1"/>
        <v>0</v>
      </c>
      <c r="AT15" s="57">
        <f t="shared" si="1"/>
        <v>0</v>
      </c>
      <c r="AU15" s="57">
        <f t="shared" si="1"/>
        <v>0</v>
      </c>
      <c r="AV15" s="57">
        <f t="shared" si="1"/>
        <v>1.0202395545143998</v>
      </c>
      <c r="AW15" s="57">
        <f t="shared" si="1"/>
        <v>176.80263136477308</v>
      </c>
      <c r="AX15" s="57">
        <f t="shared" si="1"/>
        <v>0</v>
      </c>
      <c r="AY15" s="57">
        <f t="shared" si="1"/>
        <v>0</v>
      </c>
      <c r="AZ15" s="57">
        <f t="shared" si="1"/>
        <v>231.74936297412611</v>
      </c>
      <c r="BA15" s="57">
        <f t="shared" si="1"/>
        <v>0</v>
      </c>
      <c r="BB15" s="57">
        <f t="shared" si="1"/>
        <v>0</v>
      </c>
      <c r="BC15" s="57">
        <f t="shared" si="1"/>
        <v>0</v>
      </c>
      <c r="BD15" s="57">
        <f t="shared" si="1"/>
        <v>0</v>
      </c>
      <c r="BE15" s="57">
        <f t="shared" si="1"/>
        <v>0</v>
      </c>
      <c r="BF15" s="57">
        <f t="shared" si="1"/>
        <v>4.9016347870599997E-2</v>
      </c>
      <c r="BG15" s="57">
        <f t="shared" si="1"/>
        <v>11.0848321684515</v>
      </c>
      <c r="BH15" s="57">
        <f t="shared" si="1"/>
        <v>0</v>
      </c>
      <c r="BI15" s="57">
        <f t="shared" si="1"/>
        <v>0</v>
      </c>
      <c r="BJ15" s="57">
        <f t="shared" si="1"/>
        <v>10.509271166064302</v>
      </c>
      <c r="BK15" s="59">
        <f>SUM(C15:BJ15)</f>
        <v>555.05505476083113</v>
      </c>
    </row>
    <row r="16" spans="1:63">
      <c r="A16" s="6"/>
      <c r="B16" s="10"/>
      <c r="C16" s="60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52"/>
    </row>
    <row r="17" spans="1:63">
      <c r="A17" s="6" t="s">
        <v>81</v>
      </c>
      <c r="B17" s="9" t="s">
        <v>10</v>
      </c>
      <c r="C17" s="54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6"/>
    </row>
    <row r="18" spans="1:63">
      <c r="A18" s="6"/>
      <c r="B18" s="10" t="s">
        <v>39</v>
      </c>
      <c r="C18" s="57"/>
      <c r="D18" s="51"/>
      <c r="E18" s="51"/>
      <c r="F18" s="51"/>
      <c r="G18" s="58"/>
      <c r="H18" s="57"/>
      <c r="I18" s="51"/>
      <c r="J18" s="51"/>
      <c r="K18" s="51"/>
      <c r="L18" s="58"/>
      <c r="M18" s="57"/>
      <c r="N18" s="51"/>
      <c r="O18" s="51"/>
      <c r="P18" s="51"/>
      <c r="Q18" s="58"/>
      <c r="R18" s="57"/>
      <c r="S18" s="51"/>
      <c r="T18" s="51"/>
      <c r="U18" s="51"/>
      <c r="V18" s="58"/>
      <c r="W18" s="57"/>
      <c r="X18" s="51"/>
      <c r="Y18" s="51"/>
      <c r="Z18" s="51"/>
      <c r="AA18" s="58"/>
      <c r="AB18" s="57"/>
      <c r="AC18" s="51"/>
      <c r="AD18" s="51"/>
      <c r="AE18" s="51"/>
      <c r="AF18" s="58"/>
      <c r="AG18" s="57"/>
      <c r="AH18" s="51"/>
      <c r="AI18" s="51"/>
      <c r="AJ18" s="51"/>
      <c r="AK18" s="58"/>
      <c r="AL18" s="57"/>
      <c r="AM18" s="51"/>
      <c r="AN18" s="51"/>
      <c r="AO18" s="51"/>
      <c r="AP18" s="58"/>
      <c r="AQ18" s="57"/>
      <c r="AR18" s="51"/>
      <c r="AS18" s="51"/>
      <c r="AT18" s="51"/>
      <c r="AU18" s="58"/>
      <c r="AV18" s="57"/>
      <c r="AW18" s="51"/>
      <c r="AX18" s="51"/>
      <c r="AY18" s="51"/>
      <c r="AZ18" s="58"/>
      <c r="BA18" s="57"/>
      <c r="BB18" s="51"/>
      <c r="BC18" s="51"/>
      <c r="BD18" s="51"/>
      <c r="BE18" s="58"/>
      <c r="BF18" s="57"/>
      <c r="BG18" s="51"/>
      <c r="BH18" s="51"/>
      <c r="BI18" s="51"/>
      <c r="BJ18" s="58"/>
      <c r="BK18" s="59"/>
    </row>
    <row r="19" spans="1:63">
      <c r="A19" s="6"/>
      <c r="B19" s="10" t="s">
        <v>106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1.6787216128000002E-3</v>
      </c>
      <c r="I19" s="51">
        <v>161.29577408567729</v>
      </c>
      <c r="J19" s="51">
        <v>0</v>
      </c>
      <c r="K19" s="51">
        <v>0</v>
      </c>
      <c r="L19" s="51">
        <v>6.1553125806400003E-2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27.978693548387003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51">
        <v>0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51">
        <v>0</v>
      </c>
      <c r="AG19" s="51">
        <v>0</v>
      </c>
      <c r="AH19" s="51">
        <v>0</v>
      </c>
      <c r="AI19" s="51">
        <v>0</v>
      </c>
      <c r="AJ19" s="51">
        <v>0</v>
      </c>
      <c r="AK19" s="51">
        <v>0</v>
      </c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51">
        <v>0</v>
      </c>
      <c r="AS19" s="51">
        <v>0</v>
      </c>
      <c r="AT19" s="51">
        <v>0</v>
      </c>
      <c r="AU19" s="51">
        <v>0</v>
      </c>
      <c r="AV19" s="51">
        <v>7.9205440967599988E-2</v>
      </c>
      <c r="AW19" s="51">
        <v>0.22246322580639999</v>
      </c>
      <c r="AX19" s="51">
        <v>0</v>
      </c>
      <c r="AY19" s="51">
        <v>0</v>
      </c>
      <c r="AZ19" s="51">
        <v>2.2239921469673996</v>
      </c>
      <c r="BA19" s="51">
        <v>0</v>
      </c>
      <c r="BB19" s="51">
        <v>0</v>
      </c>
      <c r="BC19" s="51">
        <v>0</v>
      </c>
      <c r="BD19" s="51">
        <v>0</v>
      </c>
      <c r="BE19" s="51">
        <v>0</v>
      </c>
      <c r="BF19" s="51">
        <v>6.7962515483800001E-2</v>
      </c>
      <c r="BG19" s="51">
        <v>0</v>
      </c>
      <c r="BH19" s="51">
        <v>0</v>
      </c>
      <c r="BI19" s="51">
        <v>0</v>
      </c>
      <c r="BJ19" s="51">
        <v>0</v>
      </c>
      <c r="BK19" s="59">
        <f>SUM(C19:BJ19)</f>
        <v>191.93132281070868</v>
      </c>
    </row>
    <row r="20" spans="1:63">
      <c r="A20" s="6"/>
      <c r="B20" s="10" t="s">
        <v>107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>
        <v>0</v>
      </c>
      <c r="AT20" s="51">
        <v>0</v>
      </c>
      <c r="AU20" s="51">
        <v>0</v>
      </c>
      <c r="AV20" s="51">
        <v>0</v>
      </c>
      <c r="AW20" s="51">
        <v>0</v>
      </c>
      <c r="AX20" s="51">
        <v>0</v>
      </c>
      <c r="AY20" s="51">
        <v>0</v>
      </c>
      <c r="AZ20" s="51">
        <v>0</v>
      </c>
      <c r="BA20" s="51">
        <v>0</v>
      </c>
      <c r="BB20" s="51">
        <v>0</v>
      </c>
      <c r="BC20" s="51">
        <v>0</v>
      </c>
      <c r="BD20" s="51">
        <v>0</v>
      </c>
      <c r="BE20" s="51">
        <v>0</v>
      </c>
      <c r="BF20" s="51">
        <v>0</v>
      </c>
      <c r="BG20" s="51">
        <v>0</v>
      </c>
      <c r="BH20" s="51">
        <v>0</v>
      </c>
      <c r="BI20" s="51">
        <v>0</v>
      </c>
      <c r="BJ20" s="51">
        <v>0</v>
      </c>
      <c r="BK20" s="59">
        <f>SUM(C20:BJ20)</f>
        <v>0</v>
      </c>
    </row>
    <row r="21" spans="1:63">
      <c r="A21" s="6"/>
      <c r="B21" s="10" t="s">
        <v>108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1.002969032E-4</v>
      </c>
      <c r="I21" s="51">
        <v>19.185943560322499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  <c r="AL21" s="51">
        <v>0</v>
      </c>
      <c r="AM21" s="51">
        <v>0</v>
      </c>
      <c r="AN21" s="51">
        <v>0</v>
      </c>
      <c r="AO21" s="51">
        <v>0</v>
      </c>
      <c r="AP21" s="51">
        <v>0</v>
      </c>
      <c r="AQ21" s="51">
        <v>0</v>
      </c>
      <c r="AR21" s="51">
        <v>0</v>
      </c>
      <c r="AS21" s="51">
        <v>0</v>
      </c>
      <c r="AT21" s="51">
        <v>0</v>
      </c>
      <c r="AU21" s="51">
        <v>0</v>
      </c>
      <c r="AV21" s="51">
        <v>2.1524787161200001E-2</v>
      </c>
      <c r="AW21" s="51">
        <v>5.5020262236127007</v>
      </c>
      <c r="AX21" s="51">
        <v>0</v>
      </c>
      <c r="AY21" s="51">
        <v>0</v>
      </c>
      <c r="AZ21" s="51">
        <v>7.5731513989674992</v>
      </c>
      <c r="BA21" s="51">
        <v>0</v>
      </c>
      <c r="BB21" s="51">
        <v>0</v>
      </c>
      <c r="BC21" s="51">
        <v>0</v>
      </c>
      <c r="BD21" s="51">
        <v>0</v>
      </c>
      <c r="BE21" s="51">
        <v>0</v>
      </c>
      <c r="BF21" s="51">
        <v>9.9917680645000007E-3</v>
      </c>
      <c r="BG21" s="51">
        <v>0</v>
      </c>
      <c r="BH21" s="51">
        <v>0</v>
      </c>
      <c r="BI21" s="51">
        <v>0</v>
      </c>
      <c r="BJ21" s="51">
        <v>0</v>
      </c>
      <c r="BK21" s="59">
        <f t="shared" ref="BK21:BK87" si="2">SUM(C21:BJ21)</f>
        <v>32.292738035031597</v>
      </c>
    </row>
    <row r="22" spans="1:63">
      <c r="A22" s="6"/>
      <c r="B22" s="10" t="s">
        <v>109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51">
        <v>0</v>
      </c>
      <c r="AA22" s="51">
        <v>0</v>
      </c>
      <c r="AB22" s="51">
        <v>0</v>
      </c>
      <c r="AC22" s="51">
        <v>0</v>
      </c>
      <c r="AD22" s="51">
        <v>0</v>
      </c>
      <c r="AE22" s="51">
        <v>0</v>
      </c>
      <c r="AF22" s="51">
        <v>0</v>
      </c>
      <c r="AG22" s="51">
        <v>0</v>
      </c>
      <c r="AH22" s="51">
        <v>0</v>
      </c>
      <c r="AI22" s="51">
        <v>0</v>
      </c>
      <c r="AJ22" s="51">
        <v>0</v>
      </c>
      <c r="AK22" s="51">
        <v>0</v>
      </c>
      <c r="AL22" s="51">
        <v>0</v>
      </c>
      <c r="AM22" s="51">
        <v>0</v>
      </c>
      <c r="AN22" s="51">
        <v>0</v>
      </c>
      <c r="AO22" s="51">
        <v>0</v>
      </c>
      <c r="AP22" s="51">
        <v>0</v>
      </c>
      <c r="AQ22" s="51">
        <v>0</v>
      </c>
      <c r="AR22" s="51">
        <v>0</v>
      </c>
      <c r="AS22" s="51">
        <v>0</v>
      </c>
      <c r="AT22" s="51">
        <v>0</v>
      </c>
      <c r="AU22" s="51">
        <v>0</v>
      </c>
      <c r="AV22" s="51">
        <v>0</v>
      </c>
      <c r="AW22" s="51">
        <v>0</v>
      </c>
      <c r="AX22" s="51">
        <v>0</v>
      </c>
      <c r="AY22" s="51">
        <v>0</v>
      </c>
      <c r="AZ22" s="51">
        <v>0</v>
      </c>
      <c r="BA22" s="51">
        <v>0</v>
      </c>
      <c r="BB22" s="51">
        <v>0</v>
      </c>
      <c r="BC22" s="51">
        <v>0</v>
      </c>
      <c r="BD22" s="51">
        <v>0</v>
      </c>
      <c r="BE22" s="51">
        <v>0</v>
      </c>
      <c r="BF22" s="51">
        <v>0</v>
      </c>
      <c r="BG22" s="51">
        <v>0</v>
      </c>
      <c r="BH22" s="51">
        <v>0</v>
      </c>
      <c r="BI22" s="51">
        <v>0</v>
      </c>
      <c r="BJ22" s="51">
        <v>0</v>
      </c>
      <c r="BK22" s="59">
        <f t="shared" si="2"/>
        <v>0</v>
      </c>
    </row>
    <row r="23" spans="1:63">
      <c r="A23" s="6"/>
      <c r="B23" s="10" t="s">
        <v>110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1.1163554838700001E-2</v>
      </c>
      <c r="I23" s="51">
        <v>28.398644220483803</v>
      </c>
      <c r="J23" s="51">
        <v>0</v>
      </c>
      <c r="K23" s="51">
        <v>0</v>
      </c>
      <c r="L23" s="51">
        <v>0.61399551612900005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19.581828002096699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51">
        <v>0</v>
      </c>
      <c r="Z23" s="51">
        <v>0</v>
      </c>
      <c r="AA23" s="51">
        <v>0</v>
      </c>
      <c r="AB23" s="51">
        <v>0</v>
      </c>
      <c r="AC23" s="51">
        <v>0</v>
      </c>
      <c r="AD23" s="51">
        <v>0</v>
      </c>
      <c r="AE23" s="51">
        <v>0</v>
      </c>
      <c r="AF23" s="51">
        <v>0</v>
      </c>
      <c r="AG23" s="51">
        <v>0</v>
      </c>
      <c r="AH23" s="51">
        <v>0</v>
      </c>
      <c r="AI23" s="51">
        <v>0</v>
      </c>
      <c r="AJ23" s="51">
        <v>0</v>
      </c>
      <c r="AK23" s="51">
        <v>0</v>
      </c>
      <c r="AL23" s="51">
        <v>0</v>
      </c>
      <c r="AM23" s="51">
        <v>0</v>
      </c>
      <c r="AN23" s="51">
        <v>0</v>
      </c>
      <c r="AO23" s="51">
        <v>0</v>
      </c>
      <c r="AP23" s="51">
        <v>0</v>
      </c>
      <c r="AQ23" s="51">
        <v>0</v>
      </c>
      <c r="AR23" s="51">
        <v>0</v>
      </c>
      <c r="AS23" s="51">
        <v>0</v>
      </c>
      <c r="AT23" s="51">
        <v>0</v>
      </c>
      <c r="AU23" s="51">
        <v>0</v>
      </c>
      <c r="AV23" s="51">
        <v>0.26603279790270001</v>
      </c>
      <c r="AW23" s="51">
        <v>27.820263678774001</v>
      </c>
      <c r="AX23" s="51">
        <v>0</v>
      </c>
      <c r="AY23" s="51">
        <v>0</v>
      </c>
      <c r="AZ23" s="51">
        <v>8.4561500123546995</v>
      </c>
      <c r="BA23" s="51">
        <v>0</v>
      </c>
      <c r="BB23" s="51">
        <v>0</v>
      </c>
      <c r="BC23" s="51">
        <v>0</v>
      </c>
      <c r="BD23" s="51">
        <v>0</v>
      </c>
      <c r="BE23" s="51">
        <v>0</v>
      </c>
      <c r="BF23" s="51">
        <v>0</v>
      </c>
      <c r="BG23" s="51">
        <v>0</v>
      </c>
      <c r="BH23" s="51">
        <v>0</v>
      </c>
      <c r="BI23" s="51">
        <v>0</v>
      </c>
      <c r="BJ23" s="51">
        <v>0</v>
      </c>
      <c r="BK23" s="59">
        <f t="shared" si="2"/>
        <v>85.148077782579605</v>
      </c>
    </row>
    <row r="24" spans="1:63">
      <c r="A24" s="6"/>
      <c r="B24" s="10" t="s">
        <v>111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51">
        <v>0</v>
      </c>
      <c r="AF24" s="51">
        <v>0</v>
      </c>
      <c r="AG24" s="51">
        <v>0</v>
      </c>
      <c r="AH24" s="51">
        <v>0</v>
      </c>
      <c r="AI24" s="51">
        <v>0</v>
      </c>
      <c r="AJ24" s="51">
        <v>0</v>
      </c>
      <c r="AK24" s="51">
        <v>0</v>
      </c>
      <c r="AL24" s="51">
        <v>0</v>
      </c>
      <c r="AM24" s="51">
        <v>0</v>
      </c>
      <c r="AN24" s="51">
        <v>0</v>
      </c>
      <c r="AO24" s="51">
        <v>0</v>
      </c>
      <c r="AP24" s="51">
        <v>0</v>
      </c>
      <c r="AQ24" s="51">
        <v>0</v>
      </c>
      <c r="AR24" s="51">
        <v>0</v>
      </c>
      <c r="AS24" s="51">
        <v>0</v>
      </c>
      <c r="AT24" s="51">
        <v>0</v>
      </c>
      <c r="AU24" s="51">
        <v>0</v>
      </c>
      <c r="AV24" s="51">
        <v>0</v>
      </c>
      <c r="AW24" s="51">
        <v>0</v>
      </c>
      <c r="AX24" s="51">
        <v>0</v>
      </c>
      <c r="AY24" s="51">
        <v>0</v>
      </c>
      <c r="AZ24" s="51">
        <v>0</v>
      </c>
      <c r="BA24" s="51">
        <v>0</v>
      </c>
      <c r="BB24" s="51">
        <v>0</v>
      </c>
      <c r="BC24" s="51">
        <v>0</v>
      </c>
      <c r="BD24" s="51">
        <v>0</v>
      </c>
      <c r="BE24" s="51">
        <v>0</v>
      </c>
      <c r="BF24" s="51">
        <v>0</v>
      </c>
      <c r="BG24" s="51">
        <v>0</v>
      </c>
      <c r="BH24" s="51">
        <v>0</v>
      </c>
      <c r="BI24" s="51">
        <v>0</v>
      </c>
      <c r="BJ24" s="51">
        <v>0</v>
      </c>
      <c r="BK24" s="59">
        <f t="shared" si="2"/>
        <v>0</v>
      </c>
    </row>
    <row r="25" spans="1:63">
      <c r="A25" s="6"/>
      <c r="B25" s="10" t="s">
        <v>112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51">
        <v>0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51">
        <v>0</v>
      </c>
      <c r="AI25" s="51">
        <v>0</v>
      </c>
      <c r="AJ25" s="51">
        <v>0</v>
      </c>
      <c r="AK25" s="51">
        <v>0</v>
      </c>
      <c r="AL25" s="51">
        <v>0</v>
      </c>
      <c r="AM25" s="51">
        <v>0</v>
      </c>
      <c r="AN25" s="51">
        <v>0</v>
      </c>
      <c r="AO25" s="51">
        <v>0</v>
      </c>
      <c r="AP25" s="51">
        <v>0</v>
      </c>
      <c r="AQ25" s="51">
        <v>0</v>
      </c>
      <c r="AR25" s="51">
        <v>0</v>
      </c>
      <c r="AS25" s="51">
        <v>0</v>
      </c>
      <c r="AT25" s="51">
        <v>0</v>
      </c>
      <c r="AU25" s="51">
        <v>0</v>
      </c>
      <c r="AV25" s="51">
        <v>0</v>
      </c>
      <c r="AW25" s="51">
        <v>0</v>
      </c>
      <c r="AX25" s="51">
        <v>0</v>
      </c>
      <c r="AY25" s="51">
        <v>0</v>
      </c>
      <c r="AZ25" s="51">
        <v>0</v>
      </c>
      <c r="BA25" s="51">
        <v>0</v>
      </c>
      <c r="BB25" s="51">
        <v>0</v>
      </c>
      <c r="BC25" s="51">
        <v>0</v>
      </c>
      <c r="BD25" s="51">
        <v>0</v>
      </c>
      <c r="BE25" s="51">
        <v>0</v>
      </c>
      <c r="BF25" s="51">
        <v>0</v>
      </c>
      <c r="BG25" s="51">
        <v>0</v>
      </c>
      <c r="BH25" s="51">
        <v>0</v>
      </c>
      <c r="BI25" s="51">
        <v>0</v>
      </c>
      <c r="BJ25" s="51">
        <v>0</v>
      </c>
      <c r="BK25" s="59">
        <f t="shared" si="2"/>
        <v>0</v>
      </c>
    </row>
    <row r="26" spans="1:63">
      <c r="A26" s="6"/>
      <c r="B26" s="10" t="s">
        <v>113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51">
        <v>0</v>
      </c>
      <c r="AQ26" s="51">
        <v>0</v>
      </c>
      <c r="AR26" s="51">
        <v>0</v>
      </c>
      <c r="AS26" s="51">
        <v>0</v>
      </c>
      <c r="AT26" s="51">
        <v>0</v>
      </c>
      <c r="AU26" s="51">
        <v>0</v>
      </c>
      <c r="AV26" s="51">
        <v>0</v>
      </c>
      <c r="AW26" s="51">
        <v>0</v>
      </c>
      <c r="AX26" s="51">
        <v>0</v>
      </c>
      <c r="AY26" s="51">
        <v>0</v>
      </c>
      <c r="AZ26" s="51">
        <v>0</v>
      </c>
      <c r="BA26" s="51">
        <v>0</v>
      </c>
      <c r="BB26" s="51">
        <v>0</v>
      </c>
      <c r="BC26" s="51">
        <v>0</v>
      </c>
      <c r="BD26" s="51">
        <v>0</v>
      </c>
      <c r="BE26" s="51">
        <v>0</v>
      </c>
      <c r="BF26" s="51">
        <v>0</v>
      </c>
      <c r="BG26" s="51">
        <v>0</v>
      </c>
      <c r="BH26" s="51">
        <v>0</v>
      </c>
      <c r="BI26" s="51">
        <v>0</v>
      </c>
      <c r="BJ26" s="51">
        <v>0</v>
      </c>
      <c r="BK26" s="59">
        <f t="shared" si="2"/>
        <v>0</v>
      </c>
    </row>
    <row r="27" spans="1:63">
      <c r="A27" s="6"/>
      <c r="B27" s="10" t="s">
        <v>114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1">
        <v>0</v>
      </c>
      <c r="AS27" s="51">
        <v>0</v>
      </c>
      <c r="AT27" s="51">
        <v>0</v>
      </c>
      <c r="AU27" s="51">
        <v>0</v>
      </c>
      <c r="AV27" s="51">
        <v>0</v>
      </c>
      <c r="AW27" s="51">
        <v>0</v>
      </c>
      <c r="AX27" s="51">
        <v>0</v>
      </c>
      <c r="AY27" s="51">
        <v>0</v>
      </c>
      <c r="AZ27" s="51">
        <v>0</v>
      </c>
      <c r="BA27" s="51">
        <v>0</v>
      </c>
      <c r="BB27" s="51">
        <v>0</v>
      </c>
      <c r="BC27" s="51">
        <v>0</v>
      </c>
      <c r="BD27" s="51">
        <v>0</v>
      </c>
      <c r="BE27" s="51">
        <v>0</v>
      </c>
      <c r="BF27" s="51">
        <v>0</v>
      </c>
      <c r="BG27" s="51">
        <v>0</v>
      </c>
      <c r="BH27" s="51">
        <v>0</v>
      </c>
      <c r="BI27" s="51">
        <v>0</v>
      </c>
      <c r="BJ27" s="51">
        <v>0</v>
      </c>
      <c r="BK27" s="59">
        <f t="shared" si="2"/>
        <v>0</v>
      </c>
    </row>
    <row r="28" spans="1:63">
      <c r="A28" s="6"/>
      <c r="B28" s="10" t="s">
        <v>115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2.2022232290299999E-2</v>
      </c>
      <c r="I28" s="51">
        <v>112.05846454670899</v>
      </c>
      <c r="J28" s="51">
        <v>0</v>
      </c>
      <c r="K28" s="51">
        <v>0</v>
      </c>
      <c r="L28" s="51">
        <v>1.7605940615805999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44.464216022516005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1">
        <v>0</v>
      </c>
      <c r="AH28" s="51">
        <v>0</v>
      </c>
      <c r="AI28" s="51">
        <v>0</v>
      </c>
      <c r="AJ28" s="51">
        <v>0</v>
      </c>
      <c r="AK28" s="51">
        <v>0</v>
      </c>
      <c r="AL28" s="51">
        <v>0</v>
      </c>
      <c r="AM28" s="51">
        <v>0</v>
      </c>
      <c r="AN28" s="51">
        <v>0</v>
      </c>
      <c r="AO28" s="51">
        <v>0</v>
      </c>
      <c r="AP28" s="51">
        <v>0</v>
      </c>
      <c r="AQ28" s="51">
        <v>0</v>
      </c>
      <c r="AR28" s="51">
        <v>0</v>
      </c>
      <c r="AS28" s="51">
        <v>0</v>
      </c>
      <c r="AT28" s="51">
        <v>0</v>
      </c>
      <c r="AU28" s="51">
        <v>0</v>
      </c>
      <c r="AV28" s="51">
        <v>2.6617703612900001E-2</v>
      </c>
      <c r="AW28" s="51">
        <v>3.8658288429997998</v>
      </c>
      <c r="AX28" s="51">
        <v>0</v>
      </c>
      <c r="AY28" s="51">
        <v>0</v>
      </c>
      <c r="AZ28" s="51">
        <v>6.7854090952255</v>
      </c>
      <c r="BA28" s="51">
        <v>0</v>
      </c>
      <c r="BB28" s="51">
        <v>0</v>
      </c>
      <c r="BC28" s="51">
        <v>0</v>
      </c>
      <c r="BD28" s="51">
        <v>0</v>
      </c>
      <c r="BE28" s="51">
        <v>0</v>
      </c>
      <c r="BF28" s="51">
        <v>0</v>
      </c>
      <c r="BG28" s="51">
        <v>0</v>
      </c>
      <c r="BH28" s="51">
        <v>0</v>
      </c>
      <c r="BI28" s="51">
        <v>0</v>
      </c>
      <c r="BJ28" s="51">
        <v>0</v>
      </c>
      <c r="BK28" s="59">
        <f t="shared" si="2"/>
        <v>168.98315250493411</v>
      </c>
    </row>
    <row r="29" spans="1:63">
      <c r="A29" s="6"/>
      <c r="B29" s="10" t="s">
        <v>116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>
        <v>0</v>
      </c>
      <c r="AS29" s="51">
        <v>0</v>
      </c>
      <c r="AT29" s="51">
        <v>0</v>
      </c>
      <c r="AU29" s="51">
        <v>0</v>
      </c>
      <c r="AV29" s="51">
        <v>0</v>
      </c>
      <c r="AW29" s="51">
        <v>0</v>
      </c>
      <c r="AX29" s="51">
        <v>0</v>
      </c>
      <c r="AY29" s="51">
        <v>0</v>
      </c>
      <c r="AZ29" s="51">
        <v>0</v>
      </c>
      <c r="BA29" s="51">
        <v>0</v>
      </c>
      <c r="BB29" s="51">
        <v>0</v>
      </c>
      <c r="BC29" s="51">
        <v>0</v>
      </c>
      <c r="BD29" s="51">
        <v>0</v>
      </c>
      <c r="BE29" s="51">
        <v>0</v>
      </c>
      <c r="BF29" s="51">
        <v>0</v>
      </c>
      <c r="BG29" s="51">
        <v>0</v>
      </c>
      <c r="BH29" s="51">
        <v>0</v>
      </c>
      <c r="BI29" s="51">
        <v>0</v>
      </c>
      <c r="BJ29" s="51">
        <v>0</v>
      </c>
      <c r="BK29" s="59">
        <f t="shared" si="2"/>
        <v>0</v>
      </c>
    </row>
    <row r="30" spans="1:63">
      <c r="A30" s="6"/>
      <c r="B30" s="10" t="s">
        <v>117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5.2060543225500001E-2</v>
      </c>
      <c r="I30" s="51">
        <v>15.674930854838603</v>
      </c>
      <c r="J30" s="51">
        <v>0</v>
      </c>
      <c r="K30" s="51">
        <v>0</v>
      </c>
      <c r="L30" s="51">
        <v>1.5471210618063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0.27753459677409997</v>
      </c>
      <c r="AD30" s="51">
        <v>0</v>
      </c>
      <c r="AE30" s="51">
        <v>0</v>
      </c>
      <c r="AF30" s="51">
        <v>0.36316600116109998</v>
      </c>
      <c r="AG30" s="51">
        <v>0</v>
      </c>
      <c r="AH30" s="51">
        <v>0</v>
      </c>
      <c r="AI30" s="51">
        <v>0</v>
      </c>
      <c r="AJ30" s="51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1">
        <v>0</v>
      </c>
      <c r="AS30" s="51">
        <v>0</v>
      </c>
      <c r="AT30" s="51">
        <v>0</v>
      </c>
      <c r="AU30" s="51">
        <v>0</v>
      </c>
      <c r="AV30" s="51">
        <v>1.3270108289323004</v>
      </c>
      <c r="AW30" s="51">
        <v>6.0909067963864008</v>
      </c>
      <c r="AX30" s="51">
        <v>0</v>
      </c>
      <c r="AY30" s="51">
        <v>0</v>
      </c>
      <c r="AZ30" s="51">
        <v>21.706663173221109</v>
      </c>
      <c r="BA30" s="51">
        <v>0</v>
      </c>
      <c r="BB30" s="51">
        <v>0</v>
      </c>
      <c r="BC30" s="51">
        <v>0</v>
      </c>
      <c r="BD30" s="51">
        <v>0</v>
      </c>
      <c r="BE30" s="51">
        <v>0</v>
      </c>
      <c r="BF30" s="51">
        <v>8.3081722902999991E-2</v>
      </c>
      <c r="BG30" s="51">
        <v>8.6115475806299996E-2</v>
      </c>
      <c r="BH30" s="51">
        <v>0</v>
      </c>
      <c r="BI30" s="51">
        <v>0</v>
      </c>
      <c r="BJ30" s="51">
        <v>8.6366677419200011E-2</v>
      </c>
      <c r="BK30" s="59">
        <f t="shared" si="2"/>
        <v>47.294957732473918</v>
      </c>
    </row>
    <row r="31" spans="1:63">
      <c r="A31" s="6"/>
      <c r="B31" s="10" t="s">
        <v>118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9.4057572580000005E-3</v>
      </c>
      <c r="I31" s="51">
        <v>156.24443485825719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2.3237753225806004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0.1197553370967</v>
      </c>
      <c r="AG31" s="51">
        <v>0</v>
      </c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1">
        <v>0</v>
      </c>
      <c r="AS31" s="51">
        <v>0</v>
      </c>
      <c r="AT31" s="51">
        <v>0</v>
      </c>
      <c r="AU31" s="51">
        <v>0</v>
      </c>
      <c r="AV31" s="51">
        <v>0.14074177983860001</v>
      </c>
      <c r="AW31" s="51">
        <v>0</v>
      </c>
      <c r="AX31" s="51">
        <v>0</v>
      </c>
      <c r="AY31" s="51">
        <v>0</v>
      </c>
      <c r="AZ31" s="51">
        <v>3.3495232816448994</v>
      </c>
      <c r="BA31" s="51">
        <v>0</v>
      </c>
      <c r="BB31" s="51">
        <v>0</v>
      </c>
      <c r="BC31" s="51">
        <v>0</v>
      </c>
      <c r="BD31" s="51">
        <v>0</v>
      </c>
      <c r="BE31" s="51">
        <v>0</v>
      </c>
      <c r="BF31" s="51">
        <v>1.1038570967700001E-2</v>
      </c>
      <c r="BG31" s="51">
        <v>0</v>
      </c>
      <c r="BH31" s="51">
        <v>0</v>
      </c>
      <c r="BI31" s="51">
        <v>0</v>
      </c>
      <c r="BJ31" s="51">
        <v>0</v>
      </c>
      <c r="BK31" s="59">
        <f t="shared" si="2"/>
        <v>162.19867490764372</v>
      </c>
    </row>
    <row r="32" spans="1:63">
      <c r="A32" s="6"/>
      <c r="B32" s="10" t="s">
        <v>119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0.1962163150965</v>
      </c>
      <c r="I32" s="51">
        <v>1.8103419748386</v>
      </c>
      <c r="J32" s="51">
        <v>0</v>
      </c>
      <c r="K32" s="51">
        <v>0</v>
      </c>
      <c r="L32" s="51">
        <v>5.2754505207738998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5.6065096769999999E-4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2.4616883739031001</v>
      </c>
      <c r="AG32" s="51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1">
        <v>0</v>
      </c>
      <c r="AS32" s="51">
        <v>0</v>
      </c>
      <c r="AT32" s="51">
        <v>0</v>
      </c>
      <c r="AU32" s="51">
        <v>0</v>
      </c>
      <c r="AV32" s="51">
        <v>1.8331506819323997</v>
      </c>
      <c r="AW32" s="51">
        <v>8.8914162589992998</v>
      </c>
      <c r="AX32" s="51">
        <v>0</v>
      </c>
      <c r="AY32" s="51">
        <v>0</v>
      </c>
      <c r="AZ32" s="51">
        <v>49.958873190931904</v>
      </c>
      <c r="BA32" s="51">
        <v>0</v>
      </c>
      <c r="BB32" s="51">
        <v>0</v>
      </c>
      <c r="BC32" s="51">
        <v>0</v>
      </c>
      <c r="BD32" s="51">
        <v>0</v>
      </c>
      <c r="BE32" s="51">
        <v>0</v>
      </c>
      <c r="BF32" s="51">
        <v>1.1670250787092999</v>
      </c>
      <c r="BG32" s="51">
        <v>0.1113573548387</v>
      </c>
      <c r="BH32" s="51">
        <v>0</v>
      </c>
      <c r="BI32" s="51">
        <v>0</v>
      </c>
      <c r="BJ32" s="51">
        <v>4.7065186022579004</v>
      </c>
      <c r="BK32" s="59">
        <f t="shared" si="2"/>
        <v>76.412599003249312</v>
      </c>
    </row>
    <row r="33" spans="1:63">
      <c r="A33" s="6"/>
      <c r="B33" s="10" t="s">
        <v>120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1.0750500322499999E-2</v>
      </c>
      <c r="I33" s="51">
        <v>0</v>
      </c>
      <c r="J33" s="51">
        <v>0</v>
      </c>
      <c r="K33" s="51">
        <v>0</v>
      </c>
      <c r="L33" s="51">
        <v>0.32817316774189997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1.02081865806E-2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1">
        <v>0</v>
      </c>
      <c r="AS33" s="51">
        <v>0</v>
      </c>
      <c r="AT33" s="51">
        <v>0</v>
      </c>
      <c r="AU33" s="51">
        <v>0</v>
      </c>
      <c r="AV33" s="51">
        <v>2.1547289661283</v>
      </c>
      <c r="AW33" s="51">
        <v>7.5499902677418005</v>
      </c>
      <c r="AX33" s="51">
        <v>0</v>
      </c>
      <c r="AY33" s="51">
        <v>0</v>
      </c>
      <c r="AZ33" s="51">
        <v>42.602873548063904</v>
      </c>
      <c r="BA33" s="51">
        <v>0</v>
      </c>
      <c r="BB33" s="51">
        <v>0</v>
      </c>
      <c r="BC33" s="51">
        <v>0</v>
      </c>
      <c r="BD33" s="51">
        <v>0</v>
      </c>
      <c r="BE33" s="51">
        <v>0</v>
      </c>
      <c r="BF33" s="51">
        <v>2.3731021451500002E-2</v>
      </c>
      <c r="BG33" s="51">
        <v>0</v>
      </c>
      <c r="BH33" s="51">
        <v>0</v>
      </c>
      <c r="BI33" s="51">
        <v>0</v>
      </c>
      <c r="BJ33" s="51">
        <v>0</v>
      </c>
      <c r="BK33" s="59">
        <f t="shared" si="2"/>
        <v>52.68045565803051</v>
      </c>
    </row>
    <row r="34" spans="1:63">
      <c r="A34" s="6"/>
      <c r="B34" s="10" t="s">
        <v>121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5.7934461290200003E-2</v>
      </c>
      <c r="I34" s="51">
        <v>1.4224311167741002</v>
      </c>
      <c r="J34" s="51">
        <v>0</v>
      </c>
      <c r="K34" s="51">
        <v>0</v>
      </c>
      <c r="L34" s="51">
        <v>1.7656216774192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1">
        <v>0</v>
      </c>
      <c r="AH34" s="51">
        <v>0</v>
      </c>
      <c r="AI34" s="51">
        <v>0</v>
      </c>
      <c r="AJ34" s="51">
        <v>0</v>
      </c>
      <c r="AK34" s="51">
        <v>0</v>
      </c>
      <c r="AL34" s="51">
        <v>0</v>
      </c>
      <c r="AM34" s="51">
        <v>0</v>
      </c>
      <c r="AN34" s="51">
        <v>0</v>
      </c>
      <c r="AO34" s="51">
        <v>0</v>
      </c>
      <c r="AP34" s="51">
        <v>0</v>
      </c>
      <c r="AQ34" s="51">
        <v>0</v>
      </c>
      <c r="AR34" s="51">
        <v>0</v>
      </c>
      <c r="AS34" s="51">
        <v>0</v>
      </c>
      <c r="AT34" s="51">
        <v>0</v>
      </c>
      <c r="AU34" s="51">
        <v>0</v>
      </c>
      <c r="AV34" s="51">
        <v>7.8614595967400003E-2</v>
      </c>
      <c r="AW34" s="51">
        <v>0</v>
      </c>
      <c r="AX34" s="51">
        <v>0</v>
      </c>
      <c r="AY34" s="51">
        <v>0</v>
      </c>
      <c r="AZ34" s="51">
        <v>3.1442242269027001</v>
      </c>
      <c r="BA34" s="51">
        <v>0</v>
      </c>
      <c r="BB34" s="51">
        <v>0</v>
      </c>
      <c r="BC34" s="51">
        <v>0</v>
      </c>
      <c r="BD34" s="51">
        <v>0</v>
      </c>
      <c r="BE34" s="51">
        <v>0</v>
      </c>
      <c r="BF34" s="51">
        <v>2.7487620967000001E-3</v>
      </c>
      <c r="BG34" s="51">
        <v>0</v>
      </c>
      <c r="BH34" s="51">
        <v>0</v>
      </c>
      <c r="BI34" s="51">
        <v>0</v>
      </c>
      <c r="BJ34" s="51">
        <v>0</v>
      </c>
      <c r="BK34" s="59">
        <f t="shared" si="2"/>
        <v>6.4715748404503</v>
      </c>
    </row>
    <row r="35" spans="1:63">
      <c r="A35" s="6"/>
      <c r="B35" s="10" t="s">
        <v>122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1.1093127096E-3</v>
      </c>
      <c r="I35" s="51">
        <v>47.6333361776773</v>
      </c>
      <c r="J35" s="51">
        <v>0</v>
      </c>
      <c r="K35" s="51">
        <v>0</v>
      </c>
      <c r="L35" s="51">
        <v>9.1277990310000001E-4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5.0548454829999997E-4</v>
      </c>
      <c r="AG35" s="51">
        <v>0</v>
      </c>
      <c r="AH35" s="51">
        <v>0</v>
      </c>
      <c r="AI35" s="51">
        <v>0</v>
      </c>
      <c r="AJ35" s="51">
        <v>0</v>
      </c>
      <c r="AK35" s="51">
        <v>0</v>
      </c>
      <c r="AL35" s="51">
        <v>0</v>
      </c>
      <c r="AM35" s="51">
        <v>0</v>
      </c>
      <c r="AN35" s="51">
        <v>0</v>
      </c>
      <c r="AO35" s="51">
        <v>0</v>
      </c>
      <c r="AP35" s="51">
        <v>0</v>
      </c>
      <c r="AQ35" s="51">
        <v>0</v>
      </c>
      <c r="AR35" s="51">
        <v>0</v>
      </c>
      <c r="AS35" s="51">
        <v>0</v>
      </c>
      <c r="AT35" s="51">
        <v>0</v>
      </c>
      <c r="AU35" s="51">
        <v>0</v>
      </c>
      <c r="AV35" s="51">
        <v>5.0546016120000007E-4</v>
      </c>
      <c r="AW35" s="51">
        <v>27.588927503290201</v>
      </c>
      <c r="AX35" s="51">
        <v>0</v>
      </c>
      <c r="AY35" s="51">
        <v>0</v>
      </c>
      <c r="AZ35" s="51">
        <v>20.199107917031995</v>
      </c>
      <c r="BA35" s="51">
        <v>0</v>
      </c>
      <c r="BB35" s="51">
        <v>0</v>
      </c>
      <c r="BC35" s="51">
        <v>0</v>
      </c>
      <c r="BD35" s="51">
        <v>0</v>
      </c>
      <c r="BE35" s="51">
        <v>0</v>
      </c>
      <c r="BF35" s="51">
        <v>0</v>
      </c>
      <c r="BG35" s="51">
        <v>0</v>
      </c>
      <c r="BH35" s="51">
        <v>0</v>
      </c>
      <c r="BI35" s="51">
        <v>0</v>
      </c>
      <c r="BJ35" s="51">
        <v>0</v>
      </c>
      <c r="BK35" s="59">
        <f t="shared" si="2"/>
        <v>95.424404635321707</v>
      </c>
    </row>
    <row r="36" spans="1:63">
      <c r="A36" s="6"/>
      <c r="B36" s="10" t="s">
        <v>123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1.6266017740999999E-3</v>
      </c>
      <c r="I36" s="51">
        <v>15.174705096193501</v>
      </c>
      <c r="J36" s="51">
        <v>0</v>
      </c>
      <c r="K36" s="51">
        <v>0</v>
      </c>
      <c r="L36" s="51">
        <v>1.0555751847096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0.54922629032250003</v>
      </c>
      <c r="W36" s="51">
        <v>0</v>
      </c>
      <c r="X36" s="51">
        <v>0</v>
      </c>
      <c r="Y36" s="51">
        <v>0</v>
      </c>
      <c r="Z36" s="51">
        <v>0</v>
      </c>
      <c r="AA36" s="51">
        <v>0</v>
      </c>
      <c r="AB36" s="51">
        <v>1.37153508064E-2</v>
      </c>
      <c r="AC36" s="51">
        <v>0</v>
      </c>
      <c r="AD36" s="51">
        <v>0</v>
      </c>
      <c r="AE36" s="51">
        <v>0</v>
      </c>
      <c r="AF36" s="51">
        <v>0</v>
      </c>
      <c r="AG36" s="51">
        <v>0</v>
      </c>
      <c r="AH36" s="51">
        <v>0</v>
      </c>
      <c r="AI36" s="51">
        <v>0</v>
      </c>
      <c r="AJ36" s="51">
        <v>0</v>
      </c>
      <c r="AK36" s="51">
        <v>0</v>
      </c>
      <c r="AL36" s="51">
        <v>0</v>
      </c>
      <c r="AM36" s="51">
        <v>0</v>
      </c>
      <c r="AN36" s="51">
        <v>0</v>
      </c>
      <c r="AO36" s="51">
        <v>0</v>
      </c>
      <c r="AP36" s="51">
        <v>0</v>
      </c>
      <c r="AQ36" s="51">
        <v>0</v>
      </c>
      <c r="AR36" s="51">
        <v>0</v>
      </c>
      <c r="AS36" s="51">
        <v>0</v>
      </c>
      <c r="AT36" s="51">
        <v>0</v>
      </c>
      <c r="AU36" s="51">
        <v>0</v>
      </c>
      <c r="AV36" s="51">
        <v>0.10422020780630001</v>
      </c>
      <c r="AW36" s="51">
        <v>12.069508709677299</v>
      </c>
      <c r="AX36" s="51">
        <v>0</v>
      </c>
      <c r="AY36" s="51">
        <v>0</v>
      </c>
      <c r="AZ36" s="51">
        <v>4.3653780801288002</v>
      </c>
      <c r="BA36" s="51">
        <v>0</v>
      </c>
      <c r="BB36" s="51">
        <v>0</v>
      </c>
      <c r="BC36" s="51">
        <v>0</v>
      </c>
      <c r="BD36" s="51">
        <v>0</v>
      </c>
      <c r="BE36" s="51">
        <v>0</v>
      </c>
      <c r="BF36" s="51">
        <v>0</v>
      </c>
      <c r="BG36" s="51">
        <v>0</v>
      </c>
      <c r="BH36" s="51">
        <v>0</v>
      </c>
      <c r="BI36" s="51">
        <v>0</v>
      </c>
      <c r="BJ36" s="51">
        <v>0</v>
      </c>
      <c r="BK36" s="59">
        <f t="shared" si="2"/>
        <v>33.333955521418503</v>
      </c>
    </row>
    <row r="37" spans="1:63">
      <c r="A37" s="6"/>
      <c r="B37" s="10" t="s">
        <v>163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3.8272789741800005E-2</v>
      </c>
      <c r="I37" s="51">
        <v>1.1190874193547999</v>
      </c>
      <c r="J37" s="51">
        <v>0</v>
      </c>
      <c r="K37" s="51">
        <v>0</v>
      </c>
      <c r="L37" s="51">
        <v>0.22408367003219998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4.4763496773999999E-3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1">
        <v>0</v>
      </c>
      <c r="Z37" s="51">
        <v>0</v>
      </c>
      <c r="AA37" s="51">
        <v>0</v>
      </c>
      <c r="AB37" s="51">
        <v>0</v>
      </c>
      <c r="AC37" s="51">
        <v>0</v>
      </c>
      <c r="AD37" s="51">
        <v>0</v>
      </c>
      <c r="AE37" s="51">
        <v>0</v>
      </c>
      <c r="AF37" s="51">
        <v>0</v>
      </c>
      <c r="AG37" s="51">
        <v>0</v>
      </c>
      <c r="AH37" s="51">
        <v>0</v>
      </c>
      <c r="AI37" s="51">
        <v>0</v>
      </c>
      <c r="AJ37" s="51">
        <v>0</v>
      </c>
      <c r="AK37" s="51">
        <v>0</v>
      </c>
      <c r="AL37" s="51">
        <v>0</v>
      </c>
      <c r="AM37" s="51">
        <v>0</v>
      </c>
      <c r="AN37" s="51">
        <v>0</v>
      </c>
      <c r="AO37" s="51">
        <v>0</v>
      </c>
      <c r="AP37" s="51">
        <v>0</v>
      </c>
      <c r="AQ37" s="51">
        <v>0</v>
      </c>
      <c r="AR37" s="51">
        <v>0</v>
      </c>
      <c r="AS37" s="51">
        <v>0</v>
      </c>
      <c r="AT37" s="51">
        <v>0</v>
      </c>
      <c r="AU37" s="51">
        <v>0</v>
      </c>
      <c r="AV37" s="51">
        <v>1.6474467049973003</v>
      </c>
      <c r="AW37" s="51">
        <v>5.5701745645156002</v>
      </c>
      <c r="AX37" s="51">
        <v>0</v>
      </c>
      <c r="AY37" s="51">
        <v>0</v>
      </c>
      <c r="AZ37" s="51">
        <v>28.919363216513485</v>
      </c>
      <c r="BA37" s="51">
        <v>0</v>
      </c>
      <c r="BB37" s="51">
        <v>0</v>
      </c>
      <c r="BC37" s="51">
        <v>0</v>
      </c>
      <c r="BD37" s="51">
        <v>0</v>
      </c>
      <c r="BE37" s="51">
        <v>0</v>
      </c>
      <c r="BF37" s="51">
        <v>8.4083637644900011E-2</v>
      </c>
      <c r="BG37" s="51">
        <v>0.44472451612899999</v>
      </c>
      <c r="BH37" s="51">
        <v>0</v>
      </c>
      <c r="BI37" s="51">
        <v>0</v>
      </c>
      <c r="BJ37" s="51">
        <v>0.50031508064499997</v>
      </c>
      <c r="BK37" s="59">
        <f t="shared" si="2"/>
        <v>38.552027949251489</v>
      </c>
    </row>
    <row r="38" spans="1:63">
      <c r="A38" s="6"/>
      <c r="B38" s="10" t="s">
        <v>164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0.10543159651589999</v>
      </c>
      <c r="I38" s="51">
        <v>4.41136387096E-2</v>
      </c>
      <c r="J38" s="51">
        <v>0</v>
      </c>
      <c r="K38" s="51">
        <v>0</v>
      </c>
      <c r="L38" s="51">
        <v>0.1169674531612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>
        <v>0</v>
      </c>
      <c r="AA38" s="51">
        <v>0</v>
      </c>
      <c r="AB38" s="51">
        <v>0</v>
      </c>
      <c r="AC38" s="51">
        <v>0</v>
      </c>
      <c r="AD38" s="51">
        <v>0</v>
      </c>
      <c r="AE38" s="51">
        <v>0</v>
      </c>
      <c r="AF38" s="51">
        <v>0</v>
      </c>
      <c r="AG38" s="51">
        <v>0</v>
      </c>
      <c r="AH38" s="51">
        <v>0</v>
      </c>
      <c r="AI38" s="51">
        <v>0</v>
      </c>
      <c r="AJ38" s="51">
        <v>0</v>
      </c>
      <c r="AK38" s="51">
        <v>0</v>
      </c>
      <c r="AL38" s="51">
        <v>0</v>
      </c>
      <c r="AM38" s="51">
        <v>0</v>
      </c>
      <c r="AN38" s="51">
        <v>0</v>
      </c>
      <c r="AO38" s="51">
        <v>0</v>
      </c>
      <c r="AP38" s="51">
        <v>0</v>
      </c>
      <c r="AQ38" s="51">
        <v>0</v>
      </c>
      <c r="AR38" s="51">
        <v>0</v>
      </c>
      <c r="AS38" s="51">
        <v>0</v>
      </c>
      <c r="AT38" s="51">
        <v>0</v>
      </c>
      <c r="AU38" s="51">
        <v>0</v>
      </c>
      <c r="AV38" s="51">
        <v>1.3433988857398003</v>
      </c>
      <c r="AW38" s="51">
        <v>9.7967287500963991</v>
      </c>
      <c r="AX38" s="51">
        <v>0</v>
      </c>
      <c r="AY38" s="51">
        <v>0</v>
      </c>
      <c r="AZ38" s="51">
        <v>25.092650339739706</v>
      </c>
      <c r="BA38" s="51">
        <v>0</v>
      </c>
      <c r="BB38" s="51">
        <v>0</v>
      </c>
      <c r="BC38" s="51">
        <v>0</v>
      </c>
      <c r="BD38" s="51">
        <v>0</v>
      </c>
      <c r="BE38" s="51">
        <v>0</v>
      </c>
      <c r="BF38" s="51">
        <v>8.9440950838399993E-2</v>
      </c>
      <c r="BG38" s="51">
        <v>0</v>
      </c>
      <c r="BH38" s="51">
        <v>0</v>
      </c>
      <c r="BI38" s="51">
        <v>0</v>
      </c>
      <c r="BJ38" s="51">
        <v>3.7694576774193003</v>
      </c>
      <c r="BK38" s="59">
        <f t="shared" si="2"/>
        <v>40.358189292220302</v>
      </c>
    </row>
    <row r="39" spans="1:63">
      <c r="A39" s="6"/>
      <c r="B39" s="10" t="s">
        <v>124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1.2368548387E-3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 s="51">
        <v>0</v>
      </c>
      <c r="AF39" s="51">
        <v>0.24118669354829997</v>
      </c>
      <c r="AG39" s="51">
        <v>0</v>
      </c>
      <c r="AH39" s="51">
        <v>0</v>
      </c>
      <c r="AI39" s="51">
        <v>0</v>
      </c>
      <c r="AJ39" s="51">
        <v>0</v>
      </c>
      <c r="AK39" s="51">
        <v>0</v>
      </c>
      <c r="AL39" s="51">
        <v>0</v>
      </c>
      <c r="AM39" s="51">
        <v>0</v>
      </c>
      <c r="AN39" s="51">
        <v>0</v>
      </c>
      <c r="AO39" s="51">
        <v>0</v>
      </c>
      <c r="AP39" s="51">
        <v>0</v>
      </c>
      <c r="AQ39" s="51">
        <v>0</v>
      </c>
      <c r="AR39" s="51">
        <v>0</v>
      </c>
      <c r="AS39" s="51">
        <v>0</v>
      </c>
      <c r="AT39" s="51">
        <v>0</v>
      </c>
      <c r="AU39" s="51">
        <v>0</v>
      </c>
      <c r="AV39" s="51">
        <v>1.3166246848353</v>
      </c>
      <c r="AW39" s="51">
        <v>6.2468441417092002</v>
      </c>
      <c r="AX39" s="51">
        <v>0</v>
      </c>
      <c r="AY39" s="51">
        <v>0</v>
      </c>
      <c r="AZ39" s="51">
        <v>28.895746287513397</v>
      </c>
      <c r="BA39" s="51">
        <v>0</v>
      </c>
      <c r="BB39" s="51">
        <v>0</v>
      </c>
      <c r="BC39" s="51">
        <v>0</v>
      </c>
      <c r="BD39" s="51">
        <v>0</v>
      </c>
      <c r="BE39" s="51">
        <v>0</v>
      </c>
      <c r="BF39" s="51">
        <v>8.6089889483399989E-2</v>
      </c>
      <c r="BG39" s="51">
        <v>0</v>
      </c>
      <c r="BH39" s="51">
        <v>0</v>
      </c>
      <c r="BI39" s="51">
        <v>0</v>
      </c>
      <c r="BJ39" s="51">
        <v>1.6140708273547999</v>
      </c>
      <c r="BK39" s="59">
        <f t="shared" si="2"/>
        <v>38.401799379283098</v>
      </c>
    </row>
    <row r="40" spans="1:63">
      <c r="A40" s="6"/>
      <c r="B40" s="10" t="s">
        <v>125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0.16939841022559998</v>
      </c>
      <c r="I40" s="51">
        <v>10.8422339838709</v>
      </c>
      <c r="J40" s="51">
        <v>0</v>
      </c>
      <c r="K40" s="51">
        <v>0</v>
      </c>
      <c r="L40" s="51">
        <v>1.0144501925481999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4.0412168032199998E-2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51">
        <v>0</v>
      </c>
      <c r="AA40" s="51">
        <v>0</v>
      </c>
      <c r="AB40" s="51">
        <v>2.3569593548300002E-2</v>
      </c>
      <c r="AC40" s="51">
        <v>0</v>
      </c>
      <c r="AD40" s="51">
        <v>0</v>
      </c>
      <c r="AE40" s="51">
        <v>0</v>
      </c>
      <c r="AF40" s="51">
        <v>0</v>
      </c>
      <c r="AG40" s="51">
        <v>0</v>
      </c>
      <c r="AH40" s="51">
        <v>0</v>
      </c>
      <c r="AI40" s="51">
        <v>0</v>
      </c>
      <c r="AJ40" s="51">
        <v>0</v>
      </c>
      <c r="AK40" s="51">
        <v>0</v>
      </c>
      <c r="AL40" s="51">
        <v>0</v>
      </c>
      <c r="AM40" s="51">
        <v>0.58923983870959995</v>
      </c>
      <c r="AN40" s="51">
        <v>0</v>
      </c>
      <c r="AO40" s="51">
        <v>0</v>
      </c>
      <c r="AP40" s="51">
        <v>0.23569593548380002</v>
      </c>
      <c r="AQ40" s="51">
        <v>0</v>
      </c>
      <c r="AR40" s="51">
        <v>0</v>
      </c>
      <c r="AS40" s="51">
        <v>0</v>
      </c>
      <c r="AT40" s="51">
        <v>0</v>
      </c>
      <c r="AU40" s="51">
        <v>0</v>
      </c>
      <c r="AV40" s="51">
        <v>1.2046282737709999</v>
      </c>
      <c r="AW40" s="51">
        <v>35.449479500160798</v>
      </c>
      <c r="AX40" s="51">
        <v>0</v>
      </c>
      <c r="AY40" s="51">
        <v>0</v>
      </c>
      <c r="AZ40" s="51">
        <v>42.168833000965094</v>
      </c>
      <c r="BA40" s="51">
        <v>0</v>
      </c>
      <c r="BB40" s="51">
        <v>0</v>
      </c>
      <c r="BC40" s="51">
        <v>0</v>
      </c>
      <c r="BD40" s="51">
        <v>0</v>
      </c>
      <c r="BE40" s="51">
        <v>0</v>
      </c>
      <c r="BF40" s="51">
        <v>9.5457177096499979E-2</v>
      </c>
      <c r="BG40" s="51">
        <v>9.5456853870966007</v>
      </c>
      <c r="BH40" s="51">
        <v>0</v>
      </c>
      <c r="BI40" s="51">
        <v>0</v>
      </c>
      <c r="BJ40" s="51">
        <v>0.2003415451611</v>
      </c>
      <c r="BK40" s="59">
        <f t="shared" si="2"/>
        <v>101.57942500666969</v>
      </c>
    </row>
    <row r="41" spans="1:63">
      <c r="A41" s="6"/>
      <c r="B41" s="10" t="s">
        <v>126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8.8496246612700002E-2</v>
      </c>
      <c r="I41" s="51">
        <v>9.2998063709673993</v>
      </c>
      <c r="J41" s="51">
        <v>0</v>
      </c>
      <c r="K41" s="51">
        <v>0</v>
      </c>
      <c r="L41" s="51">
        <v>1.8773169639031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5.9234435483800002E-2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1">
        <v>0</v>
      </c>
      <c r="Z41" s="51">
        <v>0</v>
      </c>
      <c r="AA41" s="51">
        <v>0</v>
      </c>
      <c r="AB41" s="51">
        <v>0</v>
      </c>
      <c r="AC41" s="51">
        <v>0</v>
      </c>
      <c r="AD41" s="51">
        <v>0</v>
      </c>
      <c r="AE41" s="51">
        <v>0</v>
      </c>
      <c r="AF41" s="51">
        <v>1.397210847258</v>
      </c>
      <c r="AG41" s="51">
        <v>0</v>
      </c>
      <c r="AH41" s="51">
        <v>0</v>
      </c>
      <c r="AI41" s="51">
        <v>0</v>
      </c>
      <c r="AJ41" s="51">
        <v>0</v>
      </c>
      <c r="AK41" s="51">
        <v>0</v>
      </c>
      <c r="AL41" s="51">
        <v>0</v>
      </c>
      <c r="AM41" s="51">
        <v>0</v>
      </c>
      <c r="AN41" s="51">
        <v>0</v>
      </c>
      <c r="AO41" s="51">
        <v>0</v>
      </c>
      <c r="AP41" s="51">
        <v>0.117885032258</v>
      </c>
      <c r="AQ41" s="51">
        <v>0</v>
      </c>
      <c r="AR41" s="51">
        <v>0</v>
      </c>
      <c r="AS41" s="51">
        <v>0</v>
      </c>
      <c r="AT41" s="51">
        <v>0</v>
      </c>
      <c r="AU41" s="51">
        <v>0</v>
      </c>
      <c r="AV41" s="51">
        <v>2.7238078199670999</v>
      </c>
      <c r="AW41" s="51">
        <v>7.0974478647738994</v>
      </c>
      <c r="AX41" s="51">
        <v>0</v>
      </c>
      <c r="AY41" s="51">
        <v>0</v>
      </c>
      <c r="AZ41" s="51">
        <v>16.268795441353603</v>
      </c>
      <c r="BA41" s="51">
        <v>0</v>
      </c>
      <c r="BB41" s="51">
        <v>0</v>
      </c>
      <c r="BC41" s="51">
        <v>0</v>
      </c>
      <c r="BD41" s="51">
        <v>0</v>
      </c>
      <c r="BE41" s="51">
        <v>0</v>
      </c>
      <c r="BF41" s="51">
        <v>0.162681344516</v>
      </c>
      <c r="BG41" s="51">
        <v>0</v>
      </c>
      <c r="BH41" s="51">
        <v>0</v>
      </c>
      <c r="BI41" s="51">
        <v>0</v>
      </c>
      <c r="BJ41" s="51">
        <v>0</v>
      </c>
      <c r="BK41" s="59">
        <f t="shared" si="2"/>
        <v>39.092682367093602</v>
      </c>
    </row>
    <row r="42" spans="1:63">
      <c r="A42" s="6"/>
      <c r="B42" s="10" t="s">
        <v>127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6.7603240128900011E-2</v>
      </c>
      <c r="I42" s="51">
        <v>34.550408774193301</v>
      </c>
      <c r="J42" s="51">
        <v>0</v>
      </c>
      <c r="K42" s="51">
        <v>0</v>
      </c>
      <c r="L42" s="51">
        <v>9.4925184516127992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1.1791948387E-2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1">
        <v>0</v>
      </c>
      <c r="Z42" s="51">
        <v>0</v>
      </c>
      <c r="AA42" s="51">
        <v>0</v>
      </c>
      <c r="AB42" s="51">
        <v>0</v>
      </c>
      <c r="AC42" s="51">
        <v>0</v>
      </c>
      <c r="AD42" s="51">
        <v>0</v>
      </c>
      <c r="AE42" s="51">
        <v>0</v>
      </c>
      <c r="AF42" s="51">
        <v>2.4674526413869997</v>
      </c>
      <c r="AG42" s="51">
        <v>0</v>
      </c>
      <c r="AH42" s="51">
        <v>0</v>
      </c>
      <c r="AI42" s="51">
        <v>0</v>
      </c>
      <c r="AJ42" s="51">
        <v>0</v>
      </c>
      <c r="AK42" s="51">
        <v>0</v>
      </c>
      <c r="AL42" s="51">
        <v>0</v>
      </c>
      <c r="AM42" s="51">
        <v>0</v>
      </c>
      <c r="AN42" s="51">
        <v>0</v>
      </c>
      <c r="AO42" s="51">
        <v>0</v>
      </c>
      <c r="AP42" s="51">
        <v>0</v>
      </c>
      <c r="AQ42" s="51">
        <v>0</v>
      </c>
      <c r="AR42" s="51">
        <v>0</v>
      </c>
      <c r="AS42" s="51">
        <v>0</v>
      </c>
      <c r="AT42" s="51">
        <v>0</v>
      </c>
      <c r="AU42" s="51">
        <v>0</v>
      </c>
      <c r="AV42" s="51">
        <v>5.4439463617729</v>
      </c>
      <c r="AW42" s="51">
        <v>28.270434487096299</v>
      </c>
      <c r="AX42" s="51">
        <v>0</v>
      </c>
      <c r="AY42" s="51">
        <v>0</v>
      </c>
      <c r="AZ42" s="51">
        <v>22.3198091862246</v>
      </c>
      <c r="BA42" s="51">
        <v>0</v>
      </c>
      <c r="BB42" s="51">
        <v>0</v>
      </c>
      <c r="BC42" s="51">
        <v>0</v>
      </c>
      <c r="BD42" s="51">
        <v>0</v>
      </c>
      <c r="BE42" s="51">
        <v>0</v>
      </c>
      <c r="BF42" s="51">
        <v>3.3604138935299996E-2</v>
      </c>
      <c r="BG42" s="51">
        <v>0</v>
      </c>
      <c r="BH42" s="51">
        <v>0</v>
      </c>
      <c r="BI42" s="51">
        <v>0</v>
      </c>
      <c r="BJ42" s="51">
        <v>0</v>
      </c>
      <c r="BK42" s="59">
        <f t="shared" si="2"/>
        <v>102.6575692297381</v>
      </c>
    </row>
    <row r="43" spans="1:63">
      <c r="A43" s="6"/>
      <c r="B43" s="10" t="s">
        <v>128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4.7279006451599999E-2</v>
      </c>
      <c r="I43" s="51">
        <v>7.8042102801289994</v>
      </c>
      <c r="J43" s="51">
        <v>0</v>
      </c>
      <c r="K43" s="51">
        <v>0</v>
      </c>
      <c r="L43" s="51">
        <v>1.0046788870967001</v>
      </c>
      <c r="M43" s="51">
        <v>0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6.06635254193E-2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0</v>
      </c>
      <c r="Z43" s="51">
        <v>0</v>
      </c>
      <c r="AA43" s="51">
        <v>0</v>
      </c>
      <c r="AB43" s="51">
        <v>0</v>
      </c>
      <c r="AC43" s="51">
        <v>0.47108464516120002</v>
      </c>
      <c r="AD43" s="51">
        <v>0</v>
      </c>
      <c r="AE43" s="51">
        <v>0</v>
      </c>
      <c r="AF43" s="51">
        <v>2.8759717587096003</v>
      </c>
      <c r="AG43" s="51">
        <v>0</v>
      </c>
      <c r="AH43" s="51">
        <v>0</v>
      </c>
      <c r="AI43" s="51">
        <v>0</v>
      </c>
      <c r="AJ43" s="51">
        <v>0</v>
      </c>
      <c r="AK43" s="51">
        <v>0</v>
      </c>
      <c r="AL43" s="51">
        <v>0</v>
      </c>
      <c r="AM43" s="51">
        <v>0</v>
      </c>
      <c r="AN43" s="51">
        <v>0</v>
      </c>
      <c r="AO43" s="51">
        <v>0</v>
      </c>
      <c r="AP43" s="51">
        <v>0</v>
      </c>
      <c r="AQ43" s="51">
        <v>0</v>
      </c>
      <c r="AR43" s="51">
        <v>0</v>
      </c>
      <c r="AS43" s="51">
        <v>0</v>
      </c>
      <c r="AT43" s="51">
        <v>0</v>
      </c>
      <c r="AU43" s="51">
        <v>0</v>
      </c>
      <c r="AV43" s="51">
        <v>0.24693817651550001</v>
      </c>
      <c r="AW43" s="51">
        <v>3.8628940903225004</v>
      </c>
      <c r="AX43" s="51">
        <v>0</v>
      </c>
      <c r="AY43" s="51">
        <v>0</v>
      </c>
      <c r="AZ43" s="51">
        <v>11.923157264966999</v>
      </c>
      <c r="BA43" s="51">
        <v>0</v>
      </c>
      <c r="BB43" s="51">
        <v>0</v>
      </c>
      <c r="BC43" s="51">
        <v>0</v>
      </c>
      <c r="BD43" s="51">
        <v>0</v>
      </c>
      <c r="BE43" s="51">
        <v>0</v>
      </c>
      <c r="BF43" s="51">
        <v>4.7108464515999999E-3</v>
      </c>
      <c r="BG43" s="51">
        <v>0</v>
      </c>
      <c r="BH43" s="51">
        <v>0</v>
      </c>
      <c r="BI43" s="51">
        <v>0</v>
      </c>
      <c r="BJ43" s="51">
        <v>0</v>
      </c>
      <c r="BK43" s="59">
        <f t="shared" si="2"/>
        <v>28.301588481223998</v>
      </c>
    </row>
    <row r="44" spans="1:63">
      <c r="A44" s="6"/>
      <c r="B44" s="10" t="s">
        <v>129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0.10652076622580001</v>
      </c>
      <c r="I44" s="51">
        <v>9.3445006451611992</v>
      </c>
      <c r="J44" s="51">
        <v>0</v>
      </c>
      <c r="K44" s="51">
        <v>0</v>
      </c>
      <c r="L44" s="51">
        <v>0.5116114103224001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S44" s="51">
        <v>0</v>
      </c>
      <c r="T44" s="51">
        <v>0</v>
      </c>
      <c r="U44" s="51">
        <v>0</v>
      </c>
      <c r="V44" s="51">
        <v>0</v>
      </c>
      <c r="W44" s="51">
        <v>0</v>
      </c>
      <c r="X44" s="51">
        <v>0</v>
      </c>
      <c r="Y44" s="51">
        <v>0</v>
      </c>
      <c r="Z44" s="51">
        <v>0</v>
      </c>
      <c r="AA44" s="51">
        <v>0</v>
      </c>
      <c r="AB44" s="51">
        <v>0</v>
      </c>
      <c r="AC44" s="51">
        <v>0.23244180645160001</v>
      </c>
      <c r="AD44" s="51">
        <v>0</v>
      </c>
      <c r="AE44" s="51">
        <v>0</v>
      </c>
      <c r="AF44" s="51">
        <v>1.8014239999999999</v>
      </c>
      <c r="AG44" s="51">
        <v>0</v>
      </c>
      <c r="AH44" s="51">
        <v>0</v>
      </c>
      <c r="AI44" s="51">
        <v>0</v>
      </c>
      <c r="AJ44" s="51">
        <v>0</v>
      </c>
      <c r="AK44" s="51">
        <v>0</v>
      </c>
      <c r="AL44" s="51">
        <v>0</v>
      </c>
      <c r="AM44" s="51">
        <v>0</v>
      </c>
      <c r="AN44" s="51">
        <v>0</v>
      </c>
      <c r="AO44" s="51">
        <v>0</v>
      </c>
      <c r="AP44" s="51">
        <v>0</v>
      </c>
      <c r="AQ44" s="51">
        <v>0</v>
      </c>
      <c r="AR44" s="51">
        <v>0</v>
      </c>
      <c r="AS44" s="51">
        <v>0</v>
      </c>
      <c r="AT44" s="51">
        <v>0</v>
      </c>
      <c r="AU44" s="51">
        <v>0</v>
      </c>
      <c r="AV44" s="51">
        <v>2.7933737896757003</v>
      </c>
      <c r="AW44" s="51">
        <v>10.1544527566447</v>
      </c>
      <c r="AX44" s="51">
        <v>0</v>
      </c>
      <c r="AY44" s="51">
        <v>0</v>
      </c>
      <c r="AZ44" s="51">
        <v>22.454714646386101</v>
      </c>
      <c r="BA44" s="51">
        <v>0</v>
      </c>
      <c r="BB44" s="51">
        <v>0</v>
      </c>
      <c r="BC44" s="51">
        <v>0</v>
      </c>
      <c r="BD44" s="51">
        <v>0</v>
      </c>
      <c r="BE44" s="51">
        <v>0</v>
      </c>
      <c r="BF44" s="51">
        <v>1.1622090322E-3</v>
      </c>
      <c r="BG44" s="51">
        <v>0</v>
      </c>
      <c r="BH44" s="51">
        <v>0</v>
      </c>
      <c r="BI44" s="51">
        <v>0</v>
      </c>
      <c r="BJ44" s="51">
        <v>0</v>
      </c>
      <c r="BK44" s="59">
        <f t="shared" si="2"/>
        <v>47.400202029899702</v>
      </c>
    </row>
    <row r="45" spans="1:63">
      <c r="A45" s="6"/>
      <c r="B45" s="10" t="s">
        <v>130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9.2992970903100006E-2</v>
      </c>
      <c r="I45" s="51">
        <v>0</v>
      </c>
      <c r="J45" s="51">
        <v>0</v>
      </c>
      <c r="K45" s="51">
        <v>0</v>
      </c>
      <c r="L45" s="51">
        <v>0.17634570967739999</v>
      </c>
      <c r="M45" s="51">
        <v>0</v>
      </c>
      <c r="N45" s="51">
        <v>0</v>
      </c>
      <c r="O45" s="51">
        <v>0</v>
      </c>
      <c r="P45" s="51">
        <v>0</v>
      </c>
      <c r="Q45" s="51">
        <v>0</v>
      </c>
      <c r="R45" s="51">
        <v>1.6896992644999997E-2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0</v>
      </c>
      <c r="Y45" s="51">
        <v>0</v>
      </c>
      <c r="Z45" s="51">
        <v>0</v>
      </c>
      <c r="AA45" s="51">
        <v>0</v>
      </c>
      <c r="AB45" s="51">
        <v>0</v>
      </c>
      <c r="AC45" s="51">
        <v>0</v>
      </c>
      <c r="AD45" s="51">
        <v>0</v>
      </c>
      <c r="AE45" s="51">
        <v>0</v>
      </c>
      <c r="AF45" s="51">
        <v>0.87600556451599998</v>
      </c>
      <c r="AG45" s="51">
        <v>0</v>
      </c>
      <c r="AH45" s="51">
        <v>0</v>
      </c>
      <c r="AI45" s="51">
        <v>0</v>
      </c>
      <c r="AJ45" s="51">
        <v>0</v>
      </c>
      <c r="AK45" s="51">
        <v>0</v>
      </c>
      <c r="AL45" s="51">
        <v>0</v>
      </c>
      <c r="AM45" s="51">
        <v>0</v>
      </c>
      <c r="AN45" s="51">
        <v>0</v>
      </c>
      <c r="AO45" s="51">
        <v>0</v>
      </c>
      <c r="AP45" s="51">
        <v>0</v>
      </c>
      <c r="AQ45" s="51">
        <v>0</v>
      </c>
      <c r="AR45" s="51">
        <v>0</v>
      </c>
      <c r="AS45" s="51">
        <v>0</v>
      </c>
      <c r="AT45" s="51">
        <v>0</v>
      </c>
      <c r="AU45" s="51">
        <v>0</v>
      </c>
      <c r="AV45" s="51">
        <v>11.3455377166435</v>
      </c>
      <c r="AW45" s="51">
        <v>16.7039077056771</v>
      </c>
      <c r="AX45" s="51">
        <v>0</v>
      </c>
      <c r="AY45" s="51">
        <v>0</v>
      </c>
      <c r="AZ45" s="51">
        <v>28.459243279900999</v>
      </c>
      <c r="BA45" s="51">
        <v>0</v>
      </c>
      <c r="BB45" s="51">
        <v>0</v>
      </c>
      <c r="BC45" s="51">
        <v>0</v>
      </c>
      <c r="BD45" s="51">
        <v>0</v>
      </c>
      <c r="BE45" s="51">
        <v>0</v>
      </c>
      <c r="BF45" s="51">
        <v>6.07247057738E-2</v>
      </c>
      <c r="BG45" s="51">
        <v>0</v>
      </c>
      <c r="BH45" s="51">
        <v>0</v>
      </c>
      <c r="BI45" s="51">
        <v>0</v>
      </c>
      <c r="BJ45" s="51">
        <v>0.14315098925799999</v>
      </c>
      <c r="BK45" s="59">
        <f t="shared" si="2"/>
        <v>57.8748056349949</v>
      </c>
    </row>
    <row r="46" spans="1:63">
      <c r="A46" s="6"/>
      <c r="B46" s="10" t="s">
        <v>131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0.13254271596759998</v>
      </c>
      <c r="I46" s="51">
        <v>0</v>
      </c>
      <c r="J46" s="51">
        <v>0</v>
      </c>
      <c r="K46" s="51">
        <v>0</v>
      </c>
      <c r="L46" s="51">
        <v>1.2060196335805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1">
        <v>0</v>
      </c>
      <c r="Z46" s="51">
        <v>0</v>
      </c>
      <c r="AA46" s="51">
        <v>0</v>
      </c>
      <c r="AB46" s="51">
        <v>0</v>
      </c>
      <c r="AC46" s="51">
        <v>0</v>
      </c>
      <c r="AD46" s="51">
        <v>0</v>
      </c>
      <c r="AE46" s="51">
        <v>0</v>
      </c>
      <c r="AF46" s="51">
        <v>0</v>
      </c>
      <c r="AG46" s="51">
        <v>0</v>
      </c>
      <c r="AH46" s="51">
        <v>0</v>
      </c>
      <c r="AI46" s="51">
        <v>0</v>
      </c>
      <c r="AJ46" s="51">
        <v>0</v>
      </c>
      <c r="AK46" s="51">
        <v>0</v>
      </c>
      <c r="AL46" s="51">
        <v>0</v>
      </c>
      <c r="AM46" s="51">
        <v>0</v>
      </c>
      <c r="AN46" s="51">
        <v>0</v>
      </c>
      <c r="AO46" s="51">
        <v>0</v>
      </c>
      <c r="AP46" s="51">
        <v>0</v>
      </c>
      <c r="AQ46" s="51">
        <v>0</v>
      </c>
      <c r="AR46" s="51">
        <v>0</v>
      </c>
      <c r="AS46" s="51">
        <v>0</v>
      </c>
      <c r="AT46" s="51">
        <v>0</v>
      </c>
      <c r="AU46" s="51">
        <v>0</v>
      </c>
      <c r="AV46" s="51">
        <v>5.1411159967399998E-2</v>
      </c>
      <c r="AW46" s="51">
        <v>0.56745209677409991</v>
      </c>
      <c r="AX46" s="51">
        <v>0</v>
      </c>
      <c r="AY46" s="51">
        <v>0</v>
      </c>
      <c r="AZ46" s="51">
        <v>5.1385913432252002</v>
      </c>
      <c r="BA46" s="51">
        <v>0</v>
      </c>
      <c r="BB46" s="51">
        <v>0</v>
      </c>
      <c r="BC46" s="51">
        <v>0</v>
      </c>
      <c r="BD46" s="51">
        <v>0</v>
      </c>
      <c r="BE46" s="51">
        <v>0</v>
      </c>
      <c r="BF46" s="51">
        <v>0</v>
      </c>
      <c r="BG46" s="51">
        <v>0</v>
      </c>
      <c r="BH46" s="51">
        <v>0</v>
      </c>
      <c r="BI46" s="51">
        <v>0</v>
      </c>
      <c r="BJ46" s="51">
        <v>0</v>
      </c>
      <c r="BK46" s="59">
        <f t="shared" si="2"/>
        <v>7.0960169495147998</v>
      </c>
    </row>
    <row r="47" spans="1:63">
      <c r="A47" s="6"/>
      <c r="B47" s="10" t="s">
        <v>132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1">
        <v>0</v>
      </c>
      <c r="Z47" s="51">
        <v>0</v>
      </c>
      <c r="AA47" s="51">
        <v>0</v>
      </c>
      <c r="AB47" s="51">
        <v>0</v>
      </c>
      <c r="AC47" s="51">
        <v>0</v>
      </c>
      <c r="AD47" s="51">
        <v>0</v>
      </c>
      <c r="AE47" s="51">
        <v>0</v>
      </c>
      <c r="AF47" s="51">
        <v>0</v>
      </c>
      <c r="AG47" s="51">
        <v>0</v>
      </c>
      <c r="AH47" s="51">
        <v>0</v>
      </c>
      <c r="AI47" s="51">
        <v>0</v>
      </c>
      <c r="AJ47" s="51">
        <v>0</v>
      </c>
      <c r="AK47" s="51">
        <v>0</v>
      </c>
      <c r="AL47" s="51">
        <v>0</v>
      </c>
      <c r="AM47" s="51">
        <v>0</v>
      </c>
      <c r="AN47" s="51">
        <v>0</v>
      </c>
      <c r="AO47" s="51">
        <v>0</v>
      </c>
      <c r="AP47" s="51">
        <v>0</v>
      </c>
      <c r="AQ47" s="51">
        <v>0</v>
      </c>
      <c r="AR47" s="51">
        <v>0</v>
      </c>
      <c r="AS47" s="51">
        <v>0</v>
      </c>
      <c r="AT47" s="51">
        <v>0</v>
      </c>
      <c r="AU47" s="51">
        <v>0</v>
      </c>
      <c r="AV47" s="51">
        <v>0</v>
      </c>
      <c r="AW47" s="51">
        <v>0</v>
      </c>
      <c r="AX47" s="51">
        <v>0</v>
      </c>
      <c r="AY47" s="51">
        <v>0</v>
      </c>
      <c r="AZ47" s="51">
        <v>0</v>
      </c>
      <c r="BA47" s="51">
        <v>0</v>
      </c>
      <c r="BB47" s="51">
        <v>0</v>
      </c>
      <c r="BC47" s="51">
        <v>0</v>
      </c>
      <c r="BD47" s="51">
        <v>0</v>
      </c>
      <c r="BE47" s="51">
        <v>0</v>
      </c>
      <c r="BF47" s="51">
        <v>0</v>
      </c>
      <c r="BG47" s="51">
        <v>0</v>
      </c>
      <c r="BH47" s="51">
        <v>0</v>
      </c>
      <c r="BI47" s="51">
        <v>0</v>
      </c>
      <c r="BJ47" s="51">
        <v>0</v>
      </c>
      <c r="BK47" s="59">
        <f t="shared" si="2"/>
        <v>0</v>
      </c>
    </row>
    <row r="48" spans="1:63">
      <c r="A48" s="6"/>
      <c r="B48" s="10" t="s">
        <v>165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9.7065808000000003E-2</v>
      </c>
      <c r="I48" s="51">
        <v>1.9479949999999999</v>
      </c>
      <c r="J48" s="51">
        <v>0</v>
      </c>
      <c r="K48" s="51">
        <v>0</v>
      </c>
      <c r="L48" s="51">
        <v>6.2433012748387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1">
        <v>0</v>
      </c>
      <c r="Z48" s="51">
        <v>0</v>
      </c>
      <c r="AA48" s="51">
        <v>0</v>
      </c>
      <c r="AB48" s="51">
        <v>0</v>
      </c>
      <c r="AC48" s="51">
        <v>0</v>
      </c>
      <c r="AD48" s="51">
        <v>0</v>
      </c>
      <c r="AE48" s="51">
        <v>0</v>
      </c>
      <c r="AF48" s="51">
        <v>0.4422540645161</v>
      </c>
      <c r="AG48" s="51">
        <v>0</v>
      </c>
      <c r="AH48" s="51">
        <v>0</v>
      </c>
      <c r="AI48" s="51">
        <v>0</v>
      </c>
      <c r="AJ48" s="51">
        <v>0</v>
      </c>
      <c r="AK48" s="51">
        <v>0</v>
      </c>
      <c r="AL48" s="51">
        <v>0</v>
      </c>
      <c r="AM48" s="51">
        <v>0</v>
      </c>
      <c r="AN48" s="51">
        <v>0</v>
      </c>
      <c r="AO48" s="51">
        <v>0</v>
      </c>
      <c r="AP48" s="51">
        <v>0</v>
      </c>
      <c r="AQ48" s="51">
        <v>0</v>
      </c>
      <c r="AR48" s="51">
        <v>0</v>
      </c>
      <c r="AS48" s="51">
        <v>0</v>
      </c>
      <c r="AT48" s="51">
        <v>0</v>
      </c>
      <c r="AU48" s="51">
        <v>0</v>
      </c>
      <c r="AV48" s="51">
        <v>1.0809001283855999</v>
      </c>
      <c r="AW48" s="51">
        <v>12.298219478031504</v>
      </c>
      <c r="AX48" s="51">
        <v>0</v>
      </c>
      <c r="AY48" s="51">
        <v>0</v>
      </c>
      <c r="AZ48" s="51">
        <v>42.057095092223712</v>
      </c>
      <c r="BA48" s="51">
        <v>0</v>
      </c>
      <c r="BB48" s="51">
        <v>0</v>
      </c>
      <c r="BC48" s="51">
        <v>0</v>
      </c>
      <c r="BD48" s="51">
        <v>0</v>
      </c>
      <c r="BE48" s="51">
        <v>0</v>
      </c>
      <c r="BF48" s="51">
        <v>0.13945308290300001</v>
      </c>
      <c r="BG48" s="51">
        <v>0</v>
      </c>
      <c r="BH48" s="51">
        <v>0</v>
      </c>
      <c r="BI48" s="51">
        <v>0</v>
      </c>
      <c r="BJ48" s="51">
        <v>0.74077555806439999</v>
      </c>
      <c r="BK48" s="59">
        <f t="shared" si="2"/>
        <v>65.047059486963022</v>
      </c>
    </row>
    <row r="49" spans="1:63">
      <c r="A49" s="6"/>
      <c r="B49" s="10" t="s">
        <v>166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9.58629008063E-2</v>
      </c>
      <c r="I49" s="51">
        <v>0</v>
      </c>
      <c r="J49" s="51">
        <v>0</v>
      </c>
      <c r="K49" s="51">
        <v>0</v>
      </c>
      <c r="L49" s="51">
        <v>0.26487852170960002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0</v>
      </c>
      <c r="X49" s="51">
        <v>0</v>
      </c>
      <c r="Y49" s="51">
        <v>0</v>
      </c>
      <c r="Z49" s="51">
        <v>0</v>
      </c>
      <c r="AA49" s="51">
        <v>0</v>
      </c>
      <c r="AB49" s="51">
        <v>0</v>
      </c>
      <c r="AC49" s="51">
        <v>0</v>
      </c>
      <c r="AD49" s="51">
        <v>0</v>
      </c>
      <c r="AE49" s="51">
        <v>0</v>
      </c>
      <c r="AF49" s="51">
        <v>0</v>
      </c>
      <c r="AG49" s="51">
        <v>0</v>
      </c>
      <c r="AH49" s="51">
        <v>0</v>
      </c>
      <c r="AI49" s="51">
        <v>0</v>
      </c>
      <c r="AJ49" s="51">
        <v>0</v>
      </c>
      <c r="AK49" s="51">
        <v>0</v>
      </c>
      <c r="AL49" s="51">
        <v>0</v>
      </c>
      <c r="AM49" s="51">
        <v>0</v>
      </c>
      <c r="AN49" s="51">
        <v>0</v>
      </c>
      <c r="AO49" s="51">
        <v>0</v>
      </c>
      <c r="AP49" s="51">
        <v>0</v>
      </c>
      <c r="AQ49" s="51">
        <v>0</v>
      </c>
      <c r="AR49" s="51">
        <v>0</v>
      </c>
      <c r="AS49" s="51">
        <v>0</v>
      </c>
      <c r="AT49" s="51">
        <v>0</v>
      </c>
      <c r="AU49" s="51">
        <v>0</v>
      </c>
      <c r="AV49" s="51">
        <v>1.5287261527712006</v>
      </c>
      <c r="AW49" s="51">
        <v>10.9312511024836</v>
      </c>
      <c r="AX49" s="51">
        <v>0</v>
      </c>
      <c r="AY49" s="51">
        <v>0</v>
      </c>
      <c r="AZ49" s="51">
        <v>31.760669497899496</v>
      </c>
      <c r="BA49" s="51">
        <v>0</v>
      </c>
      <c r="BB49" s="51">
        <v>0</v>
      </c>
      <c r="BC49" s="51">
        <v>0</v>
      </c>
      <c r="BD49" s="51">
        <v>0</v>
      </c>
      <c r="BE49" s="51">
        <v>0</v>
      </c>
      <c r="BF49" s="51">
        <v>0.1084044411286</v>
      </c>
      <c r="BG49" s="51">
        <v>0</v>
      </c>
      <c r="BH49" s="51">
        <v>0</v>
      </c>
      <c r="BI49" s="51">
        <v>0</v>
      </c>
      <c r="BJ49" s="51">
        <v>1.1633935521286001</v>
      </c>
      <c r="BK49" s="59">
        <f t="shared" si="2"/>
        <v>45.853186168927401</v>
      </c>
    </row>
    <row r="50" spans="1:63">
      <c r="A50" s="6"/>
      <c r="B50" s="10" t="s">
        <v>168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0.1005681083869</v>
      </c>
      <c r="I50" s="51">
        <v>7.8028029674837001</v>
      </c>
      <c r="J50" s="51">
        <v>0</v>
      </c>
      <c r="K50" s="51">
        <v>0</v>
      </c>
      <c r="L50" s="51">
        <v>0.1311757935483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1">
        <v>0</v>
      </c>
      <c r="Z50" s="51">
        <v>0</v>
      </c>
      <c r="AA50" s="51">
        <v>0</v>
      </c>
      <c r="AB50" s="51">
        <v>0</v>
      </c>
      <c r="AC50" s="51">
        <v>0</v>
      </c>
      <c r="AD50" s="51">
        <v>0</v>
      </c>
      <c r="AE50" s="51">
        <v>0</v>
      </c>
      <c r="AF50" s="51">
        <v>0</v>
      </c>
      <c r="AG50" s="51">
        <v>0</v>
      </c>
      <c r="AH50" s="51">
        <v>0</v>
      </c>
      <c r="AI50" s="51">
        <v>0</v>
      </c>
      <c r="AJ50" s="51">
        <v>0</v>
      </c>
      <c r="AK50" s="51">
        <v>0</v>
      </c>
      <c r="AL50" s="51">
        <v>0</v>
      </c>
      <c r="AM50" s="51">
        <v>0</v>
      </c>
      <c r="AN50" s="51">
        <v>0</v>
      </c>
      <c r="AO50" s="51">
        <v>0</v>
      </c>
      <c r="AP50" s="51">
        <v>0</v>
      </c>
      <c r="AQ50" s="51">
        <v>0</v>
      </c>
      <c r="AR50" s="51">
        <v>0</v>
      </c>
      <c r="AS50" s="51">
        <v>0</v>
      </c>
      <c r="AT50" s="51">
        <v>0</v>
      </c>
      <c r="AU50" s="51">
        <v>0</v>
      </c>
      <c r="AV50" s="51">
        <v>1.8651825611914001</v>
      </c>
      <c r="AW50" s="51">
        <v>9.7156372838704002</v>
      </c>
      <c r="AX50" s="51">
        <v>0</v>
      </c>
      <c r="AY50" s="51">
        <v>0</v>
      </c>
      <c r="AZ50" s="51">
        <v>28.797392969126111</v>
      </c>
      <c r="BA50" s="51">
        <v>0</v>
      </c>
      <c r="BB50" s="51">
        <v>0</v>
      </c>
      <c r="BC50" s="51">
        <v>0</v>
      </c>
      <c r="BD50" s="51">
        <v>0</v>
      </c>
      <c r="BE50" s="51">
        <v>0</v>
      </c>
      <c r="BF50" s="51">
        <v>7.1802421289899998E-2</v>
      </c>
      <c r="BG50" s="51">
        <v>0</v>
      </c>
      <c r="BH50" s="51">
        <v>0</v>
      </c>
      <c r="BI50" s="51">
        <v>0</v>
      </c>
      <c r="BJ50" s="51">
        <v>0.56511536774189997</v>
      </c>
      <c r="BK50" s="59">
        <f t="shared" si="2"/>
        <v>49.049677472638614</v>
      </c>
    </row>
    <row r="51" spans="1:63">
      <c r="A51" s="6"/>
      <c r="B51" s="10" t="s">
        <v>169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7.4172250322300001E-2</v>
      </c>
      <c r="I51" s="51">
        <v>0</v>
      </c>
      <c r="J51" s="51">
        <v>0</v>
      </c>
      <c r="K51" s="51">
        <v>0</v>
      </c>
      <c r="L51" s="51">
        <v>1.1673266899354</v>
      </c>
      <c r="M51" s="51">
        <v>0</v>
      </c>
      <c r="N51" s="51">
        <v>0</v>
      </c>
      <c r="O51" s="51">
        <v>0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51">
        <v>0</v>
      </c>
      <c r="X51" s="51">
        <v>0</v>
      </c>
      <c r="Y51" s="51">
        <v>0</v>
      </c>
      <c r="Z51" s="51">
        <v>0</v>
      </c>
      <c r="AA51" s="51">
        <v>0</v>
      </c>
      <c r="AB51" s="51">
        <v>0</v>
      </c>
      <c r="AC51" s="51">
        <v>0</v>
      </c>
      <c r="AD51" s="51">
        <v>0</v>
      </c>
      <c r="AE51" s="51">
        <v>0</v>
      </c>
      <c r="AF51" s="51">
        <v>0</v>
      </c>
      <c r="AG51" s="51">
        <v>0</v>
      </c>
      <c r="AH51" s="51">
        <v>0</v>
      </c>
      <c r="AI51" s="51">
        <v>0</v>
      </c>
      <c r="AJ51" s="51">
        <v>0</v>
      </c>
      <c r="AK51" s="51">
        <v>0</v>
      </c>
      <c r="AL51" s="51">
        <v>0</v>
      </c>
      <c r="AM51" s="51">
        <v>0</v>
      </c>
      <c r="AN51" s="51">
        <v>0</v>
      </c>
      <c r="AO51" s="51">
        <v>0</v>
      </c>
      <c r="AP51" s="51">
        <v>0</v>
      </c>
      <c r="AQ51" s="51">
        <v>0</v>
      </c>
      <c r="AR51" s="51">
        <v>0</v>
      </c>
      <c r="AS51" s="51">
        <v>0</v>
      </c>
      <c r="AT51" s="51">
        <v>0</v>
      </c>
      <c r="AU51" s="51">
        <v>0</v>
      </c>
      <c r="AV51" s="51">
        <v>1.1840193273204003</v>
      </c>
      <c r="AW51" s="51">
        <v>8.6229284439674991</v>
      </c>
      <c r="AX51" s="51">
        <v>0</v>
      </c>
      <c r="AY51" s="51">
        <v>0</v>
      </c>
      <c r="AZ51" s="51">
        <v>20.478153933126801</v>
      </c>
      <c r="BA51" s="51">
        <v>0</v>
      </c>
      <c r="BB51" s="51">
        <v>0</v>
      </c>
      <c r="BC51" s="51">
        <v>0</v>
      </c>
      <c r="BD51" s="51">
        <v>0</v>
      </c>
      <c r="BE51" s="51">
        <v>0</v>
      </c>
      <c r="BF51" s="51">
        <v>0.20898417712849995</v>
      </c>
      <c r="BG51" s="51">
        <v>0</v>
      </c>
      <c r="BH51" s="51">
        <v>0</v>
      </c>
      <c r="BI51" s="51">
        <v>0</v>
      </c>
      <c r="BJ51" s="51">
        <v>0.98702827096739987</v>
      </c>
      <c r="BK51" s="59">
        <f t="shared" si="2"/>
        <v>32.722613092768299</v>
      </c>
    </row>
    <row r="52" spans="1:63">
      <c r="A52" s="6"/>
      <c r="B52" s="10" t="s">
        <v>172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2.7363999999999999E-3</v>
      </c>
      <c r="I52" s="51">
        <v>0</v>
      </c>
      <c r="J52" s="51">
        <v>0</v>
      </c>
      <c r="K52" s="51">
        <v>0</v>
      </c>
      <c r="L52" s="51">
        <v>2.3642496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1">
        <v>0</v>
      </c>
      <c r="Z52" s="51">
        <v>0</v>
      </c>
      <c r="AA52" s="51">
        <v>0</v>
      </c>
      <c r="AB52" s="51">
        <v>0</v>
      </c>
      <c r="AC52" s="51">
        <v>0</v>
      </c>
      <c r="AD52" s="51">
        <v>0</v>
      </c>
      <c r="AE52" s="51">
        <v>0</v>
      </c>
      <c r="AF52" s="51">
        <v>0</v>
      </c>
      <c r="AG52" s="51">
        <v>0</v>
      </c>
      <c r="AH52" s="51">
        <v>0</v>
      </c>
      <c r="AI52" s="51">
        <v>0</v>
      </c>
      <c r="AJ52" s="51">
        <v>0</v>
      </c>
      <c r="AK52" s="51">
        <v>0</v>
      </c>
      <c r="AL52" s="51">
        <v>0</v>
      </c>
      <c r="AM52" s="51">
        <v>0</v>
      </c>
      <c r="AN52" s="51">
        <v>0</v>
      </c>
      <c r="AO52" s="51">
        <v>0</v>
      </c>
      <c r="AP52" s="51">
        <v>0</v>
      </c>
      <c r="AQ52" s="51">
        <v>0</v>
      </c>
      <c r="AR52" s="51">
        <v>0</v>
      </c>
      <c r="AS52" s="51">
        <v>0</v>
      </c>
      <c r="AT52" s="51">
        <v>0</v>
      </c>
      <c r="AU52" s="51">
        <v>0</v>
      </c>
      <c r="AV52" s="51">
        <v>0.75011460054680024</v>
      </c>
      <c r="AW52" s="51">
        <v>9.4215102419352004</v>
      </c>
      <c r="AX52" s="51">
        <v>0</v>
      </c>
      <c r="AY52" s="51">
        <v>0</v>
      </c>
      <c r="AZ52" s="51">
        <v>9.7620707176757993</v>
      </c>
      <c r="BA52" s="51">
        <v>0</v>
      </c>
      <c r="BB52" s="51">
        <v>0</v>
      </c>
      <c r="BC52" s="51">
        <v>0</v>
      </c>
      <c r="BD52" s="51">
        <v>0</v>
      </c>
      <c r="BE52" s="51">
        <v>0</v>
      </c>
      <c r="BF52" s="51">
        <v>7.4603545161099988E-2</v>
      </c>
      <c r="BG52" s="51">
        <v>0.65351516129029996</v>
      </c>
      <c r="BH52" s="51">
        <v>0</v>
      </c>
      <c r="BI52" s="51">
        <v>0</v>
      </c>
      <c r="BJ52" s="51">
        <v>0.21783838709659997</v>
      </c>
      <c r="BK52" s="59">
        <f t="shared" si="2"/>
        <v>23.246638653705798</v>
      </c>
    </row>
    <row r="53" spans="1:63">
      <c r="A53" s="6"/>
      <c r="B53" s="10" t="s">
        <v>177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0.15960562935469999</v>
      </c>
      <c r="I53" s="51">
        <v>19.5924053177418</v>
      </c>
      <c r="J53" s="51">
        <v>0</v>
      </c>
      <c r="K53" s="51">
        <v>0</v>
      </c>
      <c r="L53" s="51">
        <v>0.71659670322559998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1.0857525806399999E-2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1">
        <v>0</v>
      </c>
      <c r="Z53" s="51">
        <v>0</v>
      </c>
      <c r="AA53" s="51">
        <v>0</v>
      </c>
      <c r="AB53" s="51">
        <v>0</v>
      </c>
      <c r="AC53" s="51">
        <v>0</v>
      </c>
      <c r="AD53" s="51">
        <v>0</v>
      </c>
      <c r="AE53" s="51">
        <v>0</v>
      </c>
      <c r="AF53" s="51">
        <v>0.76296322522569993</v>
      </c>
      <c r="AG53" s="51">
        <v>0</v>
      </c>
      <c r="AH53" s="51">
        <v>0</v>
      </c>
      <c r="AI53" s="51">
        <v>0</v>
      </c>
      <c r="AJ53" s="51">
        <v>0</v>
      </c>
      <c r="AK53" s="51">
        <v>0</v>
      </c>
      <c r="AL53" s="51">
        <v>0</v>
      </c>
      <c r="AM53" s="51">
        <v>0</v>
      </c>
      <c r="AN53" s="51">
        <v>0</v>
      </c>
      <c r="AO53" s="51">
        <v>0</v>
      </c>
      <c r="AP53" s="51">
        <v>0</v>
      </c>
      <c r="AQ53" s="51">
        <v>0</v>
      </c>
      <c r="AR53" s="51">
        <v>0</v>
      </c>
      <c r="AS53" s="51">
        <v>0</v>
      </c>
      <c r="AT53" s="51">
        <v>0</v>
      </c>
      <c r="AU53" s="51">
        <v>0</v>
      </c>
      <c r="AV53" s="51">
        <v>1.5147786311581002</v>
      </c>
      <c r="AW53" s="51">
        <v>6.2243597369028993</v>
      </c>
      <c r="AX53" s="51">
        <v>0</v>
      </c>
      <c r="AY53" s="51">
        <v>0</v>
      </c>
      <c r="AZ53" s="51">
        <v>19.819923078578096</v>
      </c>
      <c r="BA53" s="51">
        <v>0</v>
      </c>
      <c r="BB53" s="51">
        <v>0</v>
      </c>
      <c r="BC53" s="51">
        <v>0</v>
      </c>
      <c r="BD53" s="51">
        <v>0</v>
      </c>
      <c r="BE53" s="51">
        <v>0</v>
      </c>
      <c r="BF53" s="51">
        <v>8.1667924257700003E-2</v>
      </c>
      <c r="BG53" s="51">
        <v>0.27006588709669999</v>
      </c>
      <c r="BH53" s="51">
        <v>0</v>
      </c>
      <c r="BI53" s="51">
        <v>0</v>
      </c>
      <c r="BJ53" s="51">
        <v>0.70217130645150005</v>
      </c>
      <c r="BK53" s="59">
        <f t="shared" si="2"/>
        <v>49.855394965799192</v>
      </c>
    </row>
    <row r="54" spans="1:63">
      <c r="A54" s="6"/>
      <c r="B54" s="10" t="s">
        <v>183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0.21391245161270001</v>
      </c>
      <c r="I54" s="51">
        <v>5.8825924193500002E-2</v>
      </c>
      <c r="J54" s="51">
        <v>0</v>
      </c>
      <c r="K54" s="51">
        <v>0</v>
      </c>
      <c r="L54" s="51">
        <v>0.38504241290300001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2.6739056451599998E-2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1">
        <v>0</v>
      </c>
      <c r="Z54" s="51">
        <v>0</v>
      </c>
      <c r="AA54" s="51">
        <v>0</v>
      </c>
      <c r="AB54" s="51">
        <v>0</v>
      </c>
      <c r="AC54" s="51">
        <v>0</v>
      </c>
      <c r="AD54" s="51">
        <v>0</v>
      </c>
      <c r="AE54" s="51">
        <v>0</v>
      </c>
      <c r="AF54" s="51">
        <v>8.1406098491935008</v>
      </c>
      <c r="AG54" s="51">
        <v>0</v>
      </c>
      <c r="AH54" s="51">
        <v>0</v>
      </c>
      <c r="AI54" s="51">
        <v>0</v>
      </c>
      <c r="AJ54" s="51">
        <v>0</v>
      </c>
      <c r="AK54" s="51">
        <v>0</v>
      </c>
      <c r="AL54" s="51">
        <v>0</v>
      </c>
      <c r="AM54" s="51">
        <v>0</v>
      </c>
      <c r="AN54" s="51">
        <v>0</v>
      </c>
      <c r="AO54" s="51">
        <v>0</v>
      </c>
      <c r="AP54" s="51">
        <v>0</v>
      </c>
      <c r="AQ54" s="51">
        <v>0</v>
      </c>
      <c r="AR54" s="51">
        <v>0</v>
      </c>
      <c r="AS54" s="51">
        <v>0</v>
      </c>
      <c r="AT54" s="51">
        <v>0</v>
      </c>
      <c r="AU54" s="51">
        <v>0</v>
      </c>
      <c r="AV54" s="51">
        <v>0.74461672657949995</v>
      </c>
      <c r="AW54" s="51">
        <v>9.4242584129030007</v>
      </c>
      <c r="AX54" s="51">
        <v>0</v>
      </c>
      <c r="AY54" s="51">
        <v>0</v>
      </c>
      <c r="AZ54" s="51">
        <v>21.5542597954827</v>
      </c>
      <c r="BA54" s="51">
        <v>0</v>
      </c>
      <c r="BB54" s="51">
        <v>0</v>
      </c>
      <c r="BC54" s="51">
        <v>0</v>
      </c>
      <c r="BD54" s="51">
        <v>0</v>
      </c>
      <c r="BE54" s="51">
        <v>0</v>
      </c>
      <c r="BF54" s="51">
        <v>1.7057481290300002E-2</v>
      </c>
      <c r="BG54" s="51">
        <v>0</v>
      </c>
      <c r="BH54" s="51">
        <v>0</v>
      </c>
      <c r="BI54" s="51">
        <v>0</v>
      </c>
      <c r="BJ54" s="51">
        <v>5.8635091935400001E-2</v>
      </c>
      <c r="BK54" s="59">
        <f t="shared" si="2"/>
        <v>40.623957202545206</v>
      </c>
    </row>
    <row r="55" spans="1:63">
      <c r="A55" s="6"/>
      <c r="B55" s="10" t="s">
        <v>184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0.13323451774179998</v>
      </c>
      <c r="I55" s="51">
        <v>0</v>
      </c>
      <c r="J55" s="51">
        <v>0.79411693548379991</v>
      </c>
      <c r="K55" s="51">
        <v>0</v>
      </c>
      <c r="L55" s="51">
        <v>0.10588225806450001</v>
      </c>
      <c r="M55" s="51">
        <v>0</v>
      </c>
      <c r="N55" s="51">
        <v>0</v>
      </c>
      <c r="O55" s="51">
        <v>0</v>
      </c>
      <c r="P55" s="51">
        <v>0</v>
      </c>
      <c r="Q55" s="51">
        <v>0</v>
      </c>
      <c r="R55" s="51">
        <v>0</v>
      </c>
      <c r="S55" s="51">
        <v>0</v>
      </c>
      <c r="T55" s="51">
        <v>0</v>
      </c>
      <c r="U55" s="51">
        <v>0</v>
      </c>
      <c r="V55" s="51">
        <v>0.85764629032249995</v>
      </c>
      <c r="W55" s="51">
        <v>0</v>
      </c>
      <c r="X55" s="51">
        <v>0</v>
      </c>
      <c r="Y55" s="51">
        <v>0</v>
      </c>
      <c r="Z55" s="51">
        <v>0</v>
      </c>
      <c r="AA55" s="51">
        <v>0</v>
      </c>
      <c r="AB55" s="51">
        <v>0</v>
      </c>
      <c r="AC55" s="51">
        <v>0</v>
      </c>
      <c r="AD55" s="51">
        <v>0</v>
      </c>
      <c r="AE55" s="51">
        <v>0</v>
      </c>
      <c r="AF55" s="51">
        <v>0</v>
      </c>
      <c r="AG55" s="51">
        <v>0</v>
      </c>
      <c r="AH55" s="51">
        <v>0</v>
      </c>
      <c r="AI55" s="51">
        <v>0</v>
      </c>
      <c r="AJ55" s="51">
        <v>0</v>
      </c>
      <c r="AK55" s="51">
        <v>0</v>
      </c>
      <c r="AL55" s="51">
        <v>0</v>
      </c>
      <c r="AM55" s="51">
        <v>0</v>
      </c>
      <c r="AN55" s="51">
        <v>0</v>
      </c>
      <c r="AO55" s="51">
        <v>0</v>
      </c>
      <c r="AP55" s="51">
        <v>0</v>
      </c>
      <c r="AQ55" s="51">
        <v>0</v>
      </c>
      <c r="AR55" s="51">
        <v>0</v>
      </c>
      <c r="AS55" s="51">
        <v>0</v>
      </c>
      <c r="AT55" s="51">
        <v>0</v>
      </c>
      <c r="AU55" s="51">
        <v>0</v>
      </c>
      <c r="AV55" s="51">
        <v>0.89902133709559984</v>
      </c>
      <c r="AW55" s="51">
        <v>7.3867590322577996</v>
      </c>
      <c r="AX55" s="51">
        <v>0</v>
      </c>
      <c r="AY55" s="51">
        <v>0</v>
      </c>
      <c r="AZ55" s="51">
        <v>21.252618841804999</v>
      </c>
      <c r="BA55" s="51">
        <v>0</v>
      </c>
      <c r="BB55" s="51">
        <v>0</v>
      </c>
      <c r="BC55" s="51">
        <v>0</v>
      </c>
      <c r="BD55" s="51">
        <v>0</v>
      </c>
      <c r="BE55" s="51">
        <v>0</v>
      </c>
      <c r="BF55" s="51">
        <v>1.0552512903000001E-3</v>
      </c>
      <c r="BG55" s="51">
        <v>0</v>
      </c>
      <c r="BH55" s="51">
        <v>0</v>
      </c>
      <c r="BI55" s="51">
        <v>0</v>
      </c>
      <c r="BJ55" s="51">
        <v>1.0552512903225</v>
      </c>
      <c r="BK55" s="59">
        <f t="shared" si="2"/>
        <v>32.485585754383798</v>
      </c>
    </row>
    <row r="56" spans="1:63">
      <c r="A56" s="6"/>
      <c r="B56" s="10" t="s">
        <v>185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136.6390006451611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10.780339167419299</v>
      </c>
      <c r="AD56" s="51">
        <v>0</v>
      </c>
      <c r="AE56" s="51">
        <v>0</v>
      </c>
      <c r="AF56" s="51">
        <v>0</v>
      </c>
      <c r="AG56" s="51">
        <v>0</v>
      </c>
      <c r="AH56" s="51">
        <v>0</v>
      </c>
      <c r="AI56" s="51">
        <v>0</v>
      </c>
      <c r="AJ56" s="51">
        <v>0</v>
      </c>
      <c r="AK56" s="51">
        <v>0</v>
      </c>
      <c r="AL56" s="51">
        <v>0</v>
      </c>
      <c r="AM56" s="51">
        <v>0</v>
      </c>
      <c r="AN56" s="51">
        <v>0</v>
      </c>
      <c r="AO56" s="51">
        <v>0</v>
      </c>
      <c r="AP56" s="51">
        <v>0</v>
      </c>
      <c r="AQ56" s="51">
        <v>0</v>
      </c>
      <c r="AR56" s="51">
        <v>0</v>
      </c>
      <c r="AS56" s="51">
        <v>0</v>
      </c>
      <c r="AT56" s="51">
        <v>0</v>
      </c>
      <c r="AU56" s="51">
        <v>0</v>
      </c>
      <c r="AV56" s="51">
        <v>8.5956961709200003E-2</v>
      </c>
      <c r="AW56" s="51">
        <v>2.0850696774192001</v>
      </c>
      <c r="AX56" s="51">
        <v>0</v>
      </c>
      <c r="AY56" s="51">
        <v>0</v>
      </c>
      <c r="AZ56" s="51">
        <v>5.2126741935399998E-2</v>
      </c>
      <c r="BA56" s="51">
        <v>0</v>
      </c>
      <c r="BB56" s="51">
        <v>0</v>
      </c>
      <c r="BC56" s="51">
        <v>0</v>
      </c>
      <c r="BD56" s="51">
        <v>0</v>
      </c>
      <c r="BE56" s="51">
        <v>0</v>
      </c>
      <c r="BF56" s="51">
        <v>2.6063370966999998E-3</v>
      </c>
      <c r="BG56" s="51">
        <v>44.828998064516099</v>
      </c>
      <c r="BH56" s="51">
        <v>0</v>
      </c>
      <c r="BI56" s="51">
        <v>0</v>
      </c>
      <c r="BJ56" s="51">
        <v>0</v>
      </c>
      <c r="BK56" s="59">
        <f t="shared" si="2"/>
        <v>194.47409759525701</v>
      </c>
    </row>
    <row r="57" spans="1:63">
      <c r="A57" s="6"/>
      <c r="B57" s="10" t="s">
        <v>186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2.7405487741E-3</v>
      </c>
      <c r="I57" s="51">
        <v>147.1776193548385</v>
      </c>
      <c r="J57" s="51">
        <v>0</v>
      </c>
      <c r="K57" s="51">
        <v>0</v>
      </c>
      <c r="L57" s="51">
        <v>0.2131537935483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10.1501806451612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1">
        <v>0</v>
      </c>
      <c r="Z57" s="51">
        <v>0</v>
      </c>
      <c r="AA57" s="51">
        <v>0</v>
      </c>
      <c r="AB57" s="51">
        <v>0</v>
      </c>
      <c r="AC57" s="51">
        <v>0</v>
      </c>
      <c r="AD57" s="51">
        <v>0</v>
      </c>
      <c r="AE57" s="51">
        <v>0</v>
      </c>
      <c r="AF57" s="51">
        <v>0</v>
      </c>
      <c r="AG57" s="51">
        <v>0</v>
      </c>
      <c r="AH57" s="51">
        <v>0</v>
      </c>
      <c r="AI57" s="51">
        <v>0</v>
      </c>
      <c r="AJ57" s="51">
        <v>0</v>
      </c>
      <c r="AK57" s="51">
        <v>0</v>
      </c>
      <c r="AL57" s="51">
        <v>0</v>
      </c>
      <c r="AM57" s="51">
        <v>0</v>
      </c>
      <c r="AN57" s="51">
        <v>0</v>
      </c>
      <c r="AO57" s="51">
        <v>0</v>
      </c>
      <c r="AP57" s="51">
        <v>0</v>
      </c>
      <c r="AQ57" s="51">
        <v>0</v>
      </c>
      <c r="AR57" s="51">
        <v>0</v>
      </c>
      <c r="AS57" s="51">
        <v>0</v>
      </c>
      <c r="AT57" s="51">
        <v>0</v>
      </c>
      <c r="AU57" s="51">
        <v>0</v>
      </c>
      <c r="AV57" s="51">
        <v>3.5522904838200003E-2</v>
      </c>
      <c r="AW57" s="51">
        <v>0</v>
      </c>
      <c r="AX57" s="51">
        <v>0</v>
      </c>
      <c r="AY57" s="51">
        <v>0</v>
      </c>
      <c r="AZ57" s="51">
        <v>8.1195019354800002E-2</v>
      </c>
      <c r="BA57" s="51">
        <v>0</v>
      </c>
      <c r="BB57" s="51">
        <v>0</v>
      </c>
      <c r="BC57" s="51">
        <v>0</v>
      </c>
      <c r="BD57" s="51">
        <v>0</v>
      </c>
      <c r="BE57" s="51">
        <v>0</v>
      </c>
      <c r="BF57" s="51">
        <v>0</v>
      </c>
      <c r="BG57" s="51">
        <v>46.687136129032197</v>
      </c>
      <c r="BH57" s="51">
        <v>0</v>
      </c>
      <c r="BI57" s="51">
        <v>0</v>
      </c>
      <c r="BJ57" s="51">
        <v>0</v>
      </c>
      <c r="BK57" s="59">
        <f t="shared" si="2"/>
        <v>204.34754839554728</v>
      </c>
    </row>
    <row r="58" spans="1:63">
      <c r="A58" s="6"/>
      <c r="B58" s="10" t="s">
        <v>187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1.5157079032199998E-2</v>
      </c>
      <c r="I58" s="51">
        <v>8.0837754838708999</v>
      </c>
      <c r="J58" s="51">
        <v>0</v>
      </c>
      <c r="K58" s="51">
        <v>0</v>
      </c>
      <c r="L58" s="51">
        <v>0.2425132645161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0</v>
      </c>
      <c r="T58" s="51">
        <v>0</v>
      </c>
      <c r="U58" s="51">
        <v>0</v>
      </c>
      <c r="V58" s="51">
        <v>0</v>
      </c>
      <c r="W58" s="51">
        <v>0</v>
      </c>
      <c r="X58" s="51">
        <v>0</v>
      </c>
      <c r="Y58" s="51">
        <v>0</v>
      </c>
      <c r="Z58" s="51">
        <v>0</v>
      </c>
      <c r="AA58" s="51">
        <v>0</v>
      </c>
      <c r="AB58" s="51">
        <v>0</v>
      </c>
      <c r="AC58" s="51">
        <v>0</v>
      </c>
      <c r="AD58" s="51">
        <v>0</v>
      </c>
      <c r="AE58" s="51">
        <v>0</v>
      </c>
      <c r="AF58" s="51">
        <v>0</v>
      </c>
      <c r="AG58" s="51">
        <v>0</v>
      </c>
      <c r="AH58" s="51">
        <v>0</v>
      </c>
      <c r="AI58" s="51">
        <v>0</v>
      </c>
      <c r="AJ58" s="51">
        <v>0</v>
      </c>
      <c r="AK58" s="51">
        <v>0</v>
      </c>
      <c r="AL58" s="51">
        <v>0</v>
      </c>
      <c r="AM58" s="51">
        <v>0</v>
      </c>
      <c r="AN58" s="51">
        <v>0</v>
      </c>
      <c r="AO58" s="51">
        <v>0</v>
      </c>
      <c r="AP58" s="51">
        <v>0</v>
      </c>
      <c r="AQ58" s="51">
        <v>0</v>
      </c>
      <c r="AR58" s="51">
        <v>0</v>
      </c>
      <c r="AS58" s="51">
        <v>0</v>
      </c>
      <c r="AT58" s="51">
        <v>0</v>
      </c>
      <c r="AU58" s="51">
        <v>0</v>
      </c>
      <c r="AV58" s="51">
        <v>0.1070673516125</v>
      </c>
      <c r="AW58" s="51">
        <v>2.0201387096774002</v>
      </c>
      <c r="AX58" s="51">
        <v>0</v>
      </c>
      <c r="AY58" s="51">
        <v>0</v>
      </c>
      <c r="AZ58" s="51">
        <v>8.5956902096767998</v>
      </c>
      <c r="BA58" s="51">
        <v>0</v>
      </c>
      <c r="BB58" s="51">
        <v>0</v>
      </c>
      <c r="BC58" s="51">
        <v>0</v>
      </c>
      <c r="BD58" s="51">
        <v>0</v>
      </c>
      <c r="BE58" s="51">
        <v>0</v>
      </c>
      <c r="BF58" s="51">
        <v>0</v>
      </c>
      <c r="BG58" s="51">
        <v>0</v>
      </c>
      <c r="BH58" s="51">
        <v>0</v>
      </c>
      <c r="BI58" s="51">
        <v>0</v>
      </c>
      <c r="BJ58" s="51">
        <v>2.0201387096774002</v>
      </c>
      <c r="BK58" s="59">
        <f t="shared" si="2"/>
        <v>21.084480808063301</v>
      </c>
    </row>
    <row r="59" spans="1:63">
      <c r="A59" s="6"/>
      <c r="B59" s="10" t="s">
        <v>188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4.5566303224999997E-3</v>
      </c>
      <c r="I59" s="51">
        <v>268.33489677419311</v>
      </c>
      <c r="J59" s="51">
        <v>0</v>
      </c>
      <c r="K59" s="51">
        <v>0</v>
      </c>
      <c r="L59" s="51">
        <v>3.0377535482999998E-3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10.1258451612903</v>
      </c>
      <c r="T59" s="51">
        <v>0</v>
      </c>
      <c r="U59" s="51">
        <v>0</v>
      </c>
      <c r="V59" s="51">
        <v>0</v>
      </c>
      <c r="W59" s="51">
        <v>0</v>
      </c>
      <c r="X59" s="51">
        <v>0</v>
      </c>
      <c r="Y59" s="51">
        <v>0</v>
      </c>
      <c r="Z59" s="51">
        <v>0</v>
      </c>
      <c r="AA59" s="51">
        <v>0</v>
      </c>
      <c r="AB59" s="51">
        <v>0</v>
      </c>
      <c r="AC59" s="51">
        <v>0</v>
      </c>
      <c r="AD59" s="51">
        <v>0</v>
      </c>
      <c r="AE59" s="51">
        <v>0</v>
      </c>
      <c r="AF59" s="51">
        <v>0</v>
      </c>
      <c r="AG59" s="51">
        <v>0</v>
      </c>
      <c r="AH59" s="51">
        <v>0</v>
      </c>
      <c r="AI59" s="51">
        <v>0</v>
      </c>
      <c r="AJ59" s="51">
        <v>0</v>
      </c>
      <c r="AK59" s="51">
        <v>0</v>
      </c>
      <c r="AL59" s="51">
        <v>0</v>
      </c>
      <c r="AM59" s="51">
        <v>0</v>
      </c>
      <c r="AN59" s="51">
        <v>0</v>
      </c>
      <c r="AO59" s="51">
        <v>0</v>
      </c>
      <c r="AP59" s="51">
        <v>0</v>
      </c>
      <c r="AQ59" s="51">
        <v>0</v>
      </c>
      <c r="AR59" s="51">
        <v>0</v>
      </c>
      <c r="AS59" s="51">
        <v>0</v>
      </c>
      <c r="AT59" s="51">
        <v>0</v>
      </c>
      <c r="AU59" s="51">
        <v>0</v>
      </c>
      <c r="AV59" s="51">
        <v>0</v>
      </c>
      <c r="AW59" s="51">
        <v>0</v>
      </c>
      <c r="AX59" s="51">
        <v>0</v>
      </c>
      <c r="AY59" s="51">
        <v>0</v>
      </c>
      <c r="AZ59" s="51">
        <v>5.0625580645099998E-2</v>
      </c>
      <c r="BA59" s="51">
        <v>0</v>
      </c>
      <c r="BB59" s="51">
        <v>0</v>
      </c>
      <c r="BC59" s="51">
        <v>0</v>
      </c>
      <c r="BD59" s="51">
        <v>0</v>
      </c>
      <c r="BE59" s="51">
        <v>0</v>
      </c>
      <c r="BF59" s="51">
        <v>0</v>
      </c>
      <c r="BG59" s="51">
        <v>65.813254838709611</v>
      </c>
      <c r="BH59" s="51">
        <v>0</v>
      </c>
      <c r="BI59" s="51">
        <v>0</v>
      </c>
      <c r="BJ59" s="51">
        <v>0</v>
      </c>
      <c r="BK59" s="59">
        <f t="shared" si="2"/>
        <v>344.33221673870889</v>
      </c>
    </row>
    <row r="60" spans="1:63">
      <c r="A60" s="6"/>
      <c r="B60" s="10" t="s">
        <v>133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1">
        <v>0</v>
      </c>
      <c r="Z60" s="51">
        <v>0</v>
      </c>
      <c r="AA60" s="51">
        <v>0</v>
      </c>
      <c r="AB60" s="51">
        <v>0</v>
      </c>
      <c r="AC60" s="51">
        <v>0</v>
      </c>
      <c r="AD60" s="51">
        <v>0</v>
      </c>
      <c r="AE60" s="51">
        <v>0</v>
      </c>
      <c r="AF60" s="51">
        <v>0</v>
      </c>
      <c r="AG60" s="51">
        <v>0</v>
      </c>
      <c r="AH60" s="51">
        <v>0</v>
      </c>
      <c r="AI60" s="51">
        <v>0</v>
      </c>
      <c r="AJ60" s="51">
        <v>0</v>
      </c>
      <c r="AK60" s="51">
        <v>0</v>
      </c>
      <c r="AL60" s="51">
        <v>0</v>
      </c>
      <c r="AM60" s="51">
        <v>0</v>
      </c>
      <c r="AN60" s="51">
        <v>0</v>
      </c>
      <c r="AO60" s="51">
        <v>0</v>
      </c>
      <c r="AP60" s="51">
        <v>0</v>
      </c>
      <c r="AQ60" s="51">
        <v>0</v>
      </c>
      <c r="AR60" s="51">
        <v>0</v>
      </c>
      <c r="AS60" s="51">
        <v>0</v>
      </c>
      <c r="AT60" s="51">
        <v>0</v>
      </c>
      <c r="AU60" s="51">
        <v>0</v>
      </c>
      <c r="AV60" s="51">
        <v>0</v>
      </c>
      <c r="AW60" s="51">
        <v>0</v>
      </c>
      <c r="AX60" s="51">
        <v>0</v>
      </c>
      <c r="AY60" s="51">
        <v>0</v>
      </c>
      <c r="AZ60" s="51">
        <v>0</v>
      </c>
      <c r="BA60" s="51">
        <v>0</v>
      </c>
      <c r="BB60" s="51">
        <v>0</v>
      </c>
      <c r="BC60" s="51">
        <v>0</v>
      </c>
      <c r="BD60" s="51">
        <v>0</v>
      </c>
      <c r="BE60" s="51">
        <v>0</v>
      </c>
      <c r="BF60" s="51">
        <v>0</v>
      </c>
      <c r="BG60" s="51">
        <v>0</v>
      </c>
      <c r="BH60" s="51">
        <v>0</v>
      </c>
      <c r="BI60" s="51">
        <v>0</v>
      </c>
      <c r="BJ60" s="51">
        <v>0</v>
      </c>
      <c r="BK60" s="59">
        <f t="shared" si="2"/>
        <v>0</v>
      </c>
    </row>
    <row r="61" spans="1:63">
      <c r="A61" s="6"/>
      <c r="B61" s="10" t="s">
        <v>134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51">
        <v>0</v>
      </c>
      <c r="Z61" s="51">
        <v>0</v>
      </c>
      <c r="AA61" s="51">
        <v>0</v>
      </c>
      <c r="AB61" s="51">
        <v>0</v>
      </c>
      <c r="AC61" s="51">
        <v>0</v>
      </c>
      <c r="AD61" s="51">
        <v>0</v>
      </c>
      <c r="AE61" s="51">
        <v>0</v>
      </c>
      <c r="AF61" s="51">
        <v>0</v>
      </c>
      <c r="AG61" s="51">
        <v>0</v>
      </c>
      <c r="AH61" s="51">
        <v>0</v>
      </c>
      <c r="AI61" s="51">
        <v>0</v>
      </c>
      <c r="AJ61" s="51">
        <v>0</v>
      </c>
      <c r="AK61" s="51">
        <v>0</v>
      </c>
      <c r="AL61" s="51">
        <v>0</v>
      </c>
      <c r="AM61" s="51">
        <v>0</v>
      </c>
      <c r="AN61" s="51">
        <v>0</v>
      </c>
      <c r="AO61" s="51">
        <v>0</v>
      </c>
      <c r="AP61" s="51">
        <v>0</v>
      </c>
      <c r="AQ61" s="51">
        <v>0</v>
      </c>
      <c r="AR61" s="51">
        <v>0</v>
      </c>
      <c r="AS61" s="51">
        <v>0</v>
      </c>
      <c r="AT61" s="51">
        <v>0</v>
      </c>
      <c r="AU61" s="51">
        <v>0</v>
      </c>
      <c r="AV61" s="51">
        <v>0</v>
      </c>
      <c r="AW61" s="51">
        <v>0</v>
      </c>
      <c r="AX61" s="51">
        <v>0</v>
      </c>
      <c r="AY61" s="51">
        <v>0</v>
      </c>
      <c r="AZ61" s="51">
        <v>0</v>
      </c>
      <c r="BA61" s="51">
        <v>0</v>
      </c>
      <c r="BB61" s="51">
        <v>0</v>
      </c>
      <c r="BC61" s="51">
        <v>0</v>
      </c>
      <c r="BD61" s="51">
        <v>0</v>
      </c>
      <c r="BE61" s="51">
        <v>0</v>
      </c>
      <c r="BF61" s="51">
        <v>0</v>
      </c>
      <c r="BG61" s="51">
        <v>0</v>
      </c>
      <c r="BH61" s="51">
        <v>0</v>
      </c>
      <c r="BI61" s="51">
        <v>0</v>
      </c>
      <c r="BJ61" s="51">
        <v>0</v>
      </c>
      <c r="BK61" s="59">
        <f t="shared" si="2"/>
        <v>0</v>
      </c>
    </row>
    <row r="62" spans="1:63">
      <c r="A62" s="6"/>
      <c r="B62" s="10" t="s">
        <v>135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9.6754829838400003E-2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51">
        <v>0</v>
      </c>
      <c r="O62" s="51">
        <v>0</v>
      </c>
      <c r="P62" s="51">
        <v>0</v>
      </c>
      <c r="Q62" s="51">
        <v>0</v>
      </c>
      <c r="R62" s="51">
        <v>6.2748901935099993E-2</v>
      </c>
      <c r="S62" s="51">
        <v>0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1">
        <v>0</v>
      </c>
      <c r="Z62" s="51">
        <v>0</v>
      </c>
      <c r="AA62" s="51">
        <v>0</v>
      </c>
      <c r="AB62" s="51">
        <v>0</v>
      </c>
      <c r="AC62" s="51">
        <v>0</v>
      </c>
      <c r="AD62" s="51">
        <v>0</v>
      </c>
      <c r="AE62" s="51">
        <v>0</v>
      </c>
      <c r="AF62" s="51">
        <v>0.95601517741930009</v>
      </c>
      <c r="AG62" s="51">
        <v>0</v>
      </c>
      <c r="AH62" s="51">
        <v>0</v>
      </c>
      <c r="AI62" s="51">
        <v>0</v>
      </c>
      <c r="AJ62" s="51">
        <v>0</v>
      </c>
      <c r="AK62" s="51">
        <v>0</v>
      </c>
      <c r="AL62" s="51">
        <v>2.1206077419299998E-2</v>
      </c>
      <c r="AM62" s="51">
        <v>0</v>
      </c>
      <c r="AN62" s="51">
        <v>0</v>
      </c>
      <c r="AO62" s="51">
        <v>0</v>
      </c>
      <c r="AP62" s="51">
        <v>0</v>
      </c>
      <c r="AQ62" s="51">
        <v>0</v>
      </c>
      <c r="AR62" s="51">
        <v>0</v>
      </c>
      <c r="AS62" s="51">
        <v>0</v>
      </c>
      <c r="AT62" s="51">
        <v>0</v>
      </c>
      <c r="AU62" s="51">
        <v>0</v>
      </c>
      <c r="AV62" s="51">
        <v>21.058999371150701</v>
      </c>
      <c r="AW62" s="51">
        <v>3.8576392014831007</v>
      </c>
      <c r="AX62" s="51">
        <v>0</v>
      </c>
      <c r="AY62" s="51">
        <v>0</v>
      </c>
      <c r="AZ62" s="51">
        <v>48.366317460863478</v>
      </c>
      <c r="BA62" s="51">
        <v>0</v>
      </c>
      <c r="BB62" s="51">
        <v>0</v>
      </c>
      <c r="BC62" s="51">
        <v>0</v>
      </c>
      <c r="BD62" s="51">
        <v>0</v>
      </c>
      <c r="BE62" s="51">
        <v>0</v>
      </c>
      <c r="BF62" s="51">
        <v>4.4290171044792999</v>
      </c>
      <c r="BG62" s="51">
        <v>6.1016729870899997E-2</v>
      </c>
      <c r="BH62" s="51">
        <v>0</v>
      </c>
      <c r="BI62" s="51">
        <v>0</v>
      </c>
      <c r="BJ62" s="51">
        <v>7.1303532100624007</v>
      </c>
      <c r="BK62" s="59">
        <f t="shared" si="2"/>
        <v>86.040068064521975</v>
      </c>
    </row>
    <row r="63" spans="1:63">
      <c r="A63" s="6"/>
      <c r="B63" s="10" t="s">
        <v>136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2.6255402580399999E-2</v>
      </c>
      <c r="I63" s="51">
        <v>0</v>
      </c>
      <c r="J63" s="51">
        <v>0</v>
      </c>
      <c r="K63" s="51">
        <v>0</v>
      </c>
      <c r="L63" s="51">
        <v>2.6620761290299996E-2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1.3310380645100001E-2</v>
      </c>
      <c r="S63" s="51">
        <v>0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  <c r="Y63" s="51">
        <v>0</v>
      </c>
      <c r="Z63" s="51">
        <v>0</v>
      </c>
      <c r="AA63" s="51">
        <v>0</v>
      </c>
      <c r="AB63" s="51">
        <v>0</v>
      </c>
      <c r="AC63" s="51">
        <v>0</v>
      </c>
      <c r="AD63" s="51">
        <v>0</v>
      </c>
      <c r="AE63" s="51">
        <v>0</v>
      </c>
      <c r="AF63" s="51">
        <v>0</v>
      </c>
      <c r="AG63" s="51">
        <v>0</v>
      </c>
      <c r="AH63" s="51">
        <v>0</v>
      </c>
      <c r="AI63" s="51">
        <v>0</v>
      </c>
      <c r="AJ63" s="51">
        <v>0</v>
      </c>
      <c r="AK63" s="51">
        <v>0</v>
      </c>
      <c r="AL63" s="51">
        <v>0</v>
      </c>
      <c r="AM63" s="51">
        <v>0</v>
      </c>
      <c r="AN63" s="51">
        <v>0</v>
      </c>
      <c r="AO63" s="51">
        <v>0</v>
      </c>
      <c r="AP63" s="51">
        <v>0</v>
      </c>
      <c r="AQ63" s="51">
        <v>0</v>
      </c>
      <c r="AR63" s="51">
        <v>0</v>
      </c>
      <c r="AS63" s="51">
        <v>0</v>
      </c>
      <c r="AT63" s="51">
        <v>0</v>
      </c>
      <c r="AU63" s="51">
        <v>0</v>
      </c>
      <c r="AV63" s="51">
        <v>9.843467262668403</v>
      </c>
      <c r="AW63" s="51">
        <v>4.5361568105804002</v>
      </c>
      <c r="AX63" s="51">
        <v>0</v>
      </c>
      <c r="AY63" s="51">
        <v>0</v>
      </c>
      <c r="AZ63" s="51">
        <v>43.140026352671619</v>
      </c>
      <c r="BA63" s="51">
        <v>0</v>
      </c>
      <c r="BB63" s="51">
        <v>0</v>
      </c>
      <c r="BC63" s="51">
        <v>0</v>
      </c>
      <c r="BD63" s="51">
        <v>0</v>
      </c>
      <c r="BE63" s="51">
        <v>0</v>
      </c>
      <c r="BF63" s="51">
        <v>1.1053516268362997</v>
      </c>
      <c r="BG63" s="51">
        <v>0.1967451774193</v>
      </c>
      <c r="BH63" s="51">
        <v>0</v>
      </c>
      <c r="BI63" s="51">
        <v>0</v>
      </c>
      <c r="BJ63" s="51">
        <v>2.3930902513221004</v>
      </c>
      <c r="BK63" s="59">
        <f t="shared" si="2"/>
        <v>61.281024026013924</v>
      </c>
    </row>
    <row r="64" spans="1:63">
      <c r="A64" s="6"/>
      <c r="B64" s="10" t="s">
        <v>137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7.0565485774100004E-2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0</v>
      </c>
      <c r="Q64" s="51">
        <v>0</v>
      </c>
      <c r="R64" s="51">
        <v>4.8830489515999997E-2</v>
      </c>
      <c r="S64" s="51">
        <v>0</v>
      </c>
      <c r="T64" s="51">
        <v>0</v>
      </c>
      <c r="U64" s="51">
        <v>0</v>
      </c>
      <c r="V64" s="51">
        <v>0</v>
      </c>
      <c r="W64" s="51">
        <v>0</v>
      </c>
      <c r="X64" s="51">
        <v>0</v>
      </c>
      <c r="Y64" s="51">
        <v>0</v>
      </c>
      <c r="Z64" s="51">
        <v>0</v>
      </c>
      <c r="AA64" s="51">
        <v>0</v>
      </c>
      <c r="AB64" s="51">
        <v>0</v>
      </c>
      <c r="AC64" s="51">
        <v>0</v>
      </c>
      <c r="AD64" s="51">
        <v>0</v>
      </c>
      <c r="AE64" s="51">
        <v>0</v>
      </c>
      <c r="AF64" s="51">
        <v>0.75571366129020001</v>
      </c>
      <c r="AG64" s="51">
        <v>0</v>
      </c>
      <c r="AH64" s="51">
        <v>0</v>
      </c>
      <c r="AI64" s="51">
        <v>0</v>
      </c>
      <c r="AJ64" s="51">
        <v>0</v>
      </c>
      <c r="AK64" s="51">
        <v>0</v>
      </c>
      <c r="AL64" s="51">
        <v>0</v>
      </c>
      <c r="AM64" s="51">
        <v>0</v>
      </c>
      <c r="AN64" s="51">
        <v>0</v>
      </c>
      <c r="AO64" s="51">
        <v>0</v>
      </c>
      <c r="AP64" s="51">
        <v>0</v>
      </c>
      <c r="AQ64" s="51">
        <v>0</v>
      </c>
      <c r="AR64" s="51">
        <v>0</v>
      </c>
      <c r="AS64" s="51">
        <v>0</v>
      </c>
      <c r="AT64" s="51">
        <v>0</v>
      </c>
      <c r="AU64" s="51">
        <v>0</v>
      </c>
      <c r="AV64" s="51">
        <v>7.4779256982820002</v>
      </c>
      <c r="AW64" s="51">
        <v>9.693494619161001</v>
      </c>
      <c r="AX64" s="51">
        <v>0</v>
      </c>
      <c r="AY64" s="51">
        <v>0</v>
      </c>
      <c r="AZ64" s="51">
        <v>31.247412681027303</v>
      </c>
      <c r="BA64" s="51">
        <v>0</v>
      </c>
      <c r="BB64" s="51">
        <v>0</v>
      </c>
      <c r="BC64" s="51">
        <v>0</v>
      </c>
      <c r="BD64" s="51">
        <v>0</v>
      </c>
      <c r="BE64" s="51">
        <v>0</v>
      </c>
      <c r="BF64" s="51">
        <v>1.2721240948688</v>
      </c>
      <c r="BG64" s="51">
        <v>0</v>
      </c>
      <c r="BH64" s="51">
        <v>0</v>
      </c>
      <c r="BI64" s="51">
        <v>0</v>
      </c>
      <c r="BJ64" s="51">
        <v>1.0259720806446</v>
      </c>
      <c r="BK64" s="59">
        <f t="shared" si="2"/>
        <v>51.592038810563999</v>
      </c>
    </row>
    <row r="65" spans="1:63">
      <c r="A65" s="6"/>
      <c r="B65" s="10" t="s">
        <v>138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3.9497496773999996E-2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1">
        <v>0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1">
        <v>0</v>
      </c>
      <c r="Z65" s="51">
        <v>0</v>
      </c>
      <c r="AA65" s="51">
        <v>0</v>
      </c>
      <c r="AB65" s="51">
        <v>0</v>
      </c>
      <c r="AC65" s="51">
        <v>0</v>
      </c>
      <c r="AD65" s="51">
        <v>0</v>
      </c>
      <c r="AE65" s="51">
        <v>0</v>
      </c>
      <c r="AF65" s="51">
        <v>0</v>
      </c>
      <c r="AG65" s="51">
        <v>0</v>
      </c>
      <c r="AH65" s="51">
        <v>0</v>
      </c>
      <c r="AI65" s="51">
        <v>0</v>
      </c>
      <c r="AJ65" s="51">
        <v>0</v>
      </c>
      <c r="AK65" s="51">
        <v>0</v>
      </c>
      <c r="AL65" s="51">
        <v>0</v>
      </c>
      <c r="AM65" s="51">
        <v>0</v>
      </c>
      <c r="AN65" s="51">
        <v>0</v>
      </c>
      <c r="AO65" s="51">
        <v>0</v>
      </c>
      <c r="AP65" s="51">
        <v>0</v>
      </c>
      <c r="AQ65" s="51">
        <v>0</v>
      </c>
      <c r="AR65" s="51">
        <v>0</v>
      </c>
      <c r="AS65" s="51">
        <v>0</v>
      </c>
      <c r="AT65" s="51">
        <v>0</v>
      </c>
      <c r="AU65" s="51">
        <v>0</v>
      </c>
      <c r="AV65" s="51">
        <v>7.818115391415196</v>
      </c>
      <c r="AW65" s="51">
        <v>1.0954920305803</v>
      </c>
      <c r="AX65" s="51">
        <v>0</v>
      </c>
      <c r="AY65" s="51">
        <v>0</v>
      </c>
      <c r="AZ65" s="51">
        <v>15.199566372190302</v>
      </c>
      <c r="BA65" s="51">
        <v>0</v>
      </c>
      <c r="BB65" s="51">
        <v>0</v>
      </c>
      <c r="BC65" s="51">
        <v>0</v>
      </c>
      <c r="BD65" s="51">
        <v>0</v>
      </c>
      <c r="BE65" s="51">
        <v>0</v>
      </c>
      <c r="BF65" s="51">
        <v>1.4083644284495997</v>
      </c>
      <c r="BG65" s="51">
        <v>0</v>
      </c>
      <c r="BH65" s="51">
        <v>0</v>
      </c>
      <c r="BI65" s="51">
        <v>0</v>
      </c>
      <c r="BJ65" s="51">
        <v>2.1670625583863998</v>
      </c>
      <c r="BK65" s="59">
        <f t="shared" si="2"/>
        <v>27.728098277795795</v>
      </c>
    </row>
    <row r="66" spans="1:63">
      <c r="A66" s="6"/>
      <c r="B66" s="10" t="s">
        <v>139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  <c r="H66" s="51">
        <v>6.5215323870899997E-2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51">
        <v>7.4725891934999998E-3</v>
      </c>
      <c r="S66" s="51">
        <v>0</v>
      </c>
      <c r="T66" s="51">
        <v>0</v>
      </c>
      <c r="U66" s="51">
        <v>0</v>
      </c>
      <c r="V66" s="51">
        <v>0</v>
      </c>
      <c r="W66" s="51">
        <v>0</v>
      </c>
      <c r="X66" s="51">
        <v>0</v>
      </c>
      <c r="Y66" s="51">
        <v>0</v>
      </c>
      <c r="Z66" s="51">
        <v>0</v>
      </c>
      <c r="AA66" s="51">
        <v>0</v>
      </c>
      <c r="AB66" s="51">
        <v>0</v>
      </c>
      <c r="AC66" s="51">
        <v>0.13246412903220001</v>
      </c>
      <c r="AD66" s="51">
        <v>0</v>
      </c>
      <c r="AE66" s="51">
        <v>0</v>
      </c>
      <c r="AF66" s="51">
        <v>0</v>
      </c>
      <c r="AG66" s="51">
        <v>0</v>
      </c>
      <c r="AH66" s="51">
        <v>0</v>
      </c>
      <c r="AI66" s="51">
        <v>0</v>
      </c>
      <c r="AJ66" s="51">
        <v>0</v>
      </c>
      <c r="AK66" s="51">
        <v>0</v>
      </c>
      <c r="AL66" s="51">
        <v>0</v>
      </c>
      <c r="AM66" s="51">
        <v>0</v>
      </c>
      <c r="AN66" s="51">
        <v>0</v>
      </c>
      <c r="AO66" s="51">
        <v>0</v>
      </c>
      <c r="AP66" s="51">
        <v>0</v>
      </c>
      <c r="AQ66" s="51">
        <v>0</v>
      </c>
      <c r="AR66" s="51">
        <v>0</v>
      </c>
      <c r="AS66" s="51">
        <v>0</v>
      </c>
      <c r="AT66" s="51">
        <v>0</v>
      </c>
      <c r="AU66" s="51">
        <v>0</v>
      </c>
      <c r="AV66" s="51">
        <v>6.8941863686387013</v>
      </c>
      <c r="AW66" s="51">
        <v>6.5454209231605995</v>
      </c>
      <c r="AX66" s="51">
        <v>0</v>
      </c>
      <c r="AY66" s="51">
        <v>0</v>
      </c>
      <c r="AZ66" s="51">
        <v>36.83664184654323</v>
      </c>
      <c r="BA66" s="51">
        <v>0</v>
      </c>
      <c r="BB66" s="51">
        <v>0</v>
      </c>
      <c r="BC66" s="51">
        <v>0</v>
      </c>
      <c r="BD66" s="51">
        <v>0</v>
      </c>
      <c r="BE66" s="51">
        <v>0</v>
      </c>
      <c r="BF66" s="51">
        <v>1.1583822552240997</v>
      </c>
      <c r="BG66" s="51">
        <v>0</v>
      </c>
      <c r="BH66" s="51">
        <v>0</v>
      </c>
      <c r="BI66" s="51">
        <v>0</v>
      </c>
      <c r="BJ66" s="51">
        <v>0.80247848709640013</v>
      </c>
      <c r="BK66" s="59">
        <f t="shared" si="2"/>
        <v>52.442261922759634</v>
      </c>
    </row>
    <row r="67" spans="1:63">
      <c r="A67" s="6"/>
      <c r="B67" s="10" t="s">
        <v>140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1">
        <v>1.18942387096E-2</v>
      </c>
      <c r="I67" s="51">
        <v>0</v>
      </c>
      <c r="J67" s="51">
        <v>0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51">
        <v>3.5682716129000001E-2</v>
      </c>
      <c r="S67" s="51">
        <v>0</v>
      </c>
      <c r="T67" s="51">
        <v>0</v>
      </c>
      <c r="U67" s="51">
        <v>0</v>
      </c>
      <c r="V67" s="51">
        <v>0</v>
      </c>
      <c r="W67" s="51">
        <v>0</v>
      </c>
      <c r="X67" s="51">
        <v>0</v>
      </c>
      <c r="Y67" s="51">
        <v>0</v>
      </c>
      <c r="Z67" s="51">
        <v>0</v>
      </c>
      <c r="AA67" s="51">
        <v>0</v>
      </c>
      <c r="AB67" s="51">
        <v>0</v>
      </c>
      <c r="AC67" s="51">
        <v>0</v>
      </c>
      <c r="AD67" s="51">
        <v>0</v>
      </c>
      <c r="AE67" s="51">
        <v>0</v>
      </c>
      <c r="AF67" s="51">
        <v>5.80201935483E-2</v>
      </c>
      <c r="AG67" s="51">
        <v>0</v>
      </c>
      <c r="AH67" s="51">
        <v>0</v>
      </c>
      <c r="AI67" s="51">
        <v>0</v>
      </c>
      <c r="AJ67" s="51">
        <v>0</v>
      </c>
      <c r="AK67" s="51">
        <v>0</v>
      </c>
      <c r="AL67" s="51">
        <v>0</v>
      </c>
      <c r="AM67" s="51">
        <v>0</v>
      </c>
      <c r="AN67" s="51">
        <v>0</v>
      </c>
      <c r="AO67" s="51">
        <v>0</v>
      </c>
      <c r="AP67" s="51">
        <v>0</v>
      </c>
      <c r="AQ67" s="51">
        <v>0</v>
      </c>
      <c r="AR67" s="51">
        <v>0</v>
      </c>
      <c r="AS67" s="51">
        <v>0</v>
      </c>
      <c r="AT67" s="51">
        <v>0</v>
      </c>
      <c r="AU67" s="51">
        <v>0</v>
      </c>
      <c r="AV67" s="51">
        <v>3.8261352178672001</v>
      </c>
      <c r="AW67" s="51">
        <v>1.4610645139351</v>
      </c>
      <c r="AX67" s="51">
        <v>0</v>
      </c>
      <c r="AY67" s="51">
        <v>0</v>
      </c>
      <c r="AZ67" s="51">
        <v>20.275778847093598</v>
      </c>
      <c r="BA67" s="51">
        <v>0</v>
      </c>
      <c r="BB67" s="51">
        <v>0</v>
      </c>
      <c r="BC67" s="51">
        <v>0</v>
      </c>
      <c r="BD67" s="51">
        <v>0</v>
      </c>
      <c r="BE67" s="51">
        <v>0</v>
      </c>
      <c r="BF67" s="51">
        <v>0.72517491151489988</v>
      </c>
      <c r="BG67" s="51">
        <v>0</v>
      </c>
      <c r="BH67" s="51">
        <v>0</v>
      </c>
      <c r="BI67" s="51">
        <v>0</v>
      </c>
      <c r="BJ67" s="51">
        <v>2.3715768967731998</v>
      </c>
      <c r="BK67" s="59">
        <f t="shared" si="2"/>
        <v>28.765327535570897</v>
      </c>
    </row>
    <row r="68" spans="1:63">
      <c r="A68" s="6"/>
      <c r="B68" s="10" t="s">
        <v>141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1.1639445161000001E-3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S68" s="51">
        <v>0</v>
      </c>
      <c r="T68" s="51">
        <v>0</v>
      </c>
      <c r="U68" s="51">
        <v>0</v>
      </c>
      <c r="V68" s="51">
        <v>0</v>
      </c>
      <c r="W68" s="51">
        <v>0</v>
      </c>
      <c r="X68" s="51">
        <v>0</v>
      </c>
      <c r="Y68" s="51">
        <v>0</v>
      </c>
      <c r="Z68" s="51">
        <v>0</v>
      </c>
      <c r="AA68" s="51">
        <v>0</v>
      </c>
      <c r="AB68" s="51">
        <v>0</v>
      </c>
      <c r="AC68" s="51">
        <v>0</v>
      </c>
      <c r="AD68" s="51">
        <v>0</v>
      </c>
      <c r="AE68" s="51">
        <v>0</v>
      </c>
      <c r="AF68" s="51">
        <v>0</v>
      </c>
      <c r="AG68" s="51">
        <v>0</v>
      </c>
      <c r="AH68" s="51">
        <v>0</v>
      </c>
      <c r="AI68" s="51">
        <v>0</v>
      </c>
      <c r="AJ68" s="51">
        <v>0</v>
      </c>
      <c r="AK68" s="51">
        <v>0</v>
      </c>
      <c r="AL68" s="51">
        <v>0</v>
      </c>
      <c r="AM68" s="51">
        <v>0</v>
      </c>
      <c r="AN68" s="51">
        <v>0</v>
      </c>
      <c r="AO68" s="51">
        <v>0</v>
      </c>
      <c r="AP68" s="51">
        <v>0</v>
      </c>
      <c r="AQ68" s="51">
        <v>0</v>
      </c>
      <c r="AR68" s="51">
        <v>0</v>
      </c>
      <c r="AS68" s="51">
        <v>0</v>
      </c>
      <c r="AT68" s="51">
        <v>0</v>
      </c>
      <c r="AU68" s="51">
        <v>0</v>
      </c>
      <c r="AV68" s="51">
        <v>2.4115868004486001</v>
      </c>
      <c r="AW68" s="51">
        <v>7.4953373516125996</v>
      </c>
      <c r="AX68" s="51">
        <v>0</v>
      </c>
      <c r="AY68" s="51">
        <v>0</v>
      </c>
      <c r="AZ68" s="51">
        <v>19.690972584738997</v>
      </c>
      <c r="BA68" s="51">
        <v>0</v>
      </c>
      <c r="BB68" s="51">
        <v>0</v>
      </c>
      <c r="BC68" s="51">
        <v>0</v>
      </c>
      <c r="BD68" s="51">
        <v>0</v>
      </c>
      <c r="BE68" s="51">
        <v>0</v>
      </c>
      <c r="BF68" s="51">
        <v>0.35489633387020003</v>
      </c>
      <c r="BG68" s="51">
        <v>0</v>
      </c>
      <c r="BH68" s="51">
        <v>0</v>
      </c>
      <c r="BI68" s="51">
        <v>0</v>
      </c>
      <c r="BJ68" s="51">
        <v>1.115079193548</v>
      </c>
      <c r="BK68" s="59">
        <f t="shared" si="2"/>
        <v>31.069036208734495</v>
      </c>
    </row>
    <row r="69" spans="1:63">
      <c r="A69" s="6"/>
      <c r="B69" s="10" t="s">
        <v>167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  <c r="H69" s="51">
        <v>2.8711193547999998E-3</v>
      </c>
      <c r="I69" s="51">
        <v>0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  <c r="P69" s="51">
        <v>0</v>
      </c>
      <c r="Q69" s="51">
        <v>0</v>
      </c>
      <c r="R69" s="51">
        <v>5.7422387090000002E-4</v>
      </c>
      <c r="S69" s="51">
        <v>0</v>
      </c>
      <c r="T69" s="51">
        <v>0</v>
      </c>
      <c r="U69" s="51">
        <v>0</v>
      </c>
      <c r="V69" s="51">
        <v>0</v>
      </c>
      <c r="W69" s="51">
        <v>0</v>
      </c>
      <c r="X69" s="51">
        <v>0</v>
      </c>
      <c r="Y69" s="51">
        <v>0</v>
      </c>
      <c r="Z69" s="51">
        <v>0</v>
      </c>
      <c r="AA69" s="51">
        <v>0</v>
      </c>
      <c r="AB69" s="51">
        <v>4.8831543967700002E-2</v>
      </c>
      <c r="AC69" s="51">
        <v>0</v>
      </c>
      <c r="AD69" s="51">
        <v>0</v>
      </c>
      <c r="AE69" s="51">
        <v>0</v>
      </c>
      <c r="AF69" s="51">
        <v>0.41781724838700007</v>
      </c>
      <c r="AG69" s="51">
        <v>0</v>
      </c>
      <c r="AH69" s="51">
        <v>0</v>
      </c>
      <c r="AI69" s="51">
        <v>0</v>
      </c>
      <c r="AJ69" s="51">
        <v>0</v>
      </c>
      <c r="AK69" s="51">
        <v>0</v>
      </c>
      <c r="AL69" s="51">
        <v>0</v>
      </c>
      <c r="AM69" s="51">
        <v>0</v>
      </c>
      <c r="AN69" s="51">
        <v>0</v>
      </c>
      <c r="AO69" s="51">
        <v>0</v>
      </c>
      <c r="AP69" s="51">
        <v>0</v>
      </c>
      <c r="AQ69" s="51">
        <v>0</v>
      </c>
      <c r="AR69" s="51">
        <v>0</v>
      </c>
      <c r="AS69" s="51">
        <v>0</v>
      </c>
      <c r="AT69" s="51">
        <v>0</v>
      </c>
      <c r="AU69" s="51">
        <v>0</v>
      </c>
      <c r="AV69" s="51">
        <v>3.8363163073186013</v>
      </c>
      <c r="AW69" s="51">
        <v>1.5371157797418</v>
      </c>
      <c r="AX69" s="51">
        <v>0</v>
      </c>
      <c r="AY69" s="51">
        <v>0</v>
      </c>
      <c r="AZ69" s="51">
        <v>36.339379293222301</v>
      </c>
      <c r="BA69" s="51">
        <v>0</v>
      </c>
      <c r="BB69" s="51">
        <v>0</v>
      </c>
      <c r="BC69" s="51">
        <v>0</v>
      </c>
      <c r="BD69" s="51">
        <v>0</v>
      </c>
      <c r="BE69" s="51">
        <v>0</v>
      </c>
      <c r="BF69" s="51">
        <v>0.24536133074140001</v>
      </c>
      <c r="BG69" s="51">
        <v>0</v>
      </c>
      <c r="BH69" s="51">
        <v>0</v>
      </c>
      <c r="BI69" s="51">
        <v>0</v>
      </c>
      <c r="BJ69" s="51">
        <v>0.72271091612890004</v>
      </c>
      <c r="BK69" s="59">
        <f t="shared" si="2"/>
        <v>43.150977762733405</v>
      </c>
    </row>
    <row r="70" spans="1:63">
      <c r="A70" s="6"/>
      <c r="B70" s="10" t="s">
        <v>142</v>
      </c>
      <c r="C70" s="51">
        <v>0</v>
      </c>
      <c r="D70" s="51">
        <v>0</v>
      </c>
      <c r="E70" s="51">
        <v>0</v>
      </c>
      <c r="F70" s="51">
        <v>0</v>
      </c>
      <c r="G70" s="51">
        <v>0</v>
      </c>
      <c r="H70" s="51">
        <v>4.4370130967600001E-2</v>
      </c>
      <c r="I70" s="51">
        <v>0</v>
      </c>
      <c r="J70" s="51">
        <v>0</v>
      </c>
      <c r="K70" s="51">
        <v>0</v>
      </c>
      <c r="L70" s="51">
        <v>3.5776172806400004E-2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51">
        <v>0</v>
      </c>
      <c r="S70" s="51">
        <v>0</v>
      </c>
      <c r="T70" s="51">
        <v>0</v>
      </c>
      <c r="U70" s="51">
        <v>0</v>
      </c>
      <c r="V70" s="51">
        <v>0</v>
      </c>
      <c r="W70" s="51">
        <v>0</v>
      </c>
      <c r="X70" s="51">
        <v>0</v>
      </c>
      <c r="Y70" s="51">
        <v>0</v>
      </c>
      <c r="Z70" s="51">
        <v>0</v>
      </c>
      <c r="AA70" s="51">
        <v>0</v>
      </c>
      <c r="AB70" s="51">
        <v>2.67750790322E-2</v>
      </c>
      <c r="AC70" s="51">
        <v>0</v>
      </c>
      <c r="AD70" s="51">
        <v>0</v>
      </c>
      <c r="AE70" s="51">
        <v>0</v>
      </c>
      <c r="AF70" s="51">
        <v>0.8721025741934999</v>
      </c>
      <c r="AG70" s="51">
        <v>0</v>
      </c>
      <c r="AH70" s="51">
        <v>0</v>
      </c>
      <c r="AI70" s="51">
        <v>0</v>
      </c>
      <c r="AJ70" s="51">
        <v>0</v>
      </c>
      <c r="AK70" s="51">
        <v>0</v>
      </c>
      <c r="AL70" s="51">
        <v>0</v>
      </c>
      <c r="AM70" s="51">
        <v>0</v>
      </c>
      <c r="AN70" s="51">
        <v>0</v>
      </c>
      <c r="AO70" s="51">
        <v>0</v>
      </c>
      <c r="AP70" s="51">
        <v>0</v>
      </c>
      <c r="AQ70" s="51">
        <v>0</v>
      </c>
      <c r="AR70" s="51">
        <v>0</v>
      </c>
      <c r="AS70" s="51">
        <v>0</v>
      </c>
      <c r="AT70" s="51">
        <v>0</v>
      </c>
      <c r="AU70" s="51">
        <v>0</v>
      </c>
      <c r="AV70" s="51">
        <v>2.3455028772876996</v>
      </c>
      <c r="AW70" s="51">
        <v>0.29068555793530004</v>
      </c>
      <c r="AX70" s="51">
        <v>0</v>
      </c>
      <c r="AY70" s="51">
        <v>0</v>
      </c>
      <c r="AZ70" s="51">
        <v>9.6496775915787971</v>
      </c>
      <c r="BA70" s="51">
        <v>0</v>
      </c>
      <c r="BB70" s="51">
        <v>0</v>
      </c>
      <c r="BC70" s="51">
        <v>0</v>
      </c>
      <c r="BD70" s="51">
        <v>0</v>
      </c>
      <c r="BE70" s="51">
        <v>0</v>
      </c>
      <c r="BF70" s="51">
        <v>0.54222762032189997</v>
      </c>
      <c r="BG70" s="51">
        <v>0</v>
      </c>
      <c r="BH70" s="51">
        <v>0</v>
      </c>
      <c r="BI70" s="51">
        <v>0</v>
      </c>
      <c r="BJ70" s="51">
        <v>1.2302637340641001</v>
      </c>
      <c r="BK70" s="59">
        <f t="shared" si="2"/>
        <v>15.037381338187497</v>
      </c>
    </row>
    <row r="71" spans="1:63">
      <c r="A71" s="6"/>
      <c r="B71" s="10" t="s">
        <v>143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51">
        <v>4.9906785805999996E-3</v>
      </c>
      <c r="I71" s="51">
        <v>0</v>
      </c>
      <c r="J71" s="51">
        <v>0</v>
      </c>
      <c r="K71" s="51">
        <v>0</v>
      </c>
      <c r="L71" s="51">
        <v>0</v>
      </c>
      <c r="M71" s="51">
        <v>0</v>
      </c>
      <c r="N71" s="51">
        <v>0</v>
      </c>
      <c r="O71" s="51">
        <v>0</v>
      </c>
      <c r="P71" s="51">
        <v>0</v>
      </c>
      <c r="Q71" s="51">
        <v>0</v>
      </c>
      <c r="R71" s="51">
        <v>5.7169612903199996E-2</v>
      </c>
      <c r="S71" s="51">
        <v>0</v>
      </c>
      <c r="T71" s="51">
        <v>0</v>
      </c>
      <c r="U71" s="51">
        <v>0</v>
      </c>
      <c r="V71" s="51">
        <v>0</v>
      </c>
      <c r="W71" s="51">
        <v>0</v>
      </c>
      <c r="X71" s="51">
        <v>0</v>
      </c>
      <c r="Y71" s="51">
        <v>0</v>
      </c>
      <c r="Z71" s="51">
        <v>0</v>
      </c>
      <c r="AA71" s="51">
        <v>0</v>
      </c>
      <c r="AB71" s="51">
        <v>3.2585637095999998E-3</v>
      </c>
      <c r="AC71" s="51">
        <v>0</v>
      </c>
      <c r="AD71" s="51">
        <v>0</v>
      </c>
      <c r="AE71" s="51">
        <v>0</v>
      </c>
      <c r="AF71" s="51">
        <v>1.7865504032257999</v>
      </c>
      <c r="AG71" s="51">
        <v>0</v>
      </c>
      <c r="AH71" s="51">
        <v>0</v>
      </c>
      <c r="AI71" s="51">
        <v>0</v>
      </c>
      <c r="AJ71" s="51">
        <v>0</v>
      </c>
      <c r="AK71" s="51">
        <v>0</v>
      </c>
      <c r="AL71" s="51">
        <v>0</v>
      </c>
      <c r="AM71" s="51">
        <v>0</v>
      </c>
      <c r="AN71" s="51">
        <v>0</v>
      </c>
      <c r="AO71" s="51">
        <v>0</v>
      </c>
      <c r="AP71" s="51">
        <v>0</v>
      </c>
      <c r="AQ71" s="51">
        <v>0</v>
      </c>
      <c r="AR71" s="51">
        <v>0</v>
      </c>
      <c r="AS71" s="51">
        <v>0</v>
      </c>
      <c r="AT71" s="51">
        <v>0</v>
      </c>
      <c r="AU71" s="51">
        <v>0</v>
      </c>
      <c r="AV71" s="51">
        <v>1.6183412195142999</v>
      </c>
      <c r="AW71" s="51">
        <v>9.1239783869999994E-3</v>
      </c>
      <c r="AX71" s="51">
        <v>0</v>
      </c>
      <c r="AY71" s="51">
        <v>0</v>
      </c>
      <c r="AZ71" s="51">
        <v>5.1172066373535001</v>
      </c>
      <c r="BA71" s="51">
        <v>0</v>
      </c>
      <c r="BB71" s="51">
        <v>0</v>
      </c>
      <c r="BC71" s="51">
        <v>0</v>
      </c>
      <c r="BD71" s="51">
        <v>0</v>
      </c>
      <c r="BE71" s="51">
        <v>0</v>
      </c>
      <c r="BF71" s="51">
        <v>0.10151190925789999</v>
      </c>
      <c r="BG71" s="51">
        <v>0</v>
      </c>
      <c r="BH71" s="51">
        <v>0</v>
      </c>
      <c r="BI71" s="51">
        <v>0</v>
      </c>
      <c r="BJ71" s="51">
        <v>8.5754419354799993E-2</v>
      </c>
      <c r="BK71" s="59">
        <f t="shared" si="2"/>
        <v>8.7839074222866991</v>
      </c>
    </row>
    <row r="72" spans="1:63">
      <c r="A72" s="6"/>
      <c r="B72" s="10" t="s">
        <v>144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  <c r="H72" s="51">
        <v>7.903797387070001E-2</v>
      </c>
      <c r="I72" s="51">
        <v>0</v>
      </c>
      <c r="J72" s="51">
        <v>0</v>
      </c>
      <c r="K72" s="51">
        <v>0</v>
      </c>
      <c r="L72" s="51">
        <v>0.19634726451599999</v>
      </c>
      <c r="M72" s="51">
        <v>0</v>
      </c>
      <c r="N72" s="51">
        <v>0</v>
      </c>
      <c r="O72" s="51">
        <v>0</v>
      </c>
      <c r="P72" s="51">
        <v>0</v>
      </c>
      <c r="Q72" s="51">
        <v>0</v>
      </c>
      <c r="R72" s="51">
        <v>9.2985851611999994E-3</v>
      </c>
      <c r="S72" s="51">
        <v>0</v>
      </c>
      <c r="T72" s="51">
        <v>0</v>
      </c>
      <c r="U72" s="51">
        <v>0</v>
      </c>
      <c r="V72" s="51">
        <v>0</v>
      </c>
      <c r="W72" s="51">
        <v>0</v>
      </c>
      <c r="X72" s="51">
        <v>0</v>
      </c>
      <c r="Y72" s="51">
        <v>0</v>
      </c>
      <c r="Z72" s="51">
        <v>0</v>
      </c>
      <c r="AA72" s="51">
        <v>0</v>
      </c>
      <c r="AB72" s="51">
        <v>1.9372052419200002E-2</v>
      </c>
      <c r="AC72" s="51">
        <v>0.1549764193548</v>
      </c>
      <c r="AD72" s="51">
        <v>0</v>
      </c>
      <c r="AE72" s="51">
        <v>0</v>
      </c>
      <c r="AF72" s="51">
        <v>8.785252215031699</v>
      </c>
      <c r="AG72" s="51">
        <v>0</v>
      </c>
      <c r="AH72" s="51">
        <v>0</v>
      </c>
      <c r="AI72" s="51">
        <v>0</v>
      </c>
      <c r="AJ72" s="51">
        <v>0</v>
      </c>
      <c r="AK72" s="51">
        <v>0</v>
      </c>
      <c r="AL72" s="51">
        <v>0</v>
      </c>
      <c r="AM72" s="51">
        <v>0</v>
      </c>
      <c r="AN72" s="51">
        <v>0</v>
      </c>
      <c r="AO72" s="51">
        <v>0</v>
      </c>
      <c r="AP72" s="51">
        <v>0</v>
      </c>
      <c r="AQ72" s="51">
        <v>0</v>
      </c>
      <c r="AR72" s="51">
        <v>0</v>
      </c>
      <c r="AS72" s="51">
        <v>0</v>
      </c>
      <c r="AT72" s="51">
        <v>0</v>
      </c>
      <c r="AU72" s="51">
        <v>0</v>
      </c>
      <c r="AV72" s="51">
        <v>24.445438251696235</v>
      </c>
      <c r="AW72" s="51">
        <v>8.6892736284827006</v>
      </c>
      <c r="AX72" s="51">
        <v>0</v>
      </c>
      <c r="AY72" s="51">
        <v>0</v>
      </c>
      <c r="AZ72" s="51">
        <v>97.544271416862117</v>
      </c>
      <c r="BA72" s="51">
        <v>0</v>
      </c>
      <c r="BB72" s="51">
        <v>0</v>
      </c>
      <c r="BC72" s="51">
        <v>0</v>
      </c>
      <c r="BD72" s="51">
        <v>0</v>
      </c>
      <c r="BE72" s="51">
        <v>0</v>
      </c>
      <c r="BF72" s="51">
        <v>1.8583133192551</v>
      </c>
      <c r="BG72" s="51">
        <v>3.0995283870966999</v>
      </c>
      <c r="BH72" s="51">
        <v>0</v>
      </c>
      <c r="BI72" s="51">
        <v>0</v>
      </c>
      <c r="BJ72" s="51">
        <v>9.7985609385794987</v>
      </c>
      <c r="BK72" s="59">
        <f t="shared" si="2"/>
        <v>154.67967045232598</v>
      </c>
    </row>
    <row r="73" spans="1:63">
      <c r="A73" s="6"/>
      <c r="B73" s="10" t="s">
        <v>145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3.4610661290199997E-2</v>
      </c>
      <c r="I73" s="51">
        <v>0</v>
      </c>
      <c r="J73" s="51">
        <v>0</v>
      </c>
      <c r="K73" s="51">
        <v>0</v>
      </c>
      <c r="L73" s="51">
        <v>0</v>
      </c>
      <c r="M73" s="51">
        <v>0</v>
      </c>
      <c r="N73" s="51">
        <v>0</v>
      </c>
      <c r="O73" s="51">
        <v>0</v>
      </c>
      <c r="P73" s="51">
        <v>0</v>
      </c>
      <c r="Q73" s="51">
        <v>0</v>
      </c>
      <c r="R73" s="51">
        <v>4.4450690322400004E-2</v>
      </c>
      <c r="S73" s="51">
        <v>0</v>
      </c>
      <c r="T73" s="51">
        <v>0</v>
      </c>
      <c r="U73" s="51">
        <v>0</v>
      </c>
      <c r="V73" s="51">
        <v>0</v>
      </c>
      <c r="W73" s="51">
        <v>0</v>
      </c>
      <c r="X73" s="51">
        <v>0</v>
      </c>
      <c r="Y73" s="51">
        <v>0</v>
      </c>
      <c r="Z73" s="51">
        <v>0</v>
      </c>
      <c r="AA73" s="51">
        <v>0</v>
      </c>
      <c r="AB73" s="51">
        <v>5.4884748967700001E-2</v>
      </c>
      <c r="AC73" s="51">
        <v>0</v>
      </c>
      <c r="AD73" s="51">
        <v>0</v>
      </c>
      <c r="AE73" s="51">
        <v>0</v>
      </c>
      <c r="AF73" s="51">
        <v>0.51859138709670005</v>
      </c>
      <c r="AG73" s="51">
        <v>0</v>
      </c>
      <c r="AH73" s="51">
        <v>0</v>
      </c>
      <c r="AI73" s="51">
        <v>0</v>
      </c>
      <c r="AJ73" s="51">
        <v>0</v>
      </c>
      <c r="AK73" s="51">
        <v>0</v>
      </c>
      <c r="AL73" s="51">
        <v>0</v>
      </c>
      <c r="AM73" s="51">
        <v>0</v>
      </c>
      <c r="AN73" s="51">
        <v>0</v>
      </c>
      <c r="AO73" s="51">
        <v>0</v>
      </c>
      <c r="AP73" s="51">
        <v>0</v>
      </c>
      <c r="AQ73" s="51">
        <v>0</v>
      </c>
      <c r="AR73" s="51">
        <v>0</v>
      </c>
      <c r="AS73" s="51">
        <v>0</v>
      </c>
      <c r="AT73" s="51">
        <v>0</v>
      </c>
      <c r="AU73" s="51">
        <v>0</v>
      </c>
      <c r="AV73" s="51">
        <v>11.717339208440707</v>
      </c>
      <c r="AW73" s="51">
        <v>4.9524849626442986</v>
      </c>
      <c r="AX73" s="51">
        <v>0</v>
      </c>
      <c r="AY73" s="51">
        <v>0</v>
      </c>
      <c r="AZ73" s="51">
        <v>56.940676557574392</v>
      </c>
      <c r="BA73" s="51">
        <v>0</v>
      </c>
      <c r="BB73" s="51">
        <v>0</v>
      </c>
      <c r="BC73" s="51">
        <v>0</v>
      </c>
      <c r="BD73" s="51">
        <v>0</v>
      </c>
      <c r="BE73" s="51">
        <v>0</v>
      </c>
      <c r="BF73" s="51">
        <v>1.1307856230947999</v>
      </c>
      <c r="BG73" s="51">
        <v>0.16613117419350001</v>
      </c>
      <c r="BH73" s="51">
        <v>0</v>
      </c>
      <c r="BI73" s="51">
        <v>0</v>
      </c>
      <c r="BJ73" s="51">
        <v>2.602732227967</v>
      </c>
      <c r="BK73" s="59">
        <f t="shared" si="2"/>
        <v>78.162687241591684</v>
      </c>
    </row>
    <row r="74" spans="1:63">
      <c r="A74" s="6"/>
      <c r="B74" s="10" t="s">
        <v>146</v>
      </c>
      <c r="C74" s="51">
        <v>0</v>
      </c>
      <c r="D74" s="51">
        <v>0</v>
      </c>
      <c r="E74" s="51">
        <v>0</v>
      </c>
      <c r="F74" s="51">
        <v>0</v>
      </c>
      <c r="G74" s="51">
        <v>0</v>
      </c>
      <c r="H74" s="51">
        <v>5.2866720515999999E-2</v>
      </c>
      <c r="I74" s="51">
        <v>0</v>
      </c>
      <c r="J74" s="51">
        <v>0</v>
      </c>
      <c r="K74" s="51">
        <v>0</v>
      </c>
      <c r="L74" s="51">
        <v>0.14403138709669999</v>
      </c>
      <c r="M74" s="51">
        <v>0</v>
      </c>
      <c r="N74" s="51">
        <v>0</v>
      </c>
      <c r="O74" s="51">
        <v>0</v>
      </c>
      <c r="P74" s="51">
        <v>0</v>
      </c>
      <c r="Q74" s="51">
        <v>0</v>
      </c>
      <c r="R74" s="51">
        <v>4.2692859677000003E-3</v>
      </c>
      <c r="S74" s="51">
        <v>0</v>
      </c>
      <c r="T74" s="51">
        <v>0</v>
      </c>
      <c r="U74" s="51">
        <v>0</v>
      </c>
      <c r="V74" s="51">
        <v>0</v>
      </c>
      <c r="W74" s="51">
        <v>0</v>
      </c>
      <c r="X74" s="51">
        <v>0</v>
      </c>
      <c r="Y74" s="51">
        <v>0</v>
      </c>
      <c r="Z74" s="51">
        <v>0</v>
      </c>
      <c r="AA74" s="51">
        <v>0</v>
      </c>
      <c r="AB74" s="51">
        <v>0</v>
      </c>
      <c r="AC74" s="51">
        <v>0</v>
      </c>
      <c r="AD74" s="51">
        <v>0</v>
      </c>
      <c r="AE74" s="51">
        <v>0</v>
      </c>
      <c r="AF74" s="51">
        <v>7.2015693548299994E-2</v>
      </c>
      <c r="AG74" s="51">
        <v>0</v>
      </c>
      <c r="AH74" s="51">
        <v>0</v>
      </c>
      <c r="AI74" s="51">
        <v>0</v>
      </c>
      <c r="AJ74" s="51">
        <v>0</v>
      </c>
      <c r="AK74" s="51">
        <v>0</v>
      </c>
      <c r="AL74" s="51">
        <v>3.9900670967599999E-2</v>
      </c>
      <c r="AM74" s="51">
        <v>0</v>
      </c>
      <c r="AN74" s="51">
        <v>0</v>
      </c>
      <c r="AO74" s="51">
        <v>0</v>
      </c>
      <c r="AP74" s="51">
        <v>0</v>
      </c>
      <c r="AQ74" s="51">
        <v>0</v>
      </c>
      <c r="AR74" s="51">
        <v>0</v>
      </c>
      <c r="AS74" s="51">
        <v>0</v>
      </c>
      <c r="AT74" s="51">
        <v>0</v>
      </c>
      <c r="AU74" s="51">
        <v>0</v>
      </c>
      <c r="AV74" s="51">
        <v>28.255707504920188</v>
      </c>
      <c r="AW74" s="51">
        <v>10.198752262127201</v>
      </c>
      <c r="AX74" s="51">
        <v>0</v>
      </c>
      <c r="AY74" s="51">
        <v>0</v>
      </c>
      <c r="AZ74" s="51">
        <v>108.87480429101868</v>
      </c>
      <c r="BA74" s="51">
        <v>0</v>
      </c>
      <c r="BB74" s="51">
        <v>0</v>
      </c>
      <c r="BC74" s="51">
        <v>0</v>
      </c>
      <c r="BD74" s="51">
        <v>0</v>
      </c>
      <c r="BE74" s="51">
        <v>0</v>
      </c>
      <c r="BF74" s="51">
        <v>3.7720387894146015</v>
      </c>
      <c r="BG74" s="51">
        <v>1.0688012365480999</v>
      </c>
      <c r="BH74" s="51">
        <v>0</v>
      </c>
      <c r="BI74" s="51">
        <v>0</v>
      </c>
      <c r="BJ74" s="51">
        <v>5.2686574640948987</v>
      </c>
      <c r="BK74" s="59">
        <f t="shared" si="2"/>
        <v>157.75184530621999</v>
      </c>
    </row>
    <row r="75" spans="1:63">
      <c r="A75" s="6"/>
      <c r="B75" s="10" t="s">
        <v>147</v>
      </c>
      <c r="C75" s="51">
        <v>0</v>
      </c>
      <c r="D75" s="51">
        <v>0</v>
      </c>
      <c r="E75" s="51">
        <v>0</v>
      </c>
      <c r="F75" s="51">
        <v>0</v>
      </c>
      <c r="G75" s="51">
        <v>0</v>
      </c>
      <c r="H75" s="51">
        <v>0.15544745161279999</v>
      </c>
      <c r="I75" s="51">
        <v>0</v>
      </c>
      <c r="J75" s="51">
        <v>0</v>
      </c>
      <c r="K75" s="51">
        <v>0</v>
      </c>
      <c r="L75" s="51">
        <v>0.18487214516119999</v>
      </c>
      <c r="M75" s="51">
        <v>0</v>
      </c>
      <c r="N75" s="51">
        <v>0</v>
      </c>
      <c r="O75" s="51">
        <v>0</v>
      </c>
      <c r="P75" s="51">
        <v>0</v>
      </c>
      <c r="Q75" s="51">
        <v>0</v>
      </c>
      <c r="R75" s="51">
        <v>6.7899516128999996E-3</v>
      </c>
      <c r="S75" s="51">
        <v>0</v>
      </c>
      <c r="T75" s="51">
        <v>0</v>
      </c>
      <c r="U75" s="51">
        <v>0</v>
      </c>
      <c r="V75" s="51">
        <v>0.12221912903219999</v>
      </c>
      <c r="W75" s="51">
        <v>0</v>
      </c>
      <c r="X75" s="51">
        <v>0</v>
      </c>
      <c r="Y75" s="51">
        <v>0</v>
      </c>
      <c r="Z75" s="51">
        <v>0</v>
      </c>
      <c r="AA75" s="51">
        <v>0</v>
      </c>
      <c r="AB75" s="51">
        <v>9.3114116128899999E-2</v>
      </c>
      <c r="AC75" s="51">
        <v>0.125770516129</v>
      </c>
      <c r="AD75" s="51">
        <v>0</v>
      </c>
      <c r="AE75" s="51">
        <v>0</v>
      </c>
      <c r="AF75" s="51">
        <v>1.3308305161289</v>
      </c>
      <c r="AG75" s="51">
        <v>0</v>
      </c>
      <c r="AH75" s="51">
        <v>0</v>
      </c>
      <c r="AI75" s="51">
        <v>0</v>
      </c>
      <c r="AJ75" s="51">
        <v>0</v>
      </c>
      <c r="AK75" s="51">
        <v>0</v>
      </c>
      <c r="AL75" s="51">
        <v>0</v>
      </c>
      <c r="AM75" s="51">
        <v>0</v>
      </c>
      <c r="AN75" s="51">
        <v>0</v>
      </c>
      <c r="AO75" s="51">
        <v>0</v>
      </c>
      <c r="AP75" s="51">
        <v>0</v>
      </c>
      <c r="AQ75" s="51">
        <v>0</v>
      </c>
      <c r="AR75" s="51">
        <v>0</v>
      </c>
      <c r="AS75" s="51">
        <v>0</v>
      </c>
      <c r="AT75" s="51">
        <v>0</v>
      </c>
      <c r="AU75" s="51">
        <v>0</v>
      </c>
      <c r="AV75" s="51">
        <v>20.935301118018867</v>
      </c>
      <c r="AW75" s="51">
        <v>11.662870340095699</v>
      </c>
      <c r="AX75" s="51">
        <v>0</v>
      </c>
      <c r="AY75" s="51">
        <v>0</v>
      </c>
      <c r="AZ75" s="51">
        <v>113.99122273121245</v>
      </c>
      <c r="BA75" s="51">
        <v>0</v>
      </c>
      <c r="BB75" s="51">
        <v>0</v>
      </c>
      <c r="BC75" s="51">
        <v>0</v>
      </c>
      <c r="BD75" s="51">
        <v>0</v>
      </c>
      <c r="BE75" s="51">
        <v>0</v>
      </c>
      <c r="BF75" s="51">
        <v>4.8337751319960987</v>
      </c>
      <c r="BG75" s="51">
        <v>0.58941954322559997</v>
      </c>
      <c r="BH75" s="51">
        <v>0</v>
      </c>
      <c r="BI75" s="51">
        <v>0</v>
      </c>
      <c r="BJ75" s="51">
        <v>7.6913823632881986</v>
      </c>
      <c r="BK75" s="59">
        <f t="shared" si="2"/>
        <v>161.72301505364283</v>
      </c>
    </row>
    <row r="76" spans="1:63">
      <c r="A76" s="6"/>
      <c r="B76" s="10" t="s">
        <v>173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1.0777694838499999E-2</v>
      </c>
      <c r="I76" s="51">
        <v>0</v>
      </c>
      <c r="J76" s="51">
        <v>0</v>
      </c>
      <c r="K76" s="51">
        <v>0</v>
      </c>
      <c r="L76" s="51">
        <v>0</v>
      </c>
      <c r="M76" s="51">
        <v>0</v>
      </c>
      <c r="N76" s="51">
        <v>0</v>
      </c>
      <c r="O76" s="51">
        <v>0</v>
      </c>
      <c r="P76" s="51">
        <v>0</v>
      </c>
      <c r="Q76" s="51">
        <v>0</v>
      </c>
      <c r="R76" s="51">
        <v>2.5526119354699998E-2</v>
      </c>
      <c r="S76" s="51">
        <v>0</v>
      </c>
      <c r="T76" s="51">
        <v>0</v>
      </c>
      <c r="U76" s="51">
        <v>0</v>
      </c>
      <c r="V76" s="51">
        <v>0</v>
      </c>
      <c r="W76" s="51">
        <v>0</v>
      </c>
      <c r="X76" s="51">
        <v>0</v>
      </c>
      <c r="Y76" s="51">
        <v>0</v>
      </c>
      <c r="Z76" s="51">
        <v>0</v>
      </c>
      <c r="AA76" s="51">
        <v>0</v>
      </c>
      <c r="AB76" s="51">
        <v>0</v>
      </c>
      <c r="AC76" s="51">
        <v>0</v>
      </c>
      <c r="AD76" s="51">
        <v>0</v>
      </c>
      <c r="AE76" s="51">
        <v>0</v>
      </c>
      <c r="AF76" s="51">
        <v>0</v>
      </c>
      <c r="AG76" s="51">
        <v>0</v>
      </c>
      <c r="AH76" s="51">
        <v>0</v>
      </c>
      <c r="AI76" s="51">
        <v>0</v>
      </c>
      <c r="AJ76" s="51">
        <v>0</v>
      </c>
      <c r="AK76" s="51">
        <v>0</v>
      </c>
      <c r="AL76" s="51">
        <v>0</v>
      </c>
      <c r="AM76" s="51">
        <v>0</v>
      </c>
      <c r="AN76" s="51">
        <v>0</v>
      </c>
      <c r="AO76" s="51">
        <v>0</v>
      </c>
      <c r="AP76" s="51">
        <v>0</v>
      </c>
      <c r="AQ76" s="51">
        <v>0</v>
      </c>
      <c r="AR76" s="51">
        <v>0</v>
      </c>
      <c r="AS76" s="51">
        <v>0</v>
      </c>
      <c r="AT76" s="51">
        <v>0</v>
      </c>
      <c r="AU76" s="51">
        <v>0</v>
      </c>
      <c r="AV76" s="51">
        <v>5.8032264395108006</v>
      </c>
      <c r="AW76" s="51">
        <v>3.1718533870961001</v>
      </c>
      <c r="AX76" s="51">
        <v>0</v>
      </c>
      <c r="AY76" s="51">
        <v>0</v>
      </c>
      <c r="AZ76" s="51">
        <v>50.449654639254092</v>
      </c>
      <c r="BA76" s="51">
        <v>0</v>
      </c>
      <c r="BB76" s="51">
        <v>0</v>
      </c>
      <c r="BC76" s="51">
        <v>0</v>
      </c>
      <c r="BD76" s="51">
        <v>0</v>
      </c>
      <c r="BE76" s="51">
        <v>0</v>
      </c>
      <c r="BF76" s="51">
        <v>0.69790172580520005</v>
      </c>
      <c r="BG76" s="51">
        <v>0.16776290322569998</v>
      </c>
      <c r="BH76" s="51">
        <v>0</v>
      </c>
      <c r="BI76" s="51">
        <v>0</v>
      </c>
      <c r="BJ76" s="51">
        <v>3.4940016225800998</v>
      </c>
      <c r="BK76" s="59">
        <f t="shared" si="2"/>
        <v>63.8207045316652</v>
      </c>
    </row>
    <row r="77" spans="1:63">
      <c r="A77" s="6"/>
      <c r="B77" s="10" t="s">
        <v>179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>
        <v>4.14192736773E-2</v>
      </c>
      <c r="I77" s="51">
        <v>0</v>
      </c>
      <c r="J77" s="51">
        <v>0</v>
      </c>
      <c r="K77" s="51">
        <v>0</v>
      </c>
      <c r="L77" s="51">
        <v>0.21755812903220001</v>
      </c>
      <c r="M77" s="51">
        <v>0</v>
      </c>
      <c r="N77" s="51">
        <v>0</v>
      </c>
      <c r="O77" s="51">
        <v>0</v>
      </c>
      <c r="P77" s="51">
        <v>0</v>
      </c>
      <c r="Q77" s="51">
        <v>0</v>
      </c>
      <c r="R77" s="51">
        <v>1.08779064516E-2</v>
      </c>
      <c r="S77" s="51">
        <v>0</v>
      </c>
      <c r="T77" s="51">
        <v>0</v>
      </c>
      <c r="U77" s="51">
        <v>0</v>
      </c>
      <c r="V77" s="51">
        <v>0</v>
      </c>
      <c r="W77" s="51">
        <v>0</v>
      </c>
      <c r="X77" s="51">
        <v>0</v>
      </c>
      <c r="Y77" s="51">
        <v>0</v>
      </c>
      <c r="Z77" s="51">
        <v>0</v>
      </c>
      <c r="AA77" s="51">
        <v>0</v>
      </c>
      <c r="AB77" s="51">
        <v>0</v>
      </c>
      <c r="AC77" s="51">
        <v>0</v>
      </c>
      <c r="AD77" s="51">
        <v>0</v>
      </c>
      <c r="AE77" s="51">
        <v>0</v>
      </c>
      <c r="AF77" s="51">
        <v>0</v>
      </c>
      <c r="AG77" s="51">
        <v>0</v>
      </c>
      <c r="AH77" s="51">
        <v>0</v>
      </c>
      <c r="AI77" s="51">
        <v>0</v>
      </c>
      <c r="AJ77" s="51">
        <v>0</v>
      </c>
      <c r="AK77" s="51">
        <v>0</v>
      </c>
      <c r="AL77" s="51">
        <v>0</v>
      </c>
      <c r="AM77" s="51">
        <v>0</v>
      </c>
      <c r="AN77" s="51">
        <v>0</v>
      </c>
      <c r="AO77" s="51">
        <v>0</v>
      </c>
      <c r="AP77" s="51">
        <v>0</v>
      </c>
      <c r="AQ77" s="51">
        <v>0</v>
      </c>
      <c r="AR77" s="51">
        <v>0</v>
      </c>
      <c r="AS77" s="51">
        <v>0</v>
      </c>
      <c r="AT77" s="51">
        <v>0</v>
      </c>
      <c r="AU77" s="51">
        <v>0</v>
      </c>
      <c r="AV77" s="51">
        <v>4.2756720885429012</v>
      </c>
      <c r="AW77" s="51">
        <v>17.053770717031604</v>
      </c>
      <c r="AX77" s="51">
        <v>0</v>
      </c>
      <c r="AY77" s="51">
        <v>0</v>
      </c>
      <c r="AZ77" s="51">
        <v>56.455307919996017</v>
      </c>
      <c r="BA77" s="51">
        <v>0</v>
      </c>
      <c r="BB77" s="51">
        <v>0</v>
      </c>
      <c r="BC77" s="51">
        <v>0</v>
      </c>
      <c r="BD77" s="51">
        <v>0</v>
      </c>
      <c r="BE77" s="51">
        <v>0</v>
      </c>
      <c r="BF77" s="51">
        <v>0.62024197538570003</v>
      </c>
      <c r="BG77" s="51">
        <v>0</v>
      </c>
      <c r="BH77" s="51">
        <v>0</v>
      </c>
      <c r="BI77" s="51">
        <v>0</v>
      </c>
      <c r="BJ77" s="51">
        <v>1.9473918451608001</v>
      </c>
      <c r="BK77" s="59">
        <f t="shared" si="2"/>
        <v>80.62223985527811</v>
      </c>
    </row>
    <row r="78" spans="1:63">
      <c r="A78" s="6"/>
      <c r="B78" s="10" t="s">
        <v>178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1.21921435483E-2</v>
      </c>
      <c r="I78" s="51">
        <v>0</v>
      </c>
      <c r="J78" s="51">
        <v>0</v>
      </c>
      <c r="K78" s="51">
        <v>0</v>
      </c>
      <c r="L78" s="51">
        <v>0.16666679032250001</v>
      </c>
      <c r="M78" s="51">
        <v>0</v>
      </c>
      <c r="N78" s="51">
        <v>0</v>
      </c>
      <c r="O78" s="51">
        <v>0</v>
      </c>
      <c r="P78" s="51">
        <v>0</v>
      </c>
      <c r="Q78" s="51">
        <v>0</v>
      </c>
      <c r="R78" s="51">
        <v>0</v>
      </c>
      <c r="S78" s="51">
        <v>0</v>
      </c>
      <c r="T78" s="51">
        <v>0</v>
      </c>
      <c r="U78" s="51">
        <v>0</v>
      </c>
      <c r="V78" s="51">
        <v>0</v>
      </c>
      <c r="W78" s="51">
        <v>0</v>
      </c>
      <c r="X78" s="51">
        <v>0</v>
      </c>
      <c r="Y78" s="51">
        <v>0</v>
      </c>
      <c r="Z78" s="51">
        <v>0</v>
      </c>
      <c r="AA78" s="51">
        <v>0</v>
      </c>
      <c r="AB78" s="51">
        <v>0</v>
      </c>
      <c r="AC78" s="51">
        <v>0</v>
      </c>
      <c r="AD78" s="51">
        <v>0</v>
      </c>
      <c r="AE78" s="51">
        <v>0</v>
      </c>
      <c r="AF78" s="51">
        <v>0</v>
      </c>
      <c r="AG78" s="51">
        <v>0</v>
      </c>
      <c r="AH78" s="51">
        <v>0</v>
      </c>
      <c r="AI78" s="51">
        <v>0</v>
      </c>
      <c r="AJ78" s="51">
        <v>0</v>
      </c>
      <c r="AK78" s="51">
        <v>0</v>
      </c>
      <c r="AL78" s="51">
        <v>0</v>
      </c>
      <c r="AM78" s="51">
        <v>0</v>
      </c>
      <c r="AN78" s="51">
        <v>0</v>
      </c>
      <c r="AO78" s="51">
        <v>0</v>
      </c>
      <c r="AP78" s="51">
        <v>0</v>
      </c>
      <c r="AQ78" s="51">
        <v>0</v>
      </c>
      <c r="AR78" s="51">
        <v>0</v>
      </c>
      <c r="AS78" s="51">
        <v>0</v>
      </c>
      <c r="AT78" s="51">
        <v>0</v>
      </c>
      <c r="AU78" s="51">
        <v>0</v>
      </c>
      <c r="AV78" s="51">
        <v>8.1358300644699996E-2</v>
      </c>
      <c r="AW78" s="51">
        <v>8.8279277419352002</v>
      </c>
      <c r="AX78" s="51">
        <v>0</v>
      </c>
      <c r="AY78" s="51">
        <v>0</v>
      </c>
      <c r="AZ78" s="51">
        <v>16.0359307432253</v>
      </c>
      <c r="BA78" s="51">
        <v>0</v>
      </c>
      <c r="BB78" s="51">
        <v>0</v>
      </c>
      <c r="BC78" s="51">
        <v>0</v>
      </c>
      <c r="BD78" s="51">
        <v>0</v>
      </c>
      <c r="BE78" s="51">
        <v>0</v>
      </c>
      <c r="BF78" s="51">
        <v>6.5105967095E-3</v>
      </c>
      <c r="BG78" s="51">
        <v>0</v>
      </c>
      <c r="BH78" s="51">
        <v>0</v>
      </c>
      <c r="BI78" s="51">
        <v>0</v>
      </c>
      <c r="BJ78" s="51">
        <v>0</v>
      </c>
      <c r="BK78" s="59">
        <f t="shared" si="2"/>
        <v>25.1305863163855</v>
      </c>
    </row>
    <row r="79" spans="1:63">
      <c r="A79" s="6"/>
      <c r="B79" s="10" t="s">
        <v>170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4.7387438064400003E-2</v>
      </c>
      <c r="I79" s="51">
        <v>0</v>
      </c>
      <c r="J79" s="51">
        <v>0</v>
      </c>
      <c r="K79" s="51">
        <v>0</v>
      </c>
      <c r="L79" s="51">
        <v>0.1114279677419</v>
      </c>
      <c r="M79" s="51">
        <v>0</v>
      </c>
      <c r="N79" s="51">
        <v>0</v>
      </c>
      <c r="O79" s="51">
        <v>0</v>
      </c>
      <c r="P79" s="51">
        <v>0</v>
      </c>
      <c r="Q79" s="51">
        <v>0</v>
      </c>
      <c r="R79" s="51">
        <v>1.1142796773999999E-3</v>
      </c>
      <c r="S79" s="51">
        <v>0</v>
      </c>
      <c r="T79" s="51">
        <v>0</v>
      </c>
      <c r="U79" s="51">
        <v>0</v>
      </c>
      <c r="V79" s="51">
        <v>0</v>
      </c>
      <c r="W79" s="51">
        <v>0</v>
      </c>
      <c r="X79" s="51">
        <v>0</v>
      </c>
      <c r="Y79" s="51">
        <v>0</v>
      </c>
      <c r="Z79" s="51">
        <v>0</v>
      </c>
      <c r="AA79" s="51">
        <v>0</v>
      </c>
      <c r="AB79" s="51">
        <v>0</v>
      </c>
      <c r="AC79" s="51">
        <v>0</v>
      </c>
      <c r="AD79" s="51">
        <v>0</v>
      </c>
      <c r="AE79" s="51">
        <v>0</v>
      </c>
      <c r="AF79" s="51">
        <v>0.109819516129</v>
      </c>
      <c r="AG79" s="51">
        <v>0</v>
      </c>
      <c r="AH79" s="51">
        <v>0</v>
      </c>
      <c r="AI79" s="51">
        <v>0</v>
      </c>
      <c r="AJ79" s="51">
        <v>0</v>
      </c>
      <c r="AK79" s="51">
        <v>0</v>
      </c>
      <c r="AL79" s="51">
        <v>0</v>
      </c>
      <c r="AM79" s="51">
        <v>0</v>
      </c>
      <c r="AN79" s="51">
        <v>0</v>
      </c>
      <c r="AO79" s="51">
        <v>0</v>
      </c>
      <c r="AP79" s="51">
        <v>0</v>
      </c>
      <c r="AQ79" s="51">
        <v>0</v>
      </c>
      <c r="AR79" s="51">
        <v>0</v>
      </c>
      <c r="AS79" s="51">
        <v>0</v>
      </c>
      <c r="AT79" s="51">
        <v>0</v>
      </c>
      <c r="AU79" s="51">
        <v>0</v>
      </c>
      <c r="AV79" s="51">
        <v>3.9587747004486018</v>
      </c>
      <c r="AW79" s="51">
        <v>0.7076547819354001</v>
      </c>
      <c r="AX79" s="51">
        <v>0</v>
      </c>
      <c r="AY79" s="51">
        <v>0</v>
      </c>
      <c r="AZ79" s="51">
        <v>22.477613931642505</v>
      </c>
      <c r="BA79" s="51">
        <v>0</v>
      </c>
      <c r="BB79" s="51">
        <v>0</v>
      </c>
      <c r="BC79" s="51">
        <v>0</v>
      </c>
      <c r="BD79" s="51">
        <v>0</v>
      </c>
      <c r="BE79" s="51">
        <v>0</v>
      </c>
      <c r="BF79" s="51">
        <v>0.44625491145099999</v>
      </c>
      <c r="BG79" s="51">
        <v>0.27454879032250001</v>
      </c>
      <c r="BH79" s="51">
        <v>0</v>
      </c>
      <c r="BI79" s="51">
        <v>0</v>
      </c>
      <c r="BJ79" s="51">
        <v>0.81560724999980005</v>
      </c>
      <c r="BK79" s="59">
        <f t="shared" si="2"/>
        <v>28.950203567412505</v>
      </c>
    </row>
    <row r="80" spans="1:63">
      <c r="A80" s="6"/>
      <c r="B80" s="10" t="s">
        <v>180</v>
      </c>
      <c r="C80" s="51">
        <v>0</v>
      </c>
      <c r="D80" s="51">
        <v>0</v>
      </c>
      <c r="E80" s="51">
        <v>0</v>
      </c>
      <c r="F80" s="51">
        <v>0</v>
      </c>
      <c r="G80" s="51">
        <v>0</v>
      </c>
      <c r="H80" s="51">
        <v>3.2807570967600001E-2</v>
      </c>
      <c r="I80" s="51">
        <v>5.3782903225805994</v>
      </c>
      <c r="J80" s="51">
        <v>0</v>
      </c>
      <c r="K80" s="51">
        <v>0</v>
      </c>
      <c r="L80" s="51">
        <v>0</v>
      </c>
      <c r="M80" s="51">
        <v>0</v>
      </c>
      <c r="N80" s="51">
        <v>0</v>
      </c>
      <c r="O80" s="51">
        <v>0</v>
      </c>
      <c r="P80" s="51">
        <v>0</v>
      </c>
      <c r="Q80" s="51">
        <v>0</v>
      </c>
      <c r="R80" s="51">
        <v>0</v>
      </c>
      <c r="S80" s="51">
        <v>0</v>
      </c>
      <c r="T80" s="51">
        <v>0</v>
      </c>
      <c r="U80" s="51">
        <v>0</v>
      </c>
      <c r="V80" s="51">
        <v>0</v>
      </c>
      <c r="W80" s="51">
        <v>0</v>
      </c>
      <c r="X80" s="51">
        <v>0</v>
      </c>
      <c r="Y80" s="51">
        <v>0</v>
      </c>
      <c r="Z80" s="51">
        <v>0</v>
      </c>
      <c r="AA80" s="51">
        <v>0</v>
      </c>
      <c r="AB80" s="51">
        <v>0</v>
      </c>
      <c r="AC80" s="51">
        <v>8.5697935483870005</v>
      </c>
      <c r="AD80" s="51">
        <v>0</v>
      </c>
      <c r="AE80" s="51">
        <v>0</v>
      </c>
      <c r="AF80" s="51">
        <v>0.65897614419350004</v>
      </c>
      <c r="AG80" s="51">
        <v>0</v>
      </c>
      <c r="AH80" s="51">
        <v>0</v>
      </c>
      <c r="AI80" s="51">
        <v>0</v>
      </c>
      <c r="AJ80" s="51">
        <v>0</v>
      </c>
      <c r="AK80" s="51">
        <v>0</v>
      </c>
      <c r="AL80" s="51">
        <v>0</v>
      </c>
      <c r="AM80" s="51">
        <v>0</v>
      </c>
      <c r="AN80" s="51">
        <v>0</v>
      </c>
      <c r="AO80" s="51">
        <v>0</v>
      </c>
      <c r="AP80" s="51">
        <v>0</v>
      </c>
      <c r="AQ80" s="51">
        <v>0</v>
      </c>
      <c r="AR80" s="51">
        <v>0</v>
      </c>
      <c r="AS80" s="51">
        <v>0</v>
      </c>
      <c r="AT80" s="51">
        <v>0</v>
      </c>
      <c r="AU80" s="51">
        <v>0</v>
      </c>
      <c r="AV80" s="51">
        <v>1.0449950409659001</v>
      </c>
      <c r="AW80" s="51">
        <v>9.2919756531933011</v>
      </c>
      <c r="AX80" s="51">
        <v>0</v>
      </c>
      <c r="AY80" s="51">
        <v>0</v>
      </c>
      <c r="AZ80" s="51">
        <v>9.3986223299345006</v>
      </c>
      <c r="BA80" s="51">
        <v>0</v>
      </c>
      <c r="BB80" s="51">
        <v>0</v>
      </c>
      <c r="BC80" s="51">
        <v>0</v>
      </c>
      <c r="BD80" s="51">
        <v>0</v>
      </c>
      <c r="BE80" s="51">
        <v>0</v>
      </c>
      <c r="BF80" s="51">
        <v>0.17044211661229999</v>
      </c>
      <c r="BG80" s="51">
        <v>0</v>
      </c>
      <c r="BH80" s="51">
        <v>0</v>
      </c>
      <c r="BI80" s="51">
        <v>0</v>
      </c>
      <c r="BJ80" s="51">
        <v>0</v>
      </c>
      <c r="BK80" s="59">
        <f t="shared" si="2"/>
        <v>34.545902726834704</v>
      </c>
    </row>
    <row r="81" spans="1:63">
      <c r="A81" s="6"/>
      <c r="B81" s="10" t="s">
        <v>189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5.4483758064499996E-2</v>
      </c>
      <c r="M81" s="51">
        <v>0</v>
      </c>
      <c r="N81" s="51">
        <v>0</v>
      </c>
      <c r="O81" s="51">
        <v>0</v>
      </c>
      <c r="P81" s="51">
        <v>0</v>
      </c>
      <c r="Q81" s="51">
        <v>0</v>
      </c>
      <c r="R81" s="51">
        <v>0</v>
      </c>
      <c r="S81" s="51">
        <v>0</v>
      </c>
      <c r="T81" s="51">
        <v>0</v>
      </c>
      <c r="U81" s="51">
        <v>0</v>
      </c>
      <c r="V81" s="51">
        <v>0</v>
      </c>
      <c r="W81" s="51">
        <v>0</v>
      </c>
      <c r="X81" s="51">
        <v>0</v>
      </c>
      <c r="Y81" s="51">
        <v>0</v>
      </c>
      <c r="Z81" s="51">
        <v>0</v>
      </c>
      <c r="AA81" s="51">
        <v>0</v>
      </c>
      <c r="AB81" s="51">
        <v>0</v>
      </c>
      <c r="AC81" s="51">
        <v>0</v>
      </c>
      <c r="AD81" s="51">
        <v>0</v>
      </c>
      <c r="AE81" s="51">
        <v>0</v>
      </c>
      <c r="AF81" s="51">
        <v>0</v>
      </c>
      <c r="AG81" s="51">
        <v>0</v>
      </c>
      <c r="AH81" s="51">
        <v>0</v>
      </c>
      <c r="AI81" s="51">
        <v>0</v>
      </c>
      <c r="AJ81" s="51">
        <v>0</v>
      </c>
      <c r="AK81" s="51">
        <v>0</v>
      </c>
      <c r="AL81" s="51">
        <v>0</v>
      </c>
      <c r="AM81" s="51">
        <v>0</v>
      </c>
      <c r="AN81" s="51">
        <v>0</v>
      </c>
      <c r="AO81" s="51">
        <v>0</v>
      </c>
      <c r="AP81" s="51">
        <v>0</v>
      </c>
      <c r="AQ81" s="51">
        <v>0</v>
      </c>
      <c r="AR81" s="51">
        <v>0</v>
      </c>
      <c r="AS81" s="51">
        <v>0</v>
      </c>
      <c r="AT81" s="51">
        <v>0</v>
      </c>
      <c r="AU81" s="51">
        <v>0</v>
      </c>
      <c r="AV81" s="51">
        <v>2.6264594083190014</v>
      </c>
      <c r="AW81" s="51">
        <v>1.9710249786448</v>
      </c>
      <c r="AX81" s="51">
        <v>0</v>
      </c>
      <c r="AY81" s="51">
        <v>0</v>
      </c>
      <c r="AZ81" s="51">
        <v>31.340760834836001</v>
      </c>
      <c r="BA81" s="51">
        <v>0</v>
      </c>
      <c r="BB81" s="51">
        <v>0</v>
      </c>
      <c r="BC81" s="51">
        <v>0</v>
      </c>
      <c r="BD81" s="51">
        <v>0</v>
      </c>
      <c r="BE81" s="51">
        <v>0</v>
      </c>
      <c r="BF81" s="51">
        <v>0.44579778096699996</v>
      </c>
      <c r="BG81" s="51">
        <v>0</v>
      </c>
      <c r="BH81" s="51">
        <v>0</v>
      </c>
      <c r="BI81" s="51">
        <v>0</v>
      </c>
      <c r="BJ81" s="51">
        <v>0.81225869516100002</v>
      </c>
      <c r="BK81" s="59">
        <f t="shared" si="2"/>
        <v>37.2507854559923</v>
      </c>
    </row>
    <row r="82" spans="1:63">
      <c r="A82" s="6"/>
      <c r="B82" s="10" t="s">
        <v>190</v>
      </c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2.4417576451499997E-2</v>
      </c>
      <c r="I82" s="51">
        <v>6.2342748387096005</v>
      </c>
      <c r="J82" s="51">
        <v>0</v>
      </c>
      <c r="K82" s="51">
        <v>0</v>
      </c>
      <c r="L82" s="51">
        <v>0</v>
      </c>
      <c r="M82" s="51">
        <v>0</v>
      </c>
      <c r="N82" s="51">
        <v>0</v>
      </c>
      <c r="O82" s="51">
        <v>0</v>
      </c>
      <c r="P82" s="51">
        <v>0</v>
      </c>
      <c r="Q82" s="51">
        <v>0</v>
      </c>
      <c r="R82" s="51">
        <v>0</v>
      </c>
      <c r="S82" s="51">
        <v>0</v>
      </c>
      <c r="T82" s="51">
        <v>0</v>
      </c>
      <c r="U82" s="51">
        <v>0</v>
      </c>
      <c r="V82" s="51">
        <v>0</v>
      </c>
      <c r="W82" s="51">
        <v>0</v>
      </c>
      <c r="X82" s="51">
        <v>0</v>
      </c>
      <c r="Y82" s="51">
        <v>0</v>
      </c>
      <c r="Z82" s="51">
        <v>0</v>
      </c>
      <c r="AA82" s="51">
        <v>0</v>
      </c>
      <c r="AB82" s="51">
        <v>0</v>
      </c>
      <c r="AC82" s="51">
        <v>0.38061242806449996</v>
      </c>
      <c r="AD82" s="51">
        <v>0</v>
      </c>
      <c r="AE82" s="51">
        <v>0</v>
      </c>
      <c r="AF82" s="51">
        <v>0.63949664919339999</v>
      </c>
      <c r="AG82" s="51">
        <v>0</v>
      </c>
      <c r="AH82" s="51">
        <v>0</v>
      </c>
      <c r="AI82" s="51">
        <v>0</v>
      </c>
      <c r="AJ82" s="51">
        <v>0</v>
      </c>
      <c r="AK82" s="51">
        <v>0</v>
      </c>
      <c r="AL82" s="51">
        <v>0</v>
      </c>
      <c r="AM82" s="51">
        <v>0</v>
      </c>
      <c r="AN82" s="51">
        <v>0</v>
      </c>
      <c r="AO82" s="51">
        <v>0</v>
      </c>
      <c r="AP82" s="51">
        <v>0</v>
      </c>
      <c r="AQ82" s="51">
        <v>0</v>
      </c>
      <c r="AR82" s="51">
        <v>0</v>
      </c>
      <c r="AS82" s="51">
        <v>0</v>
      </c>
      <c r="AT82" s="51">
        <v>0</v>
      </c>
      <c r="AU82" s="51">
        <v>0</v>
      </c>
      <c r="AV82" s="51">
        <v>5.7625671780271972</v>
      </c>
      <c r="AW82" s="51">
        <v>3.4074914295156997</v>
      </c>
      <c r="AX82" s="51">
        <v>0</v>
      </c>
      <c r="AY82" s="51">
        <v>0</v>
      </c>
      <c r="AZ82" s="51">
        <v>39.64521083776927</v>
      </c>
      <c r="BA82" s="51">
        <v>0</v>
      </c>
      <c r="BB82" s="51">
        <v>0</v>
      </c>
      <c r="BC82" s="51">
        <v>0</v>
      </c>
      <c r="BD82" s="51">
        <v>0</v>
      </c>
      <c r="BE82" s="51">
        <v>0</v>
      </c>
      <c r="BF82" s="51">
        <v>0.75788829390220003</v>
      </c>
      <c r="BG82" s="51">
        <v>0</v>
      </c>
      <c r="BH82" s="51">
        <v>0</v>
      </c>
      <c r="BI82" s="51">
        <v>0</v>
      </c>
      <c r="BJ82" s="51">
        <v>1.7630102935479999</v>
      </c>
      <c r="BK82" s="59">
        <f t="shared" si="2"/>
        <v>58.614969525181365</v>
      </c>
    </row>
    <row r="83" spans="1:63">
      <c r="A83" s="6"/>
      <c r="B83" s="10" t="s">
        <v>191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1.9835752064399997E-2</v>
      </c>
      <c r="I83" s="51">
        <v>0</v>
      </c>
      <c r="J83" s="51">
        <v>0</v>
      </c>
      <c r="K83" s="51">
        <v>0</v>
      </c>
      <c r="L83" s="51">
        <v>0</v>
      </c>
      <c r="M83" s="51">
        <v>0</v>
      </c>
      <c r="N83" s="51">
        <v>0</v>
      </c>
      <c r="O83" s="51">
        <v>0</v>
      </c>
      <c r="P83" s="51">
        <v>0</v>
      </c>
      <c r="Q83" s="51">
        <v>0</v>
      </c>
      <c r="R83" s="51">
        <v>2.03019234838E-2</v>
      </c>
      <c r="S83" s="51">
        <v>0</v>
      </c>
      <c r="T83" s="51">
        <v>0</v>
      </c>
      <c r="U83" s="51">
        <v>0</v>
      </c>
      <c r="V83" s="51">
        <v>0</v>
      </c>
      <c r="W83" s="51">
        <v>0</v>
      </c>
      <c r="X83" s="51">
        <v>0</v>
      </c>
      <c r="Y83" s="51">
        <v>0</v>
      </c>
      <c r="Z83" s="51">
        <v>0</v>
      </c>
      <c r="AA83" s="51">
        <v>0</v>
      </c>
      <c r="AB83" s="51">
        <v>0</v>
      </c>
      <c r="AC83" s="51">
        <v>0</v>
      </c>
      <c r="AD83" s="51">
        <v>0</v>
      </c>
      <c r="AE83" s="51">
        <v>0</v>
      </c>
      <c r="AF83" s="51">
        <v>0</v>
      </c>
      <c r="AG83" s="51">
        <v>0</v>
      </c>
      <c r="AH83" s="51">
        <v>0</v>
      </c>
      <c r="AI83" s="51">
        <v>0</v>
      </c>
      <c r="AJ83" s="51">
        <v>0</v>
      </c>
      <c r="AK83" s="51">
        <v>0</v>
      </c>
      <c r="AL83" s="51">
        <v>0</v>
      </c>
      <c r="AM83" s="51">
        <v>0</v>
      </c>
      <c r="AN83" s="51">
        <v>0</v>
      </c>
      <c r="AO83" s="51">
        <v>0</v>
      </c>
      <c r="AP83" s="51">
        <v>0</v>
      </c>
      <c r="AQ83" s="51">
        <v>0</v>
      </c>
      <c r="AR83" s="51">
        <v>0</v>
      </c>
      <c r="AS83" s="51">
        <v>0</v>
      </c>
      <c r="AT83" s="51">
        <v>0</v>
      </c>
      <c r="AU83" s="51">
        <v>0</v>
      </c>
      <c r="AV83" s="51">
        <v>4.5449106543802991</v>
      </c>
      <c r="AW83" s="51">
        <v>1.3014137254836</v>
      </c>
      <c r="AX83" s="51">
        <v>0</v>
      </c>
      <c r="AY83" s="51">
        <v>0</v>
      </c>
      <c r="AZ83" s="51">
        <v>36.366592648738603</v>
      </c>
      <c r="BA83" s="51">
        <v>0</v>
      </c>
      <c r="BB83" s="51">
        <v>0</v>
      </c>
      <c r="BC83" s="51">
        <v>0</v>
      </c>
      <c r="BD83" s="51">
        <v>0</v>
      </c>
      <c r="BE83" s="51">
        <v>0</v>
      </c>
      <c r="BF83" s="51">
        <v>0.45684739677310005</v>
      </c>
      <c r="BG83" s="51">
        <v>0</v>
      </c>
      <c r="BH83" s="51">
        <v>0</v>
      </c>
      <c r="BI83" s="51">
        <v>0</v>
      </c>
      <c r="BJ83" s="51">
        <v>1.3925831032251001</v>
      </c>
      <c r="BK83" s="59">
        <f t="shared" si="2"/>
        <v>44.102485204148898</v>
      </c>
    </row>
    <row r="84" spans="1:63">
      <c r="A84" s="6"/>
      <c r="B84" s="10" t="s">
        <v>192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8.6379515967400011E-2</v>
      </c>
      <c r="I84" s="51">
        <v>1.0055822580644</v>
      </c>
      <c r="J84" s="51">
        <v>0</v>
      </c>
      <c r="K84" s="51">
        <v>0</v>
      </c>
      <c r="L84" s="51">
        <v>0</v>
      </c>
      <c r="M84" s="51">
        <v>0</v>
      </c>
      <c r="N84" s="51">
        <v>0</v>
      </c>
      <c r="O84" s="51">
        <v>0</v>
      </c>
      <c r="P84" s="51">
        <v>0</v>
      </c>
      <c r="Q84" s="51">
        <v>0</v>
      </c>
      <c r="R84" s="51">
        <v>8.0446580644000006E-3</v>
      </c>
      <c r="S84" s="51">
        <v>0</v>
      </c>
      <c r="T84" s="51">
        <v>0</v>
      </c>
      <c r="U84" s="51">
        <v>0</v>
      </c>
      <c r="V84" s="51">
        <v>0</v>
      </c>
      <c r="W84" s="51">
        <v>0</v>
      </c>
      <c r="X84" s="51">
        <v>0</v>
      </c>
      <c r="Y84" s="51">
        <v>0</v>
      </c>
      <c r="Z84" s="51">
        <v>0</v>
      </c>
      <c r="AA84" s="51">
        <v>0</v>
      </c>
      <c r="AB84" s="51">
        <v>0</v>
      </c>
      <c r="AC84" s="51">
        <v>0</v>
      </c>
      <c r="AD84" s="51">
        <v>0</v>
      </c>
      <c r="AE84" s="51">
        <v>0</v>
      </c>
      <c r="AF84" s="51">
        <v>0</v>
      </c>
      <c r="AG84" s="51">
        <v>0</v>
      </c>
      <c r="AH84" s="51">
        <v>0</v>
      </c>
      <c r="AI84" s="51">
        <v>0</v>
      </c>
      <c r="AJ84" s="51">
        <v>0</v>
      </c>
      <c r="AK84" s="51">
        <v>0</v>
      </c>
      <c r="AL84" s="51">
        <v>0</v>
      </c>
      <c r="AM84" s="51">
        <v>0</v>
      </c>
      <c r="AN84" s="51">
        <v>0</v>
      </c>
      <c r="AO84" s="51">
        <v>0</v>
      </c>
      <c r="AP84" s="51">
        <v>0</v>
      </c>
      <c r="AQ84" s="51">
        <v>0</v>
      </c>
      <c r="AR84" s="51">
        <v>0</v>
      </c>
      <c r="AS84" s="51">
        <v>0</v>
      </c>
      <c r="AT84" s="51">
        <v>0</v>
      </c>
      <c r="AU84" s="51">
        <v>0</v>
      </c>
      <c r="AV84" s="51">
        <v>2.9693839655127001</v>
      </c>
      <c r="AW84" s="51">
        <v>0.66114861290310001</v>
      </c>
      <c r="AX84" s="51">
        <v>0</v>
      </c>
      <c r="AY84" s="51">
        <v>0</v>
      </c>
      <c r="AZ84" s="51">
        <v>15.867804806383898</v>
      </c>
      <c r="BA84" s="51">
        <v>0</v>
      </c>
      <c r="BB84" s="51">
        <v>0</v>
      </c>
      <c r="BC84" s="51">
        <v>0</v>
      </c>
      <c r="BD84" s="51">
        <v>0</v>
      </c>
      <c r="BE84" s="51">
        <v>0</v>
      </c>
      <c r="BF84" s="51">
        <v>0.59200348703140016</v>
      </c>
      <c r="BG84" s="51">
        <v>0</v>
      </c>
      <c r="BH84" s="51">
        <v>0</v>
      </c>
      <c r="BI84" s="51">
        <v>0</v>
      </c>
      <c r="BJ84" s="51">
        <v>0.65386721996740005</v>
      </c>
      <c r="BK84" s="59">
        <f t="shared" si="2"/>
        <v>21.844214523894696</v>
      </c>
    </row>
    <row r="85" spans="1:63">
      <c r="A85" s="6"/>
      <c r="B85" s="10" t="s">
        <v>193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4.2821560161E-2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v>0</v>
      </c>
      <c r="Y85" s="51">
        <v>0</v>
      </c>
      <c r="Z85" s="51">
        <v>0</v>
      </c>
      <c r="AA85" s="51">
        <v>0</v>
      </c>
      <c r="AB85" s="51">
        <v>0</v>
      </c>
      <c r="AC85" s="51">
        <v>0</v>
      </c>
      <c r="AD85" s="51">
        <v>0</v>
      </c>
      <c r="AE85" s="51">
        <v>0</v>
      </c>
      <c r="AF85" s="51">
        <v>0.197578</v>
      </c>
      <c r="AG85" s="51">
        <v>0</v>
      </c>
      <c r="AH85" s="51">
        <v>0</v>
      </c>
      <c r="AI85" s="51">
        <v>0</v>
      </c>
      <c r="AJ85" s="51">
        <v>0</v>
      </c>
      <c r="AK85" s="51">
        <v>0</v>
      </c>
      <c r="AL85" s="51">
        <v>0</v>
      </c>
      <c r="AM85" s="51">
        <v>0</v>
      </c>
      <c r="AN85" s="51">
        <v>0</v>
      </c>
      <c r="AO85" s="51">
        <v>0</v>
      </c>
      <c r="AP85" s="51">
        <v>0</v>
      </c>
      <c r="AQ85" s="51">
        <v>0</v>
      </c>
      <c r="AR85" s="51">
        <v>0</v>
      </c>
      <c r="AS85" s="51">
        <v>0</v>
      </c>
      <c r="AT85" s="51">
        <v>0</v>
      </c>
      <c r="AU85" s="51">
        <v>0</v>
      </c>
      <c r="AV85" s="51">
        <v>4.9481488438049057</v>
      </c>
      <c r="AW85" s="51">
        <v>1.7748982549999002</v>
      </c>
      <c r="AX85" s="51">
        <v>0</v>
      </c>
      <c r="AY85" s="51">
        <v>0</v>
      </c>
      <c r="AZ85" s="51">
        <v>60.683194696192366</v>
      </c>
      <c r="BA85" s="51">
        <v>0</v>
      </c>
      <c r="BB85" s="51">
        <v>0</v>
      </c>
      <c r="BC85" s="51">
        <v>0</v>
      </c>
      <c r="BD85" s="51">
        <v>0</v>
      </c>
      <c r="BE85" s="51">
        <v>0</v>
      </c>
      <c r="BF85" s="51">
        <v>0.76141173925769989</v>
      </c>
      <c r="BG85" s="51">
        <v>0</v>
      </c>
      <c r="BH85" s="51">
        <v>0</v>
      </c>
      <c r="BI85" s="51">
        <v>0</v>
      </c>
      <c r="BJ85" s="51">
        <v>1.8152370880966999</v>
      </c>
      <c r="BK85" s="59">
        <f t="shared" si="2"/>
        <v>70.223290182512557</v>
      </c>
    </row>
    <row r="86" spans="1:63">
      <c r="A86" s="6"/>
      <c r="B86" s="10" t="s">
        <v>194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3.7683523677400001E-2</v>
      </c>
      <c r="I86" s="51">
        <v>0</v>
      </c>
      <c r="J86" s="51">
        <v>0</v>
      </c>
      <c r="K86" s="51">
        <v>0</v>
      </c>
      <c r="L86" s="51">
        <v>0.17756634193540002</v>
      </c>
      <c r="M86" s="51">
        <v>0</v>
      </c>
      <c r="N86" s="51">
        <v>0</v>
      </c>
      <c r="O86" s="51">
        <v>0</v>
      </c>
      <c r="P86" s="51">
        <v>0</v>
      </c>
      <c r="Q86" s="51">
        <v>0</v>
      </c>
      <c r="R86" s="51">
        <v>0</v>
      </c>
      <c r="S86" s="51">
        <v>0</v>
      </c>
      <c r="T86" s="51">
        <v>0</v>
      </c>
      <c r="U86" s="51">
        <v>0</v>
      </c>
      <c r="V86" s="51">
        <v>0</v>
      </c>
      <c r="W86" s="51">
        <v>0</v>
      </c>
      <c r="X86" s="51">
        <v>0</v>
      </c>
      <c r="Y86" s="51">
        <v>0</v>
      </c>
      <c r="Z86" s="51">
        <v>0</v>
      </c>
      <c r="AA86" s="51">
        <v>0</v>
      </c>
      <c r="AB86" s="51">
        <v>0</v>
      </c>
      <c r="AC86" s="51">
        <v>0</v>
      </c>
      <c r="AD86" s="51">
        <v>0</v>
      </c>
      <c r="AE86" s="51">
        <v>0</v>
      </c>
      <c r="AF86" s="51">
        <v>0</v>
      </c>
      <c r="AG86" s="51">
        <v>0</v>
      </c>
      <c r="AH86" s="51">
        <v>0</v>
      </c>
      <c r="AI86" s="51">
        <v>0</v>
      </c>
      <c r="AJ86" s="51">
        <v>0</v>
      </c>
      <c r="AK86" s="51">
        <v>0</v>
      </c>
      <c r="AL86" s="51">
        <v>0</v>
      </c>
      <c r="AM86" s="51">
        <v>0</v>
      </c>
      <c r="AN86" s="51">
        <v>0</v>
      </c>
      <c r="AO86" s="51">
        <v>0</v>
      </c>
      <c r="AP86" s="51">
        <v>0</v>
      </c>
      <c r="AQ86" s="51">
        <v>0</v>
      </c>
      <c r="AR86" s="51">
        <v>0</v>
      </c>
      <c r="AS86" s="51">
        <v>0</v>
      </c>
      <c r="AT86" s="51">
        <v>0</v>
      </c>
      <c r="AU86" s="51">
        <v>0</v>
      </c>
      <c r="AV86" s="51">
        <v>2.9554478186092012</v>
      </c>
      <c r="AW86" s="51">
        <v>4.7486451532254002</v>
      </c>
      <c r="AX86" s="51">
        <v>0</v>
      </c>
      <c r="AY86" s="51">
        <v>0</v>
      </c>
      <c r="AZ86" s="51">
        <v>18.279291132706799</v>
      </c>
      <c r="BA86" s="51">
        <v>0</v>
      </c>
      <c r="BB86" s="51">
        <v>0</v>
      </c>
      <c r="BC86" s="51">
        <v>0</v>
      </c>
      <c r="BD86" s="51">
        <v>0</v>
      </c>
      <c r="BE86" s="51">
        <v>0</v>
      </c>
      <c r="BF86" s="51">
        <v>0.18083668896699998</v>
      </c>
      <c r="BG86" s="51">
        <v>0</v>
      </c>
      <c r="BH86" s="51">
        <v>0</v>
      </c>
      <c r="BI86" s="51">
        <v>0</v>
      </c>
      <c r="BJ86" s="51">
        <v>1.7173856403220997</v>
      </c>
      <c r="BK86" s="59">
        <f t="shared" si="2"/>
        <v>28.096856299443299</v>
      </c>
    </row>
    <row r="87" spans="1:63" ht="25.5">
      <c r="A87" s="6"/>
      <c r="B87" s="10" t="s">
        <v>171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1.1220275804999999E-3</v>
      </c>
      <c r="I87" s="51">
        <v>123.21531968090291</v>
      </c>
      <c r="J87" s="51">
        <v>0</v>
      </c>
      <c r="K87" s="51">
        <v>0</v>
      </c>
      <c r="L87" s="51">
        <v>1.1679509677000001E-3</v>
      </c>
      <c r="M87" s="51">
        <v>0</v>
      </c>
      <c r="N87" s="51">
        <v>0</v>
      </c>
      <c r="O87" s="51">
        <v>0</v>
      </c>
      <c r="P87" s="51">
        <v>0</v>
      </c>
      <c r="Q87" s="51">
        <v>0</v>
      </c>
      <c r="R87" s="51">
        <v>0</v>
      </c>
      <c r="S87" s="51">
        <v>4.3007363391612001</v>
      </c>
      <c r="T87" s="51">
        <v>0</v>
      </c>
      <c r="U87" s="51">
        <v>0</v>
      </c>
      <c r="V87" s="51">
        <v>0</v>
      </c>
      <c r="W87" s="51">
        <v>0</v>
      </c>
      <c r="X87" s="51">
        <v>0</v>
      </c>
      <c r="Y87" s="51">
        <v>0</v>
      </c>
      <c r="Z87" s="51">
        <v>0</v>
      </c>
      <c r="AA87" s="51">
        <v>0</v>
      </c>
      <c r="AB87" s="51">
        <v>0</v>
      </c>
      <c r="AC87" s="51">
        <v>0</v>
      </c>
      <c r="AD87" s="51">
        <v>0</v>
      </c>
      <c r="AE87" s="51">
        <v>0</v>
      </c>
      <c r="AF87" s="51">
        <v>0</v>
      </c>
      <c r="AG87" s="51">
        <v>0</v>
      </c>
      <c r="AH87" s="51">
        <v>0</v>
      </c>
      <c r="AI87" s="51">
        <v>0</v>
      </c>
      <c r="AJ87" s="51">
        <v>0</v>
      </c>
      <c r="AK87" s="51">
        <v>0</v>
      </c>
      <c r="AL87" s="51">
        <v>0</v>
      </c>
      <c r="AM87" s="51">
        <v>0</v>
      </c>
      <c r="AN87" s="51">
        <v>0</v>
      </c>
      <c r="AO87" s="51">
        <v>0</v>
      </c>
      <c r="AP87" s="51">
        <v>0</v>
      </c>
      <c r="AQ87" s="51">
        <v>0</v>
      </c>
      <c r="AR87" s="51">
        <v>0</v>
      </c>
      <c r="AS87" s="51">
        <v>0</v>
      </c>
      <c r="AT87" s="51">
        <v>0</v>
      </c>
      <c r="AU87" s="51">
        <v>0</v>
      </c>
      <c r="AV87" s="51">
        <v>4.1942388677199995E-2</v>
      </c>
      <c r="AW87" s="51">
        <v>0</v>
      </c>
      <c r="AX87" s="51">
        <v>0</v>
      </c>
      <c r="AY87" s="51">
        <v>0</v>
      </c>
      <c r="AZ87" s="51">
        <v>4.0698763211611997</v>
      </c>
      <c r="BA87" s="51">
        <v>0</v>
      </c>
      <c r="BB87" s="51">
        <v>0</v>
      </c>
      <c r="BC87" s="51">
        <v>0</v>
      </c>
      <c r="BD87" s="51">
        <v>0</v>
      </c>
      <c r="BE87" s="51">
        <v>0</v>
      </c>
      <c r="BF87" s="51">
        <v>0</v>
      </c>
      <c r="BG87" s="51">
        <v>36.387582088677398</v>
      </c>
      <c r="BH87" s="51">
        <v>0</v>
      </c>
      <c r="BI87" s="51">
        <v>0</v>
      </c>
      <c r="BJ87" s="51">
        <v>0</v>
      </c>
      <c r="BK87" s="59">
        <f t="shared" si="2"/>
        <v>168.0177467971281</v>
      </c>
    </row>
    <row r="88" spans="1:63">
      <c r="A88" s="6"/>
      <c r="B88" s="10"/>
      <c r="C88" s="57"/>
      <c r="D88" s="51"/>
      <c r="E88" s="51"/>
      <c r="F88" s="51"/>
      <c r="G88" s="58"/>
      <c r="H88" s="57"/>
      <c r="I88" s="51"/>
      <c r="J88" s="51"/>
      <c r="K88" s="51"/>
      <c r="L88" s="58"/>
      <c r="M88" s="57"/>
      <c r="N88" s="51"/>
      <c r="O88" s="51"/>
      <c r="P88" s="51"/>
      <c r="Q88" s="58"/>
      <c r="R88" s="57"/>
      <c r="S88" s="51"/>
      <c r="T88" s="51"/>
      <c r="U88" s="51"/>
      <c r="V88" s="58"/>
      <c r="W88" s="57"/>
      <c r="X88" s="51"/>
      <c r="Y88" s="51"/>
      <c r="Z88" s="51"/>
      <c r="AA88" s="58"/>
      <c r="AB88" s="57"/>
      <c r="AC88" s="51"/>
      <c r="AD88" s="51"/>
      <c r="AE88" s="51"/>
      <c r="AF88" s="58"/>
      <c r="AG88" s="57"/>
      <c r="AH88" s="51"/>
      <c r="AI88" s="51"/>
      <c r="AJ88" s="51"/>
      <c r="AK88" s="58"/>
      <c r="AL88" s="57"/>
      <c r="AM88" s="51"/>
      <c r="AN88" s="51"/>
      <c r="AO88" s="51"/>
      <c r="AP88" s="58"/>
      <c r="AQ88" s="57"/>
      <c r="AR88" s="51"/>
      <c r="AS88" s="51"/>
      <c r="AT88" s="51"/>
      <c r="AU88" s="58"/>
      <c r="AV88" s="57"/>
      <c r="AW88" s="51"/>
      <c r="AX88" s="51"/>
      <c r="AY88" s="51"/>
      <c r="AZ88" s="58"/>
      <c r="BA88" s="57"/>
      <c r="BB88" s="51"/>
      <c r="BC88" s="51"/>
      <c r="BD88" s="51"/>
      <c r="BE88" s="58"/>
      <c r="BF88" s="57"/>
      <c r="BG88" s="51"/>
      <c r="BH88" s="51"/>
      <c r="BI88" s="51"/>
      <c r="BJ88" s="58"/>
      <c r="BK88" s="59"/>
    </row>
    <row r="89" spans="1:63">
      <c r="A89" s="6"/>
      <c r="B89" s="10" t="s">
        <v>95</v>
      </c>
      <c r="C89" s="57">
        <f>SUM(C19:C88)</f>
        <v>0</v>
      </c>
      <c r="D89" s="57">
        <f>SUM(D19:D88)</f>
        <v>0</v>
      </c>
      <c r="E89" s="57">
        <f t="shared" ref="E89:BJ89" si="3">SUM(E19:E88)</f>
        <v>0</v>
      </c>
      <c r="F89" s="57">
        <f t="shared" si="3"/>
        <v>0</v>
      </c>
      <c r="G89" s="57">
        <f t="shared" si="3"/>
        <v>0</v>
      </c>
      <c r="H89" s="57">
        <f t="shared" si="3"/>
        <v>3.1558407545411007</v>
      </c>
      <c r="I89" s="57">
        <f t="shared" si="3"/>
        <v>1357.3741561718982</v>
      </c>
      <c r="J89" s="57">
        <f t="shared" si="3"/>
        <v>0.79411693548379991</v>
      </c>
      <c r="K89" s="57">
        <f t="shared" si="3"/>
        <v>0</v>
      </c>
      <c r="L89" s="57">
        <f t="shared" si="3"/>
        <v>41.186666202577101</v>
      </c>
      <c r="M89" s="57">
        <f t="shared" si="3"/>
        <v>0</v>
      </c>
      <c r="N89" s="57">
        <f t="shared" si="3"/>
        <v>0</v>
      </c>
      <c r="O89" s="57">
        <f t="shared" si="3"/>
        <v>0</v>
      </c>
      <c r="P89" s="57">
        <f t="shared" si="3"/>
        <v>0</v>
      </c>
      <c r="Q89" s="57">
        <f t="shared" si="3"/>
        <v>0</v>
      </c>
      <c r="R89" s="57">
        <f t="shared" si="3"/>
        <v>0.46661324444980007</v>
      </c>
      <c r="S89" s="57">
        <f t="shared" si="3"/>
        <v>119.05696495048311</v>
      </c>
      <c r="T89" s="57">
        <f t="shared" si="3"/>
        <v>0</v>
      </c>
      <c r="U89" s="57">
        <f t="shared" si="3"/>
        <v>0</v>
      </c>
      <c r="V89" s="57">
        <f t="shared" si="3"/>
        <v>1.5290917096771999</v>
      </c>
      <c r="W89" s="57">
        <f t="shared" si="3"/>
        <v>0</v>
      </c>
      <c r="X89" s="57">
        <f t="shared" si="3"/>
        <v>0</v>
      </c>
      <c r="Y89" s="57">
        <f t="shared" si="3"/>
        <v>0</v>
      </c>
      <c r="Z89" s="57">
        <f t="shared" si="3"/>
        <v>0</v>
      </c>
      <c r="AA89" s="57">
        <f t="shared" si="3"/>
        <v>0</v>
      </c>
      <c r="AB89" s="57">
        <f t="shared" si="3"/>
        <v>0.28352104858000005</v>
      </c>
      <c r="AC89" s="57">
        <f t="shared" si="3"/>
        <v>21.125017256773699</v>
      </c>
      <c r="AD89" s="57">
        <f t="shared" si="3"/>
        <v>0</v>
      </c>
      <c r="AE89" s="57">
        <f t="shared" si="3"/>
        <v>0</v>
      </c>
      <c r="AF89" s="57">
        <f t="shared" si="3"/>
        <v>39.108973220449002</v>
      </c>
      <c r="AG89" s="57">
        <f t="shared" si="3"/>
        <v>0</v>
      </c>
      <c r="AH89" s="57">
        <f t="shared" si="3"/>
        <v>0</v>
      </c>
      <c r="AI89" s="57">
        <f t="shared" si="3"/>
        <v>0</v>
      </c>
      <c r="AJ89" s="57">
        <f t="shared" si="3"/>
        <v>0</v>
      </c>
      <c r="AK89" s="57">
        <f t="shared" si="3"/>
        <v>0</v>
      </c>
      <c r="AL89" s="57">
        <f t="shared" si="3"/>
        <v>6.1106748386900001E-2</v>
      </c>
      <c r="AM89" s="57">
        <f t="shared" si="3"/>
        <v>0.58923983870959995</v>
      </c>
      <c r="AN89" s="57">
        <f t="shared" si="3"/>
        <v>0</v>
      </c>
      <c r="AO89" s="57">
        <f t="shared" si="3"/>
        <v>0</v>
      </c>
      <c r="AP89" s="57">
        <f t="shared" si="3"/>
        <v>0.35358096774180003</v>
      </c>
      <c r="AQ89" s="57">
        <f t="shared" si="3"/>
        <v>0</v>
      </c>
      <c r="AR89" s="57">
        <f t="shared" si="3"/>
        <v>0</v>
      </c>
      <c r="AS89" s="57">
        <f t="shared" si="3"/>
        <v>0</v>
      </c>
      <c r="AT89" s="57">
        <f t="shared" si="3"/>
        <v>0</v>
      </c>
      <c r="AU89" s="57">
        <f t="shared" si="3"/>
        <v>0</v>
      </c>
      <c r="AV89" s="57">
        <f t="shared" si="3"/>
        <v>235.44262293261571</v>
      </c>
      <c r="AW89" s="57">
        <f t="shared" si="3"/>
        <v>426.39399598039819</v>
      </c>
      <c r="AX89" s="57">
        <f t="shared" si="3"/>
        <v>0</v>
      </c>
      <c r="AY89" s="57">
        <f t="shared" si="3"/>
        <v>0</v>
      </c>
      <c r="AZ89" s="57">
        <f t="shared" si="3"/>
        <v>1610.551887061551</v>
      </c>
      <c r="BA89" s="57">
        <f t="shared" si="3"/>
        <v>0</v>
      </c>
      <c r="BB89" s="57">
        <f t="shared" si="3"/>
        <v>0</v>
      </c>
      <c r="BC89" s="57">
        <f t="shared" si="3"/>
        <v>0</v>
      </c>
      <c r="BD89" s="57">
        <f t="shared" si="3"/>
        <v>0</v>
      </c>
      <c r="BE89" s="57">
        <f t="shared" si="3"/>
        <v>0</v>
      </c>
      <c r="BF89" s="57">
        <f t="shared" si="3"/>
        <v>30.762630193181796</v>
      </c>
      <c r="BG89" s="57">
        <f t="shared" si="3"/>
        <v>210.45238884509521</v>
      </c>
      <c r="BH89" s="57">
        <f t="shared" si="3"/>
        <v>0</v>
      </c>
      <c r="BI89" s="57">
        <f t="shared" si="3"/>
        <v>0</v>
      </c>
      <c r="BJ89" s="57">
        <f t="shared" si="3"/>
        <v>77.347586433272511</v>
      </c>
      <c r="BK89" s="53">
        <f>SUM(BK19:BK88)</f>
        <v>4176.0360004958666</v>
      </c>
    </row>
    <row r="90" spans="1:63">
      <c r="A90" s="6" t="s">
        <v>82</v>
      </c>
      <c r="B90" s="9" t="s">
        <v>15</v>
      </c>
      <c r="C90" s="54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6"/>
    </row>
    <row r="91" spans="1:63">
      <c r="A91" s="6"/>
      <c r="B91" s="10" t="s">
        <v>39</v>
      </c>
      <c r="C91" s="57"/>
      <c r="D91" s="51"/>
      <c r="E91" s="51"/>
      <c r="F91" s="51"/>
      <c r="G91" s="58"/>
      <c r="H91" s="57"/>
      <c r="I91" s="51"/>
      <c r="J91" s="51"/>
      <c r="K91" s="51"/>
      <c r="L91" s="58"/>
      <c r="M91" s="57"/>
      <c r="N91" s="51"/>
      <c r="O91" s="51"/>
      <c r="P91" s="51"/>
      <c r="Q91" s="58"/>
      <c r="R91" s="57"/>
      <c r="S91" s="51"/>
      <c r="T91" s="51"/>
      <c r="U91" s="51"/>
      <c r="V91" s="58"/>
      <c r="W91" s="57"/>
      <c r="X91" s="51"/>
      <c r="Y91" s="51"/>
      <c r="Z91" s="51"/>
      <c r="AA91" s="58"/>
      <c r="AB91" s="57"/>
      <c r="AC91" s="51"/>
      <c r="AD91" s="51"/>
      <c r="AE91" s="51"/>
      <c r="AF91" s="58"/>
      <c r="AG91" s="57"/>
      <c r="AH91" s="51"/>
      <c r="AI91" s="51"/>
      <c r="AJ91" s="51"/>
      <c r="AK91" s="58"/>
      <c r="AL91" s="57"/>
      <c r="AM91" s="51"/>
      <c r="AN91" s="51"/>
      <c r="AO91" s="51"/>
      <c r="AP91" s="58"/>
      <c r="AQ91" s="57"/>
      <c r="AR91" s="51"/>
      <c r="AS91" s="51"/>
      <c r="AT91" s="51"/>
      <c r="AU91" s="58"/>
      <c r="AV91" s="57"/>
      <c r="AW91" s="51"/>
      <c r="AX91" s="51"/>
      <c r="AY91" s="51"/>
      <c r="AZ91" s="58"/>
      <c r="BA91" s="57"/>
      <c r="BB91" s="51"/>
      <c r="BC91" s="51"/>
      <c r="BD91" s="51"/>
      <c r="BE91" s="58"/>
      <c r="BF91" s="57"/>
      <c r="BG91" s="51"/>
      <c r="BH91" s="51"/>
      <c r="BI91" s="51"/>
      <c r="BJ91" s="58"/>
      <c r="BK91" s="59"/>
    </row>
    <row r="92" spans="1:63">
      <c r="A92" s="6"/>
      <c r="B92" s="10" t="s">
        <v>94</v>
      </c>
      <c r="C92" s="57"/>
      <c r="D92" s="51"/>
      <c r="E92" s="51"/>
      <c r="F92" s="51"/>
      <c r="G92" s="58"/>
      <c r="H92" s="57"/>
      <c r="I92" s="51"/>
      <c r="J92" s="51"/>
      <c r="K92" s="51"/>
      <c r="L92" s="58"/>
      <c r="M92" s="57"/>
      <c r="N92" s="51"/>
      <c r="O92" s="51"/>
      <c r="P92" s="51"/>
      <c r="Q92" s="58"/>
      <c r="R92" s="57"/>
      <c r="S92" s="51"/>
      <c r="T92" s="51"/>
      <c r="U92" s="51"/>
      <c r="V92" s="58"/>
      <c r="W92" s="57"/>
      <c r="X92" s="51"/>
      <c r="Y92" s="51"/>
      <c r="Z92" s="51"/>
      <c r="AA92" s="58"/>
      <c r="AB92" s="57"/>
      <c r="AC92" s="51"/>
      <c r="AD92" s="51"/>
      <c r="AE92" s="51"/>
      <c r="AF92" s="58"/>
      <c r="AG92" s="57"/>
      <c r="AH92" s="51"/>
      <c r="AI92" s="51"/>
      <c r="AJ92" s="51"/>
      <c r="AK92" s="58"/>
      <c r="AL92" s="57"/>
      <c r="AM92" s="51"/>
      <c r="AN92" s="51"/>
      <c r="AO92" s="51"/>
      <c r="AP92" s="58"/>
      <c r="AQ92" s="57"/>
      <c r="AR92" s="51"/>
      <c r="AS92" s="51"/>
      <c r="AT92" s="51"/>
      <c r="AU92" s="58"/>
      <c r="AV92" s="57"/>
      <c r="AW92" s="51"/>
      <c r="AX92" s="51"/>
      <c r="AY92" s="51"/>
      <c r="AZ92" s="58"/>
      <c r="BA92" s="57"/>
      <c r="BB92" s="51"/>
      <c r="BC92" s="51"/>
      <c r="BD92" s="51"/>
      <c r="BE92" s="58"/>
      <c r="BF92" s="57"/>
      <c r="BG92" s="51"/>
      <c r="BH92" s="51"/>
      <c r="BI92" s="51"/>
      <c r="BJ92" s="58"/>
      <c r="BK92" s="59"/>
    </row>
    <row r="93" spans="1:63">
      <c r="A93" s="6" t="s">
        <v>84</v>
      </c>
      <c r="B93" s="9" t="s">
        <v>99</v>
      </c>
      <c r="C93" s="54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6"/>
    </row>
    <row r="94" spans="1:63">
      <c r="A94" s="6"/>
      <c r="B94" s="10" t="s">
        <v>39</v>
      </c>
      <c r="C94" s="57"/>
      <c r="D94" s="51"/>
      <c r="E94" s="51"/>
      <c r="F94" s="51"/>
      <c r="G94" s="58"/>
      <c r="H94" s="57"/>
      <c r="I94" s="51"/>
      <c r="J94" s="51"/>
      <c r="K94" s="51"/>
      <c r="L94" s="58"/>
      <c r="M94" s="57"/>
      <c r="N94" s="51"/>
      <c r="O94" s="51"/>
      <c r="P94" s="51"/>
      <c r="Q94" s="58"/>
      <c r="R94" s="57"/>
      <c r="S94" s="51"/>
      <c r="T94" s="51"/>
      <c r="U94" s="51"/>
      <c r="V94" s="58"/>
      <c r="W94" s="57"/>
      <c r="X94" s="51"/>
      <c r="Y94" s="51"/>
      <c r="Z94" s="51"/>
      <c r="AA94" s="58"/>
      <c r="AB94" s="57"/>
      <c r="AC94" s="51"/>
      <c r="AD94" s="51"/>
      <c r="AE94" s="51"/>
      <c r="AF94" s="58"/>
      <c r="AG94" s="57"/>
      <c r="AH94" s="51"/>
      <c r="AI94" s="51"/>
      <c r="AJ94" s="51"/>
      <c r="AK94" s="58"/>
      <c r="AL94" s="57"/>
      <c r="AM94" s="51"/>
      <c r="AN94" s="51"/>
      <c r="AO94" s="51"/>
      <c r="AP94" s="58"/>
      <c r="AQ94" s="57"/>
      <c r="AR94" s="51"/>
      <c r="AS94" s="51"/>
      <c r="AT94" s="51"/>
      <c r="AU94" s="58"/>
      <c r="AV94" s="57"/>
      <c r="AW94" s="51"/>
      <c r="AX94" s="51"/>
      <c r="AY94" s="51"/>
      <c r="AZ94" s="58"/>
      <c r="BA94" s="57"/>
      <c r="BB94" s="51"/>
      <c r="BC94" s="51"/>
      <c r="BD94" s="51"/>
      <c r="BE94" s="58"/>
      <c r="BF94" s="57"/>
      <c r="BG94" s="51"/>
      <c r="BH94" s="51"/>
      <c r="BI94" s="51"/>
      <c r="BJ94" s="58"/>
      <c r="BK94" s="59"/>
    </row>
    <row r="95" spans="1:63">
      <c r="A95" s="6"/>
      <c r="B95" s="10" t="s">
        <v>93</v>
      </c>
      <c r="C95" s="57"/>
      <c r="D95" s="51"/>
      <c r="E95" s="51"/>
      <c r="F95" s="51"/>
      <c r="G95" s="58"/>
      <c r="H95" s="57"/>
      <c r="I95" s="51"/>
      <c r="J95" s="51"/>
      <c r="K95" s="51"/>
      <c r="L95" s="58"/>
      <c r="M95" s="57"/>
      <c r="N95" s="51"/>
      <c r="O95" s="51"/>
      <c r="P95" s="51"/>
      <c r="Q95" s="58"/>
      <c r="R95" s="57"/>
      <c r="S95" s="51"/>
      <c r="T95" s="51"/>
      <c r="U95" s="51"/>
      <c r="V95" s="58"/>
      <c r="W95" s="57"/>
      <c r="X95" s="51"/>
      <c r="Y95" s="51"/>
      <c r="Z95" s="51"/>
      <c r="AA95" s="58"/>
      <c r="AB95" s="57"/>
      <c r="AC95" s="51"/>
      <c r="AD95" s="51"/>
      <c r="AE95" s="51"/>
      <c r="AF95" s="58"/>
      <c r="AG95" s="57"/>
      <c r="AH95" s="51"/>
      <c r="AI95" s="51"/>
      <c r="AJ95" s="51"/>
      <c r="AK95" s="58"/>
      <c r="AL95" s="57"/>
      <c r="AM95" s="51"/>
      <c r="AN95" s="51"/>
      <c r="AO95" s="51"/>
      <c r="AP95" s="58"/>
      <c r="AQ95" s="57"/>
      <c r="AR95" s="51"/>
      <c r="AS95" s="51"/>
      <c r="AT95" s="51"/>
      <c r="AU95" s="58"/>
      <c r="AV95" s="57"/>
      <c r="AW95" s="51"/>
      <c r="AX95" s="51"/>
      <c r="AY95" s="51"/>
      <c r="AZ95" s="58"/>
      <c r="BA95" s="57"/>
      <c r="BB95" s="51"/>
      <c r="BC95" s="51"/>
      <c r="BD95" s="51"/>
      <c r="BE95" s="58"/>
      <c r="BF95" s="57"/>
      <c r="BG95" s="51"/>
      <c r="BH95" s="51"/>
      <c r="BI95" s="51"/>
      <c r="BJ95" s="58"/>
      <c r="BK95" s="59"/>
    </row>
    <row r="96" spans="1:63">
      <c r="A96" s="6" t="s">
        <v>85</v>
      </c>
      <c r="B96" s="9" t="s">
        <v>16</v>
      </c>
      <c r="C96" s="54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6"/>
    </row>
    <row r="97" spans="1:63">
      <c r="A97" s="6"/>
      <c r="B97" s="10" t="s">
        <v>39</v>
      </c>
      <c r="C97" s="57"/>
      <c r="D97" s="51"/>
      <c r="E97" s="51"/>
      <c r="F97" s="51"/>
      <c r="G97" s="58"/>
      <c r="H97" s="57"/>
      <c r="I97" s="51"/>
      <c r="J97" s="51"/>
      <c r="K97" s="51"/>
      <c r="L97" s="58"/>
      <c r="M97" s="57"/>
      <c r="N97" s="51"/>
      <c r="O97" s="51"/>
      <c r="P97" s="51"/>
      <c r="Q97" s="58"/>
      <c r="R97" s="57"/>
      <c r="S97" s="51"/>
      <c r="T97" s="51"/>
      <c r="U97" s="51"/>
      <c r="V97" s="58"/>
      <c r="W97" s="57"/>
      <c r="X97" s="51"/>
      <c r="Y97" s="51"/>
      <c r="Z97" s="51"/>
      <c r="AA97" s="58"/>
      <c r="AB97" s="57"/>
      <c r="AC97" s="51"/>
      <c r="AD97" s="51"/>
      <c r="AE97" s="51"/>
      <c r="AF97" s="58"/>
      <c r="AG97" s="57"/>
      <c r="AH97" s="51"/>
      <c r="AI97" s="51"/>
      <c r="AJ97" s="51"/>
      <c r="AK97" s="58"/>
      <c r="AL97" s="57"/>
      <c r="AM97" s="51"/>
      <c r="AN97" s="51"/>
      <c r="AO97" s="51"/>
      <c r="AP97" s="58"/>
      <c r="AQ97" s="57"/>
      <c r="AR97" s="51"/>
      <c r="AS97" s="51"/>
      <c r="AT97" s="51"/>
      <c r="AU97" s="58"/>
      <c r="AV97" s="57"/>
      <c r="AW97" s="51"/>
      <c r="AX97" s="51"/>
      <c r="AY97" s="51"/>
      <c r="AZ97" s="58"/>
      <c r="BA97" s="57"/>
      <c r="BB97" s="51"/>
      <c r="BC97" s="51"/>
      <c r="BD97" s="51"/>
      <c r="BE97" s="58"/>
      <c r="BF97" s="57"/>
      <c r="BG97" s="51"/>
      <c r="BH97" s="51"/>
      <c r="BI97" s="51"/>
      <c r="BJ97" s="58"/>
      <c r="BK97" s="59"/>
    </row>
    <row r="98" spans="1:63">
      <c r="A98" s="6"/>
      <c r="B98" s="10" t="s">
        <v>148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6.2311671999599999E-2</v>
      </c>
      <c r="I98" s="51">
        <v>533.05284455364381</v>
      </c>
      <c r="J98" s="51">
        <v>0</v>
      </c>
      <c r="K98" s="51">
        <v>0</v>
      </c>
      <c r="L98" s="51">
        <v>3.3073386293547</v>
      </c>
      <c r="M98" s="51">
        <v>0</v>
      </c>
      <c r="N98" s="51">
        <v>0</v>
      </c>
      <c r="O98" s="51">
        <v>0</v>
      </c>
      <c r="P98" s="51">
        <v>0</v>
      </c>
      <c r="Q98" s="51">
        <v>0</v>
      </c>
      <c r="R98" s="51">
        <v>7.3768388709000007E-3</v>
      </c>
      <c r="S98" s="51">
        <v>96.120144844032211</v>
      </c>
      <c r="T98" s="51">
        <v>0</v>
      </c>
      <c r="U98" s="51">
        <v>0</v>
      </c>
      <c r="V98" s="51">
        <v>1.0392154612899999E-2</v>
      </c>
      <c r="W98" s="51">
        <v>0</v>
      </c>
      <c r="X98" s="51">
        <v>0</v>
      </c>
      <c r="Y98" s="51">
        <v>0</v>
      </c>
      <c r="Z98" s="51">
        <v>0</v>
      </c>
      <c r="AA98" s="51">
        <v>0</v>
      </c>
      <c r="AB98" s="51">
        <v>0</v>
      </c>
      <c r="AC98" s="51">
        <v>10.800904008774101</v>
      </c>
      <c r="AD98" s="51">
        <v>0</v>
      </c>
      <c r="AE98" s="51">
        <v>0</v>
      </c>
      <c r="AF98" s="51">
        <v>13.572218680774</v>
      </c>
      <c r="AG98" s="51">
        <v>0</v>
      </c>
      <c r="AH98" s="51">
        <v>0</v>
      </c>
      <c r="AI98" s="51">
        <v>0</v>
      </c>
      <c r="AJ98" s="51">
        <v>0</v>
      </c>
      <c r="AK98" s="51">
        <v>0</v>
      </c>
      <c r="AL98" s="51">
        <v>0</v>
      </c>
      <c r="AM98" s="51">
        <v>0</v>
      </c>
      <c r="AN98" s="51">
        <v>0</v>
      </c>
      <c r="AO98" s="51">
        <v>0</v>
      </c>
      <c r="AP98" s="51">
        <v>0</v>
      </c>
      <c r="AQ98" s="51">
        <v>0</v>
      </c>
      <c r="AR98" s="51">
        <v>0</v>
      </c>
      <c r="AS98" s="51">
        <v>0</v>
      </c>
      <c r="AT98" s="51">
        <v>0</v>
      </c>
      <c r="AU98" s="51">
        <v>0</v>
      </c>
      <c r="AV98" s="51">
        <v>0.63918765009499978</v>
      </c>
      <c r="AW98" s="51">
        <v>72.481209268580116</v>
      </c>
      <c r="AX98" s="51">
        <v>0</v>
      </c>
      <c r="AY98" s="51">
        <v>0</v>
      </c>
      <c r="AZ98" s="51">
        <v>65.123228454159502</v>
      </c>
      <c r="BA98" s="51">
        <v>0</v>
      </c>
      <c r="BB98" s="51">
        <v>0</v>
      </c>
      <c r="BC98" s="51">
        <v>0</v>
      </c>
      <c r="BD98" s="51">
        <v>0</v>
      </c>
      <c r="BE98" s="51">
        <v>0</v>
      </c>
      <c r="BF98" s="51">
        <v>2.3335594096499997E-2</v>
      </c>
      <c r="BG98" s="51">
        <v>0</v>
      </c>
      <c r="BH98" s="51">
        <v>0</v>
      </c>
      <c r="BI98" s="51">
        <v>0</v>
      </c>
      <c r="BJ98" s="51">
        <v>0.60104958948379994</v>
      </c>
      <c r="BK98" s="59">
        <f>SUM(C98:BJ98)</f>
        <v>795.80154193847693</v>
      </c>
    </row>
    <row r="99" spans="1:63">
      <c r="A99" s="6"/>
      <c r="B99" s="10" t="s">
        <v>149</v>
      </c>
      <c r="C99" s="51">
        <v>0</v>
      </c>
      <c r="D99" s="51">
        <v>3.7978824045161002</v>
      </c>
      <c r="E99" s="51">
        <v>0</v>
      </c>
      <c r="F99" s="51">
        <v>0</v>
      </c>
      <c r="G99" s="51">
        <v>0</v>
      </c>
      <c r="H99" s="51">
        <v>0.73713009319250011</v>
      </c>
      <c r="I99" s="51">
        <v>13.699857257096399</v>
      </c>
      <c r="J99" s="51">
        <v>25.360698084193501</v>
      </c>
      <c r="K99" s="51">
        <v>0</v>
      </c>
      <c r="L99" s="51">
        <v>7.9125947190634003</v>
      </c>
      <c r="M99" s="51">
        <v>0</v>
      </c>
      <c r="N99" s="51">
        <v>0</v>
      </c>
      <c r="O99" s="51">
        <v>0</v>
      </c>
      <c r="P99" s="51">
        <v>0</v>
      </c>
      <c r="Q99" s="51">
        <v>0</v>
      </c>
      <c r="R99" s="51">
        <v>0.11257871135439999</v>
      </c>
      <c r="S99" s="51">
        <v>25.277570866096603</v>
      </c>
      <c r="T99" s="51">
        <v>0</v>
      </c>
      <c r="U99" s="51">
        <v>5.2216462800322008</v>
      </c>
      <c r="V99" s="51">
        <v>0.23428297474159998</v>
      </c>
      <c r="W99" s="51">
        <v>0</v>
      </c>
      <c r="X99" s="51">
        <v>0</v>
      </c>
      <c r="Y99" s="51">
        <v>0</v>
      </c>
      <c r="Z99" s="51">
        <v>0</v>
      </c>
      <c r="AA99" s="51">
        <v>0</v>
      </c>
      <c r="AB99" s="51">
        <v>4.5608019580500009E-2</v>
      </c>
      <c r="AC99" s="51">
        <v>1.1886743956771999</v>
      </c>
      <c r="AD99" s="51">
        <v>0</v>
      </c>
      <c r="AE99" s="51">
        <v>0</v>
      </c>
      <c r="AF99" s="51">
        <v>4.0728821117737999</v>
      </c>
      <c r="AG99" s="51">
        <v>0</v>
      </c>
      <c r="AH99" s="51">
        <v>0</v>
      </c>
      <c r="AI99" s="51">
        <v>0</v>
      </c>
      <c r="AJ99" s="51">
        <v>0</v>
      </c>
      <c r="AK99" s="51">
        <v>0</v>
      </c>
      <c r="AL99" s="51">
        <v>6.3955068709000001E-3</v>
      </c>
      <c r="AM99" s="51">
        <v>0.18072818019350001</v>
      </c>
      <c r="AN99" s="51">
        <v>0</v>
      </c>
      <c r="AO99" s="51">
        <v>0</v>
      </c>
      <c r="AP99" s="51">
        <v>8.1044108386999995E-3</v>
      </c>
      <c r="AQ99" s="51">
        <v>0</v>
      </c>
      <c r="AR99" s="51">
        <v>0</v>
      </c>
      <c r="AS99" s="51">
        <v>0</v>
      </c>
      <c r="AT99" s="51">
        <v>0</v>
      </c>
      <c r="AU99" s="51">
        <v>0</v>
      </c>
      <c r="AV99" s="51">
        <v>5.7883963138936023</v>
      </c>
      <c r="AW99" s="51">
        <v>320.23324459347913</v>
      </c>
      <c r="AX99" s="51">
        <v>0</v>
      </c>
      <c r="AY99" s="51">
        <v>0</v>
      </c>
      <c r="AZ99" s="51">
        <v>118.93030211782865</v>
      </c>
      <c r="BA99" s="51">
        <v>0</v>
      </c>
      <c r="BB99" s="51">
        <v>0</v>
      </c>
      <c r="BC99" s="51">
        <v>0</v>
      </c>
      <c r="BD99" s="51">
        <v>0</v>
      </c>
      <c r="BE99" s="51">
        <v>0</v>
      </c>
      <c r="BF99" s="51">
        <v>0.63348410177250003</v>
      </c>
      <c r="BG99" s="51">
        <v>5.2033706542578004</v>
      </c>
      <c r="BH99" s="51">
        <v>10.083247617677399</v>
      </c>
      <c r="BI99" s="51">
        <v>0</v>
      </c>
      <c r="BJ99" s="51">
        <v>1.5603151979029</v>
      </c>
      <c r="BK99" s="59">
        <f t="shared" ref="BK99:BK109" si="4">SUM(C99:BJ99)</f>
        <v>550.28899461203332</v>
      </c>
    </row>
    <row r="100" spans="1:63">
      <c r="A100" s="6"/>
      <c r="B100" s="10" t="s">
        <v>181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6.6971431773899998E-2</v>
      </c>
      <c r="I100" s="51">
        <v>0.27046161290319998</v>
      </c>
      <c r="J100" s="51">
        <v>0</v>
      </c>
      <c r="K100" s="51">
        <v>0</v>
      </c>
      <c r="L100" s="51">
        <v>2.9464609258386001</v>
      </c>
      <c r="M100" s="51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6.2788764709499997E-2</v>
      </c>
      <c r="S100" s="51">
        <v>0</v>
      </c>
      <c r="T100" s="51">
        <v>0</v>
      </c>
      <c r="U100" s="51">
        <v>0</v>
      </c>
      <c r="V100" s="51">
        <v>0</v>
      </c>
      <c r="W100" s="51">
        <v>0</v>
      </c>
      <c r="X100" s="51">
        <v>0</v>
      </c>
      <c r="Y100" s="51">
        <v>0</v>
      </c>
      <c r="Z100" s="51">
        <v>0</v>
      </c>
      <c r="AA100" s="51">
        <v>0</v>
      </c>
      <c r="AB100" s="51">
        <v>4.0603630935400002E-2</v>
      </c>
      <c r="AC100" s="51">
        <v>0.35166896645160001</v>
      </c>
      <c r="AD100" s="51">
        <v>0</v>
      </c>
      <c r="AE100" s="51">
        <v>0</v>
      </c>
      <c r="AF100" s="51">
        <v>4.0517297930642995</v>
      </c>
      <c r="AG100" s="51">
        <v>0</v>
      </c>
      <c r="AH100" s="51">
        <v>0</v>
      </c>
      <c r="AI100" s="51">
        <v>0</v>
      </c>
      <c r="AJ100" s="51">
        <v>0</v>
      </c>
      <c r="AK100" s="51">
        <v>0</v>
      </c>
      <c r="AL100" s="51">
        <v>0</v>
      </c>
      <c r="AM100" s="51">
        <v>0</v>
      </c>
      <c r="AN100" s="51">
        <v>0</v>
      </c>
      <c r="AO100" s="51">
        <v>0</v>
      </c>
      <c r="AP100" s="51">
        <v>0</v>
      </c>
      <c r="AQ100" s="51">
        <v>0</v>
      </c>
      <c r="AR100" s="51">
        <v>0</v>
      </c>
      <c r="AS100" s="51">
        <v>0</v>
      </c>
      <c r="AT100" s="51">
        <v>0</v>
      </c>
      <c r="AU100" s="51">
        <v>0</v>
      </c>
      <c r="AV100" s="51">
        <v>2.4482942100926004</v>
      </c>
      <c r="AW100" s="51">
        <v>21.545952377870002</v>
      </c>
      <c r="AX100" s="51">
        <v>0</v>
      </c>
      <c r="AY100" s="51">
        <v>0</v>
      </c>
      <c r="AZ100" s="51">
        <v>53.323410346737731</v>
      </c>
      <c r="BA100" s="51">
        <v>0</v>
      </c>
      <c r="BB100" s="51">
        <v>0</v>
      </c>
      <c r="BC100" s="51">
        <v>0</v>
      </c>
      <c r="BD100" s="51">
        <v>0</v>
      </c>
      <c r="BE100" s="51">
        <v>0</v>
      </c>
      <c r="BF100" s="51">
        <v>0.35678549703170009</v>
      </c>
      <c r="BG100" s="51">
        <v>1.4905525425805</v>
      </c>
      <c r="BH100" s="51">
        <v>0</v>
      </c>
      <c r="BI100" s="51">
        <v>0</v>
      </c>
      <c r="BJ100" s="51">
        <v>1.3484216877739001</v>
      </c>
      <c r="BK100" s="59">
        <f t="shared" si="4"/>
        <v>88.304101787762932</v>
      </c>
    </row>
    <row r="101" spans="1:63">
      <c r="A101" s="6"/>
      <c r="B101" s="10" t="s">
        <v>150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2.4896037870800001E-2</v>
      </c>
      <c r="I101" s="51">
        <v>0.50209568103219993</v>
      </c>
      <c r="J101" s="51">
        <v>0</v>
      </c>
      <c r="K101" s="51">
        <v>0</v>
      </c>
      <c r="L101" s="51">
        <v>0.74062254048370002</v>
      </c>
      <c r="M101" s="51">
        <v>0</v>
      </c>
      <c r="N101" s="51">
        <v>0</v>
      </c>
      <c r="O101" s="51">
        <v>0</v>
      </c>
      <c r="P101" s="51">
        <v>0</v>
      </c>
      <c r="Q101" s="51">
        <v>0</v>
      </c>
      <c r="R101" s="51">
        <v>0</v>
      </c>
      <c r="S101" s="51">
        <v>0</v>
      </c>
      <c r="T101" s="51">
        <v>0</v>
      </c>
      <c r="U101" s="51">
        <v>0</v>
      </c>
      <c r="V101" s="51">
        <v>0</v>
      </c>
      <c r="W101" s="51">
        <v>0</v>
      </c>
      <c r="X101" s="51">
        <v>0</v>
      </c>
      <c r="Y101" s="51">
        <v>0</v>
      </c>
      <c r="Z101" s="51">
        <v>0</v>
      </c>
      <c r="AA101" s="51">
        <v>0</v>
      </c>
      <c r="AB101" s="51">
        <v>0</v>
      </c>
      <c r="AC101" s="51">
        <v>0</v>
      </c>
      <c r="AD101" s="51">
        <v>0</v>
      </c>
      <c r="AE101" s="51">
        <v>0</v>
      </c>
      <c r="AF101" s="51">
        <v>0</v>
      </c>
      <c r="AG101" s="51">
        <v>0</v>
      </c>
      <c r="AH101" s="51">
        <v>0</v>
      </c>
      <c r="AI101" s="51">
        <v>0</v>
      </c>
      <c r="AJ101" s="51">
        <v>0</v>
      </c>
      <c r="AK101" s="51">
        <v>0</v>
      </c>
      <c r="AL101" s="51">
        <v>0</v>
      </c>
      <c r="AM101" s="51">
        <v>0.18552271738700002</v>
      </c>
      <c r="AN101" s="51">
        <v>0</v>
      </c>
      <c r="AO101" s="51">
        <v>0</v>
      </c>
      <c r="AP101" s="51">
        <v>0</v>
      </c>
      <c r="AQ101" s="51">
        <v>0</v>
      </c>
      <c r="AR101" s="51">
        <v>0</v>
      </c>
      <c r="AS101" s="51">
        <v>0</v>
      </c>
      <c r="AT101" s="51">
        <v>0</v>
      </c>
      <c r="AU101" s="51">
        <v>0</v>
      </c>
      <c r="AV101" s="51">
        <v>1.9930251763511</v>
      </c>
      <c r="AW101" s="51">
        <v>10.241491936805801</v>
      </c>
      <c r="AX101" s="51">
        <v>1.4536732084193</v>
      </c>
      <c r="AY101" s="51">
        <v>0</v>
      </c>
      <c r="AZ101" s="51">
        <v>16.123331812933504</v>
      </c>
      <c r="BA101" s="51">
        <v>0</v>
      </c>
      <c r="BB101" s="51">
        <v>0</v>
      </c>
      <c r="BC101" s="51">
        <v>0</v>
      </c>
      <c r="BD101" s="51">
        <v>0</v>
      </c>
      <c r="BE101" s="51">
        <v>0</v>
      </c>
      <c r="BF101" s="51">
        <v>0.25801417280569999</v>
      </c>
      <c r="BG101" s="51">
        <v>0.1944164865161</v>
      </c>
      <c r="BH101" s="51">
        <v>0</v>
      </c>
      <c r="BI101" s="51">
        <v>0</v>
      </c>
      <c r="BJ101" s="51">
        <v>0.1065047186128</v>
      </c>
      <c r="BK101" s="59">
        <f t="shared" si="4"/>
        <v>31.823594489218006</v>
      </c>
    </row>
    <row r="102" spans="1:63">
      <c r="A102" s="6"/>
      <c r="B102" s="10" t="s">
        <v>151</v>
      </c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1">
        <v>6.9064449322300006E-2</v>
      </c>
      <c r="I102" s="51">
        <v>1.5254068395805001</v>
      </c>
      <c r="J102" s="51">
        <v>0</v>
      </c>
      <c r="K102" s="51">
        <v>0</v>
      </c>
      <c r="L102" s="51">
        <v>90.563868788032096</v>
      </c>
      <c r="M102" s="51">
        <v>0</v>
      </c>
      <c r="N102" s="51">
        <v>0</v>
      </c>
      <c r="O102" s="51">
        <v>0</v>
      </c>
      <c r="P102" s="51">
        <v>0</v>
      </c>
      <c r="Q102" s="51">
        <v>0</v>
      </c>
      <c r="R102" s="51">
        <v>2.70779099999E-2</v>
      </c>
      <c r="S102" s="51">
        <v>0</v>
      </c>
      <c r="T102" s="51">
        <v>0</v>
      </c>
      <c r="U102" s="51">
        <v>0</v>
      </c>
      <c r="V102" s="51">
        <v>0</v>
      </c>
      <c r="W102" s="51">
        <v>0</v>
      </c>
      <c r="X102" s="51">
        <v>0</v>
      </c>
      <c r="Y102" s="51">
        <v>0</v>
      </c>
      <c r="Z102" s="51">
        <v>0</v>
      </c>
      <c r="AA102" s="51">
        <v>0</v>
      </c>
      <c r="AB102" s="51">
        <v>1.0121477419300001E-2</v>
      </c>
      <c r="AC102" s="51">
        <v>0</v>
      </c>
      <c r="AD102" s="51">
        <v>0</v>
      </c>
      <c r="AE102" s="51">
        <v>0</v>
      </c>
      <c r="AF102" s="51">
        <v>0.202429548387</v>
      </c>
      <c r="AG102" s="51">
        <v>0</v>
      </c>
      <c r="AH102" s="51">
        <v>0</v>
      </c>
      <c r="AI102" s="51">
        <v>0</v>
      </c>
      <c r="AJ102" s="51">
        <v>0</v>
      </c>
      <c r="AK102" s="51">
        <v>0</v>
      </c>
      <c r="AL102" s="51">
        <v>0</v>
      </c>
      <c r="AM102" s="51">
        <v>0</v>
      </c>
      <c r="AN102" s="51">
        <v>0</v>
      </c>
      <c r="AO102" s="51">
        <v>0</v>
      </c>
      <c r="AP102" s="51">
        <v>0</v>
      </c>
      <c r="AQ102" s="51">
        <v>0</v>
      </c>
      <c r="AR102" s="51">
        <v>0</v>
      </c>
      <c r="AS102" s="51">
        <v>0</v>
      </c>
      <c r="AT102" s="51">
        <v>0</v>
      </c>
      <c r="AU102" s="51">
        <v>0</v>
      </c>
      <c r="AV102" s="51">
        <v>0.35370069409539995</v>
      </c>
      <c r="AW102" s="51">
        <v>3.9529428259996999</v>
      </c>
      <c r="AX102" s="51">
        <v>0</v>
      </c>
      <c r="AY102" s="51">
        <v>0</v>
      </c>
      <c r="AZ102" s="51">
        <v>3.8409249726443</v>
      </c>
      <c r="BA102" s="51">
        <v>0</v>
      </c>
      <c r="BB102" s="51">
        <v>0</v>
      </c>
      <c r="BC102" s="51">
        <v>0</v>
      </c>
      <c r="BD102" s="51">
        <v>0</v>
      </c>
      <c r="BE102" s="51">
        <v>0</v>
      </c>
      <c r="BF102" s="51">
        <v>5.82166665158E-2</v>
      </c>
      <c r="BG102" s="51">
        <v>0</v>
      </c>
      <c r="BH102" s="51">
        <v>0</v>
      </c>
      <c r="BI102" s="51">
        <v>0</v>
      </c>
      <c r="BJ102" s="51">
        <v>0</v>
      </c>
      <c r="BK102" s="59">
        <f t="shared" si="4"/>
        <v>100.6037541719963</v>
      </c>
    </row>
    <row r="103" spans="1:63">
      <c r="A103" s="6"/>
      <c r="B103" s="10" t="s">
        <v>152</v>
      </c>
      <c r="C103" s="5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2.7265413555481999</v>
      </c>
      <c r="I103" s="51">
        <v>137.13245449299981</v>
      </c>
      <c r="J103" s="51">
        <v>0</v>
      </c>
      <c r="K103" s="51">
        <v>0</v>
      </c>
      <c r="L103" s="51">
        <v>297.36477809125768</v>
      </c>
      <c r="M103" s="51">
        <v>0</v>
      </c>
      <c r="N103" s="51">
        <v>0</v>
      </c>
      <c r="O103" s="51">
        <v>0</v>
      </c>
      <c r="P103" s="51">
        <v>0</v>
      </c>
      <c r="Q103" s="51">
        <v>0</v>
      </c>
      <c r="R103" s="51">
        <v>1.4516437322499999E-2</v>
      </c>
      <c r="S103" s="51">
        <v>0</v>
      </c>
      <c r="T103" s="51">
        <v>0</v>
      </c>
      <c r="U103" s="51">
        <v>0</v>
      </c>
      <c r="V103" s="51">
        <v>0</v>
      </c>
      <c r="W103" s="51">
        <v>0</v>
      </c>
      <c r="X103" s="51">
        <v>0</v>
      </c>
      <c r="Y103" s="51">
        <v>0</v>
      </c>
      <c r="Z103" s="51">
        <v>0</v>
      </c>
      <c r="AA103" s="51">
        <v>0</v>
      </c>
      <c r="AB103" s="51">
        <v>0</v>
      </c>
      <c r="AC103" s="51">
        <v>0</v>
      </c>
      <c r="AD103" s="51">
        <v>0</v>
      </c>
      <c r="AE103" s="51">
        <v>0</v>
      </c>
      <c r="AF103" s="51">
        <v>48.951218794806302</v>
      </c>
      <c r="AG103" s="51">
        <v>0</v>
      </c>
      <c r="AH103" s="51">
        <v>0</v>
      </c>
      <c r="AI103" s="51">
        <v>0</v>
      </c>
      <c r="AJ103" s="51">
        <v>0</v>
      </c>
      <c r="AK103" s="51">
        <v>0</v>
      </c>
      <c r="AL103" s="51">
        <v>0</v>
      </c>
      <c r="AM103" s="51">
        <v>0</v>
      </c>
      <c r="AN103" s="51">
        <v>0</v>
      </c>
      <c r="AO103" s="51">
        <v>0</v>
      </c>
      <c r="AP103" s="51">
        <v>0</v>
      </c>
      <c r="AQ103" s="51">
        <v>0</v>
      </c>
      <c r="AR103" s="51">
        <v>0</v>
      </c>
      <c r="AS103" s="51">
        <v>0</v>
      </c>
      <c r="AT103" s="51">
        <v>0</v>
      </c>
      <c r="AU103" s="51">
        <v>0</v>
      </c>
      <c r="AV103" s="51">
        <v>0.10925749909640001</v>
      </c>
      <c r="AW103" s="51">
        <v>113.19422727993521</v>
      </c>
      <c r="AX103" s="51">
        <v>0</v>
      </c>
      <c r="AY103" s="51">
        <v>0</v>
      </c>
      <c r="AZ103" s="51">
        <v>1.7129039466767999</v>
      </c>
      <c r="BA103" s="51">
        <v>0</v>
      </c>
      <c r="BB103" s="51">
        <v>0</v>
      </c>
      <c r="BC103" s="51">
        <v>0</v>
      </c>
      <c r="BD103" s="51">
        <v>0</v>
      </c>
      <c r="BE103" s="51">
        <v>0</v>
      </c>
      <c r="BF103" s="51">
        <v>1.2635146902999999E-2</v>
      </c>
      <c r="BG103" s="51">
        <v>0</v>
      </c>
      <c r="BH103" s="51">
        <v>0</v>
      </c>
      <c r="BI103" s="51">
        <v>0</v>
      </c>
      <c r="BJ103" s="51">
        <v>3.2412568063999998E-3</v>
      </c>
      <c r="BK103" s="59">
        <f t="shared" si="4"/>
        <v>601.2217743013523</v>
      </c>
    </row>
    <row r="104" spans="1:63">
      <c r="A104" s="6"/>
      <c r="B104" s="10" t="s">
        <v>153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1">
        <v>0.21298905416040001</v>
      </c>
      <c r="I104" s="51">
        <v>20.9018511573545</v>
      </c>
      <c r="J104" s="51">
        <v>0</v>
      </c>
      <c r="K104" s="51">
        <v>0</v>
      </c>
      <c r="L104" s="51">
        <v>1.205439495322</v>
      </c>
      <c r="M104" s="51">
        <v>0</v>
      </c>
      <c r="N104" s="51">
        <v>0</v>
      </c>
      <c r="O104" s="51">
        <v>0</v>
      </c>
      <c r="P104" s="51">
        <v>0</v>
      </c>
      <c r="Q104" s="51">
        <v>0</v>
      </c>
      <c r="R104" s="51">
        <v>2.2062882064300002E-2</v>
      </c>
      <c r="S104" s="51">
        <v>0</v>
      </c>
      <c r="T104" s="51">
        <v>0</v>
      </c>
      <c r="U104" s="51">
        <v>0</v>
      </c>
      <c r="V104" s="51">
        <v>0</v>
      </c>
      <c r="W104" s="51">
        <v>0</v>
      </c>
      <c r="X104" s="51">
        <v>0</v>
      </c>
      <c r="Y104" s="51">
        <v>0</v>
      </c>
      <c r="Z104" s="51">
        <v>0</v>
      </c>
      <c r="AA104" s="51">
        <v>0</v>
      </c>
      <c r="AB104" s="51">
        <v>0</v>
      </c>
      <c r="AC104" s="51">
        <v>0.3842616026774</v>
      </c>
      <c r="AD104" s="51">
        <v>0</v>
      </c>
      <c r="AE104" s="51">
        <v>0</v>
      </c>
      <c r="AF104" s="51">
        <v>0.11024792616099999</v>
      </c>
      <c r="AG104" s="51">
        <v>0</v>
      </c>
      <c r="AH104" s="51">
        <v>0</v>
      </c>
      <c r="AI104" s="51">
        <v>0</v>
      </c>
      <c r="AJ104" s="51">
        <v>0</v>
      </c>
      <c r="AK104" s="51">
        <v>0</v>
      </c>
      <c r="AL104" s="51">
        <v>0</v>
      </c>
      <c r="AM104" s="51">
        <v>0</v>
      </c>
      <c r="AN104" s="51">
        <v>0</v>
      </c>
      <c r="AO104" s="51">
        <v>0</v>
      </c>
      <c r="AP104" s="51">
        <v>0</v>
      </c>
      <c r="AQ104" s="51">
        <v>0</v>
      </c>
      <c r="AR104" s="51">
        <v>0</v>
      </c>
      <c r="AS104" s="51">
        <v>0</v>
      </c>
      <c r="AT104" s="51">
        <v>0</v>
      </c>
      <c r="AU104" s="51">
        <v>0</v>
      </c>
      <c r="AV104" s="51">
        <v>0.59845805341290015</v>
      </c>
      <c r="AW104" s="51">
        <v>8.310916684740798</v>
      </c>
      <c r="AX104" s="51">
        <v>0</v>
      </c>
      <c r="AY104" s="51">
        <v>0</v>
      </c>
      <c r="AZ104" s="51">
        <v>4.9895895986108005</v>
      </c>
      <c r="BA104" s="51">
        <v>0</v>
      </c>
      <c r="BB104" s="51">
        <v>0</v>
      </c>
      <c r="BC104" s="51">
        <v>0</v>
      </c>
      <c r="BD104" s="51">
        <v>0</v>
      </c>
      <c r="BE104" s="51">
        <v>0</v>
      </c>
      <c r="BF104" s="51">
        <v>3.1386979031400003E-2</v>
      </c>
      <c r="BG104" s="51">
        <v>0</v>
      </c>
      <c r="BH104" s="51">
        <v>0</v>
      </c>
      <c r="BI104" s="51">
        <v>0</v>
      </c>
      <c r="BJ104" s="51">
        <v>0</v>
      </c>
      <c r="BK104" s="59">
        <f t="shared" si="4"/>
        <v>36.767203433535506</v>
      </c>
    </row>
    <row r="105" spans="1:63">
      <c r="A105" s="6"/>
      <c r="B105" s="10" t="s">
        <v>154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  <c r="H105" s="51">
        <v>0.14404389503139997</v>
      </c>
      <c r="I105" s="51">
        <v>187.30951375380602</v>
      </c>
      <c r="J105" s="51">
        <v>5.0091773057096001</v>
      </c>
      <c r="K105" s="51">
        <v>0</v>
      </c>
      <c r="L105" s="51">
        <v>32.992458526741501</v>
      </c>
      <c r="M105" s="51">
        <v>0</v>
      </c>
      <c r="N105" s="51">
        <v>0</v>
      </c>
      <c r="O105" s="51">
        <v>0</v>
      </c>
      <c r="P105" s="51">
        <v>0</v>
      </c>
      <c r="Q105" s="51">
        <v>0</v>
      </c>
      <c r="R105" s="51">
        <v>5.9543046870599997E-2</v>
      </c>
      <c r="S105" s="51">
        <v>110.61284263209599</v>
      </c>
      <c r="T105" s="51">
        <v>0</v>
      </c>
      <c r="U105" s="51">
        <v>0</v>
      </c>
      <c r="V105" s="51">
        <v>0</v>
      </c>
      <c r="W105" s="51">
        <v>0</v>
      </c>
      <c r="X105" s="51">
        <v>0</v>
      </c>
      <c r="Y105" s="51">
        <v>0</v>
      </c>
      <c r="Z105" s="51">
        <v>0</v>
      </c>
      <c r="AA105" s="51">
        <v>0</v>
      </c>
      <c r="AB105" s="51">
        <v>6.984872883849999E-2</v>
      </c>
      <c r="AC105" s="51">
        <v>0.83500257790319998</v>
      </c>
      <c r="AD105" s="51">
        <v>0</v>
      </c>
      <c r="AE105" s="51">
        <v>0</v>
      </c>
      <c r="AF105" s="51">
        <v>23.769128957354603</v>
      </c>
      <c r="AG105" s="51">
        <v>0</v>
      </c>
      <c r="AH105" s="51">
        <v>0</v>
      </c>
      <c r="AI105" s="51">
        <v>0</v>
      </c>
      <c r="AJ105" s="51">
        <v>0</v>
      </c>
      <c r="AK105" s="51">
        <v>0</v>
      </c>
      <c r="AL105" s="51">
        <v>0</v>
      </c>
      <c r="AM105" s="51">
        <v>0</v>
      </c>
      <c r="AN105" s="51">
        <v>0</v>
      </c>
      <c r="AO105" s="51">
        <v>0</v>
      </c>
      <c r="AP105" s="51">
        <v>0.2433607289677</v>
      </c>
      <c r="AQ105" s="51">
        <v>0</v>
      </c>
      <c r="AR105" s="51">
        <v>0</v>
      </c>
      <c r="AS105" s="51">
        <v>0</v>
      </c>
      <c r="AT105" s="51">
        <v>0</v>
      </c>
      <c r="AU105" s="51">
        <v>0</v>
      </c>
      <c r="AV105" s="51">
        <v>4.5892790869588991</v>
      </c>
      <c r="AW105" s="51">
        <v>224.96949068070711</v>
      </c>
      <c r="AX105" s="51">
        <v>0</v>
      </c>
      <c r="AY105" s="51">
        <v>0</v>
      </c>
      <c r="AZ105" s="51">
        <v>220.41297999838258</v>
      </c>
      <c r="BA105" s="51">
        <v>0</v>
      </c>
      <c r="BB105" s="51">
        <v>0</v>
      </c>
      <c r="BC105" s="51">
        <v>0</v>
      </c>
      <c r="BD105" s="51">
        <v>0</v>
      </c>
      <c r="BE105" s="51">
        <v>0</v>
      </c>
      <c r="BF105" s="51">
        <v>1.0099360187399</v>
      </c>
      <c r="BG105" s="51">
        <v>1.4497544361612</v>
      </c>
      <c r="BH105" s="51">
        <v>0</v>
      </c>
      <c r="BI105" s="51">
        <v>0</v>
      </c>
      <c r="BJ105" s="51">
        <v>5.3563691077415001</v>
      </c>
      <c r="BK105" s="59">
        <f t="shared" si="4"/>
        <v>818.83272948201034</v>
      </c>
    </row>
    <row r="106" spans="1:63">
      <c r="A106" s="6"/>
      <c r="B106" s="10" t="s">
        <v>155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  <c r="H106" s="51">
        <v>0.80466088796680013</v>
      </c>
      <c r="I106" s="51">
        <v>511.93358342109519</v>
      </c>
      <c r="J106" s="51">
        <v>0</v>
      </c>
      <c r="K106" s="51">
        <v>0</v>
      </c>
      <c r="L106" s="51">
        <v>47.338116574966797</v>
      </c>
      <c r="M106" s="51">
        <v>0</v>
      </c>
      <c r="N106" s="51">
        <v>0</v>
      </c>
      <c r="O106" s="51">
        <v>0</v>
      </c>
      <c r="P106" s="51">
        <v>0</v>
      </c>
      <c r="Q106" s="51">
        <v>0</v>
      </c>
      <c r="R106" s="51">
        <v>2.2801519096500002E-2</v>
      </c>
      <c r="S106" s="51">
        <v>188.28967327409597</v>
      </c>
      <c r="T106" s="51">
        <v>0</v>
      </c>
      <c r="U106" s="51">
        <v>0</v>
      </c>
      <c r="V106" s="51">
        <v>0.23724765774190001</v>
      </c>
      <c r="W106" s="51">
        <v>0</v>
      </c>
      <c r="X106" s="51">
        <v>0</v>
      </c>
      <c r="Y106" s="51">
        <v>0</v>
      </c>
      <c r="Z106" s="51">
        <v>0</v>
      </c>
      <c r="AA106" s="51">
        <v>0</v>
      </c>
      <c r="AB106" s="51">
        <v>3.3773635386773004</v>
      </c>
      <c r="AC106" s="51">
        <v>5.4470331842255995</v>
      </c>
      <c r="AD106" s="51">
        <v>0</v>
      </c>
      <c r="AE106" s="51">
        <v>0</v>
      </c>
      <c r="AF106" s="51">
        <v>50.088548476676593</v>
      </c>
      <c r="AG106" s="51">
        <v>0</v>
      </c>
      <c r="AH106" s="51">
        <v>0</v>
      </c>
      <c r="AI106" s="51">
        <v>0</v>
      </c>
      <c r="AJ106" s="51">
        <v>0</v>
      </c>
      <c r="AK106" s="51">
        <v>0</v>
      </c>
      <c r="AL106" s="51">
        <v>3.5227732612899999E-2</v>
      </c>
      <c r="AM106" s="51">
        <v>2.5378583768708998</v>
      </c>
      <c r="AN106" s="51">
        <v>0</v>
      </c>
      <c r="AO106" s="51">
        <v>0</v>
      </c>
      <c r="AP106" s="51">
        <v>0.10022913683870001</v>
      </c>
      <c r="AQ106" s="51">
        <v>0</v>
      </c>
      <c r="AR106" s="51">
        <v>0</v>
      </c>
      <c r="AS106" s="51">
        <v>0</v>
      </c>
      <c r="AT106" s="51">
        <v>0</v>
      </c>
      <c r="AU106" s="51">
        <v>0</v>
      </c>
      <c r="AV106" s="51">
        <v>15.041106381793599</v>
      </c>
      <c r="AW106" s="51">
        <v>444.41544410237924</v>
      </c>
      <c r="AX106" s="51">
        <v>0</v>
      </c>
      <c r="AY106" s="51">
        <v>0</v>
      </c>
      <c r="AZ106" s="51">
        <v>603.56872109836866</v>
      </c>
      <c r="BA106" s="51">
        <v>0</v>
      </c>
      <c r="BB106" s="51">
        <v>0</v>
      </c>
      <c r="BC106" s="51">
        <v>0</v>
      </c>
      <c r="BD106" s="51">
        <v>0</v>
      </c>
      <c r="BE106" s="51">
        <v>0</v>
      </c>
      <c r="BF106" s="51">
        <v>1.3716199177396007</v>
      </c>
      <c r="BG106" s="51">
        <v>146.38396732999868</v>
      </c>
      <c r="BH106" s="51">
        <v>0</v>
      </c>
      <c r="BI106" s="51">
        <v>0</v>
      </c>
      <c r="BJ106" s="51">
        <v>26.123452371997999</v>
      </c>
      <c r="BK106" s="59">
        <f t="shared" si="4"/>
        <v>2047.116654983143</v>
      </c>
    </row>
    <row r="107" spans="1:63">
      <c r="A107" s="6"/>
      <c r="B107" s="10" t="s">
        <v>156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1">
        <v>0.55031746577339991</v>
      </c>
      <c r="I107" s="51">
        <v>305.05394782816086</v>
      </c>
      <c r="J107" s="51">
        <v>1.7452604853225</v>
      </c>
      <c r="K107" s="51">
        <v>0</v>
      </c>
      <c r="L107" s="51">
        <v>26.637317339676699</v>
      </c>
      <c r="M107" s="51">
        <v>0</v>
      </c>
      <c r="N107" s="51">
        <v>0</v>
      </c>
      <c r="O107" s="51">
        <v>0</v>
      </c>
      <c r="P107" s="51">
        <v>0</v>
      </c>
      <c r="Q107" s="51">
        <v>0</v>
      </c>
      <c r="R107" s="51">
        <v>1.8175222579E-3</v>
      </c>
      <c r="S107" s="51">
        <v>0</v>
      </c>
      <c r="T107" s="51">
        <v>0</v>
      </c>
      <c r="U107" s="51">
        <v>0</v>
      </c>
      <c r="V107" s="51">
        <v>1.2445213E-2</v>
      </c>
      <c r="W107" s="51">
        <v>0</v>
      </c>
      <c r="X107" s="51">
        <v>0</v>
      </c>
      <c r="Y107" s="51">
        <v>0</v>
      </c>
      <c r="Z107" s="51">
        <v>0</v>
      </c>
      <c r="AA107" s="51">
        <v>0</v>
      </c>
      <c r="AB107" s="51">
        <v>2.0624695000000002E-2</v>
      </c>
      <c r="AC107" s="51">
        <v>23.153528885806399</v>
      </c>
      <c r="AD107" s="51">
        <v>0</v>
      </c>
      <c r="AE107" s="51">
        <v>0</v>
      </c>
      <c r="AF107" s="51">
        <v>37.225061470773795</v>
      </c>
      <c r="AG107" s="51">
        <v>0</v>
      </c>
      <c r="AH107" s="51">
        <v>0</v>
      </c>
      <c r="AI107" s="51">
        <v>0</v>
      </c>
      <c r="AJ107" s="51">
        <v>0</v>
      </c>
      <c r="AK107" s="51">
        <v>0</v>
      </c>
      <c r="AL107" s="51">
        <v>0</v>
      </c>
      <c r="AM107" s="51">
        <v>0</v>
      </c>
      <c r="AN107" s="51">
        <v>0</v>
      </c>
      <c r="AO107" s="51">
        <v>0</v>
      </c>
      <c r="AP107" s="51">
        <v>0</v>
      </c>
      <c r="AQ107" s="51">
        <v>0</v>
      </c>
      <c r="AR107" s="51">
        <v>0</v>
      </c>
      <c r="AS107" s="51">
        <v>0</v>
      </c>
      <c r="AT107" s="51">
        <v>0</v>
      </c>
      <c r="AU107" s="51">
        <v>0</v>
      </c>
      <c r="AV107" s="51">
        <v>0.40398201290210012</v>
      </c>
      <c r="AW107" s="51">
        <v>231.78022723628874</v>
      </c>
      <c r="AX107" s="51">
        <v>0</v>
      </c>
      <c r="AY107" s="51">
        <v>0</v>
      </c>
      <c r="AZ107" s="51">
        <v>46.237731546642998</v>
      </c>
      <c r="BA107" s="51">
        <v>0</v>
      </c>
      <c r="BB107" s="51">
        <v>0</v>
      </c>
      <c r="BC107" s="51">
        <v>0</v>
      </c>
      <c r="BD107" s="51">
        <v>0</v>
      </c>
      <c r="BE107" s="51">
        <v>0</v>
      </c>
      <c r="BF107" s="51">
        <v>3.9599199193299996E-2</v>
      </c>
      <c r="BG107" s="51">
        <v>126.58272184983781</v>
      </c>
      <c r="BH107" s="51">
        <v>0</v>
      </c>
      <c r="BI107" s="51">
        <v>0</v>
      </c>
      <c r="BJ107" s="51">
        <v>7.7436257483700005E-2</v>
      </c>
      <c r="BK107" s="59">
        <f t="shared" si="4"/>
        <v>799.52201900811997</v>
      </c>
    </row>
    <row r="108" spans="1:63">
      <c r="A108" s="6"/>
      <c r="B108" s="10" t="s">
        <v>157</v>
      </c>
      <c r="C108" s="51">
        <v>0</v>
      </c>
      <c r="D108" s="51">
        <v>0</v>
      </c>
      <c r="E108" s="51">
        <v>0</v>
      </c>
      <c r="F108" s="51">
        <v>0</v>
      </c>
      <c r="G108" s="51">
        <v>0</v>
      </c>
      <c r="H108" s="51">
        <v>2.7376572167077997</v>
      </c>
      <c r="I108" s="51">
        <v>1272.8486990984479</v>
      </c>
      <c r="J108" s="51">
        <v>43.759302542225697</v>
      </c>
      <c r="K108" s="51">
        <v>3.6759464991935</v>
      </c>
      <c r="L108" s="51">
        <v>142.12654672644985</v>
      </c>
      <c r="M108" s="51">
        <v>0</v>
      </c>
      <c r="N108" s="51">
        <v>0</v>
      </c>
      <c r="O108" s="51">
        <v>0</v>
      </c>
      <c r="P108" s="51">
        <v>0</v>
      </c>
      <c r="Q108" s="51">
        <v>0</v>
      </c>
      <c r="R108" s="51">
        <v>0.1917676359345</v>
      </c>
      <c r="S108" s="51">
        <v>294.37045958290315</v>
      </c>
      <c r="T108" s="51">
        <v>0</v>
      </c>
      <c r="U108" s="51">
        <v>10.0844981514193</v>
      </c>
      <c r="V108" s="51">
        <v>1.4706498322500001E-2</v>
      </c>
      <c r="W108" s="51">
        <v>0</v>
      </c>
      <c r="X108" s="51">
        <v>0</v>
      </c>
      <c r="Y108" s="51">
        <v>0</v>
      </c>
      <c r="Z108" s="51">
        <v>0</v>
      </c>
      <c r="AA108" s="51">
        <v>0</v>
      </c>
      <c r="AB108" s="51">
        <v>0.16907351387050004</v>
      </c>
      <c r="AC108" s="51">
        <v>142.4535733843218</v>
      </c>
      <c r="AD108" s="51">
        <v>0</v>
      </c>
      <c r="AE108" s="51">
        <v>0</v>
      </c>
      <c r="AF108" s="51">
        <v>38.671486183870201</v>
      </c>
      <c r="AG108" s="51">
        <v>0</v>
      </c>
      <c r="AH108" s="51">
        <v>0</v>
      </c>
      <c r="AI108" s="51">
        <v>0</v>
      </c>
      <c r="AJ108" s="51">
        <v>0</v>
      </c>
      <c r="AK108" s="51">
        <v>0</v>
      </c>
      <c r="AL108" s="51">
        <v>2.3996716451499998E-2</v>
      </c>
      <c r="AM108" s="51">
        <v>0</v>
      </c>
      <c r="AN108" s="51">
        <v>0</v>
      </c>
      <c r="AO108" s="51">
        <v>0</v>
      </c>
      <c r="AP108" s="51">
        <v>8.56235988709E-2</v>
      </c>
      <c r="AQ108" s="51">
        <v>0</v>
      </c>
      <c r="AR108" s="51">
        <v>0</v>
      </c>
      <c r="AS108" s="51">
        <v>0</v>
      </c>
      <c r="AT108" s="51">
        <v>0</v>
      </c>
      <c r="AU108" s="51">
        <v>0</v>
      </c>
      <c r="AV108" s="51">
        <v>5.8829490492440994</v>
      </c>
      <c r="AW108" s="51">
        <v>506.82553365551036</v>
      </c>
      <c r="AX108" s="51">
        <v>2.0073164199032001</v>
      </c>
      <c r="AY108" s="51">
        <v>0</v>
      </c>
      <c r="AZ108" s="51">
        <v>172.65510942695886</v>
      </c>
      <c r="BA108" s="51">
        <v>0</v>
      </c>
      <c r="BB108" s="51">
        <v>0</v>
      </c>
      <c r="BC108" s="51">
        <v>0</v>
      </c>
      <c r="BD108" s="51">
        <v>0</v>
      </c>
      <c r="BE108" s="51">
        <v>0</v>
      </c>
      <c r="BF108" s="51">
        <v>1.1742404134796998</v>
      </c>
      <c r="BG108" s="51">
        <v>12.906098918419001</v>
      </c>
      <c r="BH108" s="51">
        <v>13.366739323451499</v>
      </c>
      <c r="BI108" s="51">
        <v>0</v>
      </c>
      <c r="BJ108" s="51">
        <v>7.3220301796124989</v>
      </c>
      <c r="BK108" s="59">
        <f t="shared" si="4"/>
        <v>2673.3533547355678</v>
      </c>
    </row>
    <row r="109" spans="1:63" s="13" customFormat="1">
      <c r="A109" s="6"/>
      <c r="B109" s="11" t="s">
        <v>92</v>
      </c>
      <c r="C109" s="62">
        <f>SUM(C98:C108)</f>
        <v>0</v>
      </c>
      <c r="D109" s="63">
        <f t="shared" ref="D109:BJ109" si="5">SUM(D98:D108)</f>
        <v>3.7978824045161002</v>
      </c>
      <c r="E109" s="63">
        <f t="shared" si="5"/>
        <v>0</v>
      </c>
      <c r="F109" s="63">
        <f t="shared" si="5"/>
        <v>0</v>
      </c>
      <c r="G109" s="64">
        <f t="shared" si="5"/>
        <v>0</v>
      </c>
      <c r="H109" s="62">
        <f t="shared" si="5"/>
        <v>8.1365835593470983</v>
      </c>
      <c r="I109" s="63">
        <f t="shared" si="5"/>
        <v>2984.2307156961201</v>
      </c>
      <c r="J109" s="63">
        <f t="shared" si="5"/>
        <v>75.874438417451302</v>
      </c>
      <c r="K109" s="63">
        <f t="shared" si="5"/>
        <v>3.6759464991935</v>
      </c>
      <c r="L109" s="64">
        <f t="shared" si="5"/>
        <v>653.13554235718709</v>
      </c>
      <c r="M109" s="62">
        <f t="shared" si="5"/>
        <v>0</v>
      </c>
      <c r="N109" s="63">
        <f t="shared" si="5"/>
        <v>0</v>
      </c>
      <c r="O109" s="63">
        <f t="shared" si="5"/>
        <v>0</v>
      </c>
      <c r="P109" s="63">
        <f t="shared" si="5"/>
        <v>0</v>
      </c>
      <c r="Q109" s="64">
        <f t="shared" si="5"/>
        <v>0</v>
      </c>
      <c r="R109" s="62">
        <f t="shared" si="5"/>
        <v>0.52233126848099998</v>
      </c>
      <c r="S109" s="63">
        <f t="shared" si="5"/>
        <v>714.67069119922394</v>
      </c>
      <c r="T109" s="63">
        <f t="shared" si="5"/>
        <v>0</v>
      </c>
      <c r="U109" s="63">
        <f t="shared" si="5"/>
        <v>15.3061444314515</v>
      </c>
      <c r="V109" s="64">
        <f t="shared" si="5"/>
        <v>0.50907449841890007</v>
      </c>
      <c r="W109" s="62">
        <f t="shared" si="5"/>
        <v>0</v>
      </c>
      <c r="X109" s="63">
        <f t="shared" si="5"/>
        <v>0</v>
      </c>
      <c r="Y109" s="63">
        <f t="shared" si="5"/>
        <v>0</v>
      </c>
      <c r="Z109" s="63">
        <f t="shared" si="5"/>
        <v>0</v>
      </c>
      <c r="AA109" s="64">
        <f t="shared" si="5"/>
        <v>0</v>
      </c>
      <c r="AB109" s="62">
        <f t="shared" si="5"/>
        <v>3.7332436043215003</v>
      </c>
      <c r="AC109" s="63">
        <f t="shared" si="5"/>
        <v>184.6146470058373</v>
      </c>
      <c r="AD109" s="63">
        <f t="shared" si="5"/>
        <v>0</v>
      </c>
      <c r="AE109" s="63">
        <f t="shared" si="5"/>
        <v>0</v>
      </c>
      <c r="AF109" s="64">
        <f t="shared" si="5"/>
        <v>220.71495194364161</v>
      </c>
      <c r="AG109" s="62">
        <f t="shared" si="5"/>
        <v>0</v>
      </c>
      <c r="AH109" s="63">
        <f t="shared" si="5"/>
        <v>0</v>
      </c>
      <c r="AI109" s="63">
        <f t="shared" si="5"/>
        <v>0</v>
      </c>
      <c r="AJ109" s="63">
        <f t="shared" si="5"/>
        <v>0</v>
      </c>
      <c r="AK109" s="64">
        <f t="shared" si="5"/>
        <v>0</v>
      </c>
      <c r="AL109" s="62">
        <f t="shared" si="5"/>
        <v>6.5619955935299998E-2</v>
      </c>
      <c r="AM109" s="63">
        <f t="shared" si="5"/>
        <v>2.9041092744513999</v>
      </c>
      <c r="AN109" s="63">
        <f t="shared" si="5"/>
        <v>0</v>
      </c>
      <c r="AO109" s="63">
        <f t="shared" si="5"/>
        <v>0</v>
      </c>
      <c r="AP109" s="64">
        <f t="shared" si="5"/>
        <v>0.43731787551599999</v>
      </c>
      <c r="AQ109" s="62">
        <f t="shared" si="5"/>
        <v>0</v>
      </c>
      <c r="AR109" s="63">
        <f t="shared" si="5"/>
        <v>0</v>
      </c>
      <c r="AS109" s="63">
        <f t="shared" si="5"/>
        <v>0</v>
      </c>
      <c r="AT109" s="63">
        <f t="shared" si="5"/>
        <v>0</v>
      </c>
      <c r="AU109" s="64">
        <f>SUM(AU98:AU108)</f>
        <v>0</v>
      </c>
      <c r="AV109" s="62">
        <f t="shared" si="5"/>
        <v>37.847636127935701</v>
      </c>
      <c r="AW109" s="63">
        <f t="shared" si="5"/>
        <v>1957.9506806422962</v>
      </c>
      <c r="AX109" s="63">
        <f t="shared" si="5"/>
        <v>3.4609896283225003</v>
      </c>
      <c r="AY109" s="63">
        <f t="shared" si="5"/>
        <v>0</v>
      </c>
      <c r="AZ109" s="64">
        <f t="shared" si="5"/>
        <v>1306.9182333199444</v>
      </c>
      <c r="BA109" s="62">
        <f t="shared" si="5"/>
        <v>0</v>
      </c>
      <c r="BB109" s="63">
        <f t="shared" si="5"/>
        <v>0</v>
      </c>
      <c r="BC109" s="63">
        <f t="shared" si="5"/>
        <v>0</v>
      </c>
      <c r="BD109" s="63">
        <f t="shared" si="5"/>
        <v>0</v>
      </c>
      <c r="BE109" s="64">
        <f t="shared" si="5"/>
        <v>0</v>
      </c>
      <c r="BF109" s="64">
        <f t="shared" si="5"/>
        <v>4.9692537073091003</v>
      </c>
      <c r="BG109" s="64">
        <f t="shared" si="5"/>
        <v>294.21088221777109</v>
      </c>
      <c r="BH109" s="64">
        <f t="shared" si="5"/>
        <v>23.449986941128898</v>
      </c>
      <c r="BI109" s="64">
        <f t="shared" si="5"/>
        <v>0</v>
      </c>
      <c r="BJ109" s="64">
        <f t="shared" si="5"/>
        <v>42.49882036741549</v>
      </c>
      <c r="BK109" s="53">
        <f t="shared" si="4"/>
        <v>8543.635722943216</v>
      </c>
    </row>
    <row r="110" spans="1:63">
      <c r="A110" s="6"/>
      <c r="B110" s="11" t="s">
        <v>83</v>
      </c>
      <c r="C110" s="57">
        <f t="shared" ref="C110:BJ110" si="6">C11+C15+C89+C92+C95+C109</f>
        <v>0</v>
      </c>
      <c r="D110" s="57">
        <f t="shared" si="6"/>
        <v>349.47484255532208</v>
      </c>
      <c r="E110" s="57">
        <f t="shared" si="6"/>
        <v>0</v>
      </c>
      <c r="F110" s="57">
        <f t="shared" si="6"/>
        <v>0</v>
      </c>
      <c r="G110" s="57">
        <f t="shared" si="6"/>
        <v>0</v>
      </c>
      <c r="H110" s="57">
        <f t="shared" si="6"/>
        <v>11.939096414241099</v>
      </c>
      <c r="I110" s="57">
        <f t="shared" si="6"/>
        <v>7932.6844010709719</v>
      </c>
      <c r="J110" s="57">
        <f t="shared" si="6"/>
        <v>589.64038236809586</v>
      </c>
      <c r="K110" s="57">
        <f t="shared" si="6"/>
        <v>3.6759464991935</v>
      </c>
      <c r="L110" s="57">
        <f t="shared" si="6"/>
        <v>711.23185007876191</v>
      </c>
      <c r="M110" s="57">
        <f t="shared" si="6"/>
        <v>0</v>
      </c>
      <c r="N110" s="57">
        <f t="shared" si="6"/>
        <v>0</v>
      </c>
      <c r="O110" s="57">
        <f t="shared" si="6"/>
        <v>0</v>
      </c>
      <c r="P110" s="57">
        <f t="shared" si="6"/>
        <v>0</v>
      </c>
      <c r="Q110" s="57">
        <f t="shared" si="6"/>
        <v>0</v>
      </c>
      <c r="R110" s="57">
        <f t="shared" si="6"/>
        <v>1.1121702468007</v>
      </c>
      <c r="S110" s="57">
        <f t="shared" si="6"/>
        <v>849.15453287835203</v>
      </c>
      <c r="T110" s="57">
        <f t="shared" si="6"/>
        <v>25.0698304778387</v>
      </c>
      <c r="U110" s="57">
        <f t="shared" si="6"/>
        <v>15.3061444314515</v>
      </c>
      <c r="V110" s="57">
        <f t="shared" si="6"/>
        <v>2.1742837672894</v>
      </c>
      <c r="W110" s="57">
        <f t="shared" si="6"/>
        <v>0</v>
      </c>
      <c r="X110" s="57">
        <f t="shared" si="6"/>
        <v>0</v>
      </c>
      <c r="Y110" s="57">
        <f t="shared" si="6"/>
        <v>0</v>
      </c>
      <c r="Z110" s="57">
        <f t="shared" si="6"/>
        <v>0</v>
      </c>
      <c r="AA110" s="57">
        <f t="shared" si="6"/>
        <v>0</v>
      </c>
      <c r="AB110" s="57">
        <f t="shared" si="6"/>
        <v>4.1240718131594001</v>
      </c>
      <c r="AC110" s="57">
        <f t="shared" si="6"/>
        <v>289.13939963109431</v>
      </c>
      <c r="AD110" s="57">
        <f t="shared" si="6"/>
        <v>0</v>
      </c>
      <c r="AE110" s="57">
        <f t="shared" si="6"/>
        <v>0</v>
      </c>
      <c r="AF110" s="57">
        <f t="shared" si="6"/>
        <v>281.82480847663822</v>
      </c>
      <c r="AG110" s="57">
        <f t="shared" si="6"/>
        <v>0</v>
      </c>
      <c r="AH110" s="57">
        <f t="shared" si="6"/>
        <v>0</v>
      </c>
      <c r="AI110" s="57">
        <f t="shared" si="6"/>
        <v>0</v>
      </c>
      <c r="AJ110" s="57">
        <f t="shared" si="6"/>
        <v>0</v>
      </c>
      <c r="AK110" s="57">
        <f t="shared" si="6"/>
        <v>0</v>
      </c>
      <c r="AL110" s="57">
        <f t="shared" si="6"/>
        <v>0.12672670432220001</v>
      </c>
      <c r="AM110" s="57">
        <f t="shared" si="6"/>
        <v>3.4933491131609999</v>
      </c>
      <c r="AN110" s="57">
        <f t="shared" si="6"/>
        <v>0</v>
      </c>
      <c r="AO110" s="57">
        <f t="shared" si="6"/>
        <v>0</v>
      </c>
      <c r="AP110" s="57">
        <f t="shared" si="6"/>
        <v>1.1791051825803001</v>
      </c>
      <c r="AQ110" s="57">
        <f t="shared" si="6"/>
        <v>0</v>
      </c>
      <c r="AR110" s="57">
        <f t="shared" si="6"/>
        <v>0</v>
      </c>
      <c r="AS110" s="57">
        <f t="shared" si="6"/>
        <v>0</v>
      </c>
      <c r="AT110" s="57">
        <f t="shared" si="6"/>
        <v>0</v>
      </c>
      <c r="AU110" s="57">
        <f t="shared" si="6"/>
        <v>0</v>
      </c>
      <c r="AV110" s="57">
        <f t="shared" si="6"/>
        <v>275.71539117580312</v>
      </c>
      <c r="AW110" s="57">
        <f t="shared" si="6"/>
        <v>3972.8380801586868</v>
      </c>
      <c r="AX110" s="57">
        <f t="shared" si="6"/>
        <v>118.48515176548369</v>
      </c>
      <c r="AY110" s="57">
        <f t="shared" si="6"/>
        <v>0</v>
      </c>
      <c r="AZ110" s="57">
        <f t="shared" si="6"/>
        <v>3210.2638049120051</v>
      </c>
      <c r="BA110" s="57">
        <f t="shared" si="6"/>
        <v>0</v>
      </c>
      <c r="BB110" s="57">
        <f t="shared" si="6"/>
        <v>0</v>
      </c>
      <c r="BC110" s="57">
        <f t="shared" si="6"/>
        <v>0</v>
      </c>
      <c r="BD110" s="57">
        <f t="shared" si="6"/>
        <v>0</v>
      </c>
      <c r="BE110" s="57">
        <f t="shared" si="6"/>
        <v>0</v>
      </c>
      <c r="BF110" s="57">
        <f t="shared" si="6"/>
        <v>35.933145542489299</v>
      </c>
      <c r="BG110" s="57">
        <f t="shared" si="6"/>
        <v>621.41554675002669</v>
      </c>
      <c r="BH110" s="57">
        <f t="shared" si="6"/>
        <v>23.449986941128898</v>
      </c>
      <c r="BI110" s="57">
        <f t="shared" si="6"/>
        <v>0</v>
      </c>
      <c r="BJ110" s="57">
        <f t="shared" si="6"/>
        <v>134.04685508497789</v>
      </c>
      <c r="BK110" s="53">
        <f>BK11+BK15+BK89+BK92+BK95+BK109</f>
        <v>19463.498904039872</v>
      </c>
    </row>
    <row r="111" spans="1:63" ht="3.75" customHeight="1">
      <c r="A111" s="6"/>
      <c r="B111" s="12"/>
      <c r="C111" s="54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6"/>
    </row>
    <row r="112" spans="1:63">
      <c r="A112" s="6" t="s">
        <v>1</v>
      </c>
      <c r="B112" s="7" t="s">
        <v>7</v>
      </c>
      <c r="C112" s="54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6"/>
    </row>
    <row r="113" spans="1:63" s="13" customFormat="1">
      <c r="A113" s="6" t="s">
        <v>79</v>
      </c>
      <c r="B113" s="9" t="s">
        <v>2</v>
      </c>
      <c r="C113" s="65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7"/>
    </row>
    <row r="114" spans="1:63" s="13" customFormat="1">
      <c r="A114" s="6"/>
      <c r="B114" s="10" t="s">
        <v>39</v>
      </c>
      <c r="C114" s="62"/>
      <c r="D114" s="63"/>
      <c r="E114" s="63"/>
      <c r="F114" s="63"/>
      <c r="G114" s="64"/>
      <c r="H114" s="62"/>
      <c r="I114" s="63"/>
      <c r="J114" s="63"/>
      <c r="K114" s="63"/>
      <c r="L114" s="64"/>
      <c r="M114" s="62"/>
      <c r="N114" s="63"/>
      <c r="O114" s="63"/>
      <c r="P114" s="63"/>
      <c r="Q114" s="64"/>
      <c r="R114" s="62"/>
      <c r="S114" s="63"/>
      <c r="T114" s="63"/>
      <c r="U114" s="63"/>
      <c r="V114" s="64"/>
      <c r="W114" s="62"/>
      <c r="X114" s="63"/>
      <c r="Y114" s="63"/>
      <c r="Z114" s="63"/>
      <c r="AA114" s="64"/>
      <c r="AB114" s="62"/>
      <c r="AC114" s="63"/>
      <c r="AD114" s="63"/>
      <c r="AE114" s="63"/>
      <c r="AF114" s="64"/>
      <c r="AG114" s="62"/>
      <c r="AH114" s="63"/>
      <c r="AI114" s="63"/>
      <c r="AJ114" s="63"/>
      <c r="AK114" s="64"/>
      <c r="AL114" s="62"/>
      <c r="AM114" s="63"/>
      <c r="AN114" s="63"/>
      <c r="AO114" s="63"/>
      <c r="AP114" s="64"/>
      <c r="AQ114" s="62"/>
      <c r="AR114" s="63"/>
      <c r="AS114" s="63"/>
      <c r="AT114" s="63"/>
      <c r="AU114" s="64"/>
      <c r="AV114" s="62"/>
      <c r="AW114" s="63"/>
      <c r="AX114" s="63"/>
      <c r="AY114" s="63"/>
      <c r="AZ114" s="64"/>
      <c r="BA114" s="62"/>
      <c r="BB114" s="63"/>
      <c r="BC114" s="63"/>
      <c r="BD114" s="63"/>
      <c r="BE114" s="64"/>
      <c r="BF114" s="62"/>
      <c r="BG114" s="63"/>
      <c r="BH114" s="63"/>
      <c r="BI114" s="63"/>
      <c r="BJ114" s="64"/>
      <c r="BK114" s="53"/>
    </row>
    <row r="115" spans="1:63" s="13" customFormat="1">
      <c r="A115" s="6"/>
      <c r="B115" s="10" t="s">
        <v>158</v>
      </c>
      <c r="C115" s="51">
        <v>0</v>
      </c>
      <c r="D115" s="51">
        <v>0</v>
      </c>
      <c r="E115" s="51">
        <v>0</v>
      </c>
      <c r="F115" s="51">
        <v>0</v>
      </c>
      <c r="G115" s="51">
        <v>0</v>
      </c>
      <c r="H115" s="51">
        <v>1.3272665454494001</v>
      </c>
      <c r="I115" s="51">
        <v>0.41034777241929998</v>
      </c>
      <c r="J115" s="51">
        <v>0</v>
      </c>
      <c r="K115" s="51">
        <v>0</v>
      </c>
      <c r="L115" s="51">
        <v>8.6299504806199995E-2</v>
      </c>
      <c r="M115" s="51">
        <v>0</v>
      </c>
      <c r="N115" s="51">
        <v>0</v>
      </c>
      <c r="O115" s="51">
        <v>0</v>
      </c>
      <c r="P115" s="51">
        <v>0</v>
      </c>
      <c r="Q115" s="51">
        <v>0</v>
      </c>
      <c r="R115" s="51">
        <v>0.32757964406160001</v>
      </c>
      <c r="S115" s="51">
        <v>0</v>
      </c>
      <c r="T115" s="51">
        <v>0</v>
      </c>
      <c r="U115" s="51">
        <v>0</v>
      </c>
      <c r="V115" s="51">
        <v>7.9699741900000009E-5</v>
      </c>
      <c r="W115" s="51">
        <v>0</v>
      </c>
      <c r="X115" s="51">
        <v>0</v>
      </c>
      <c r="Y115" s="51">
        <v>0</v>
      </c>
      <c r="Z115" s="51">
        <v>0</v>
      </c>
      <c r="AA115" s="51">
        <v>0</v>
      </c>
      <c r="AB115" s="51">
        <v>6.2218203709399997E-2</v>
      </c>
      <c r="AC115" s="51">
        <v>0</v>
      </c>
      <c r="AD115" s="51">
        <v>0</v>
      </c>
      <c r="AE115" s="51">
        <v>0</v>
      </c>
      <c r="AF115" s="51">
        <v>4.5442621774100002E-2</v>
      </c>
      <c r="AG115" s="51">
        <v>0</v>
      </c>
      <c r="AH115" s="51">
        <v>0</v>
      </c>
      <c r="AI115" s="51">
        <v>0</v>
      </c>
      <c r="AJ115" s="51">
        <v>0</v>
      </c>
      <c r="AK115" s="51">
        <v>0</v>
      </c>
      <c r="AL115" s="51">
        <v>7.8141516120000011E-4</v>
      </c>
      <c r="AM115" s="51">
        <v>0</v>
      </c>
      <c r="AN115" s="51">
        <v>0</v>
      </c>
      <c r="AO115" s="51">
        <v>0</v>
      </c>
      <c r="AP115" s="51">
        <v>0</v>
      </c>
      <c r="AQ115" s="51">
        <v>0</v>
      </c>
      <c r="AR115" s="51">
        <v>0</v>
      </c>
      <c r="AS115" s="51">
        <v>0</v>
      </c>
      <c r="AT115" s="51">
        <v>0</v>
      </c>
      <c r="AU115" s="51">
        <v>0</v>
      </c>
      <c r="AV115" s="51">
        <v>32.925948237613405</v>
      </c>
      <c r="AW115" s="51">
        <v>4.4583877612699996E-2</v>
      </c>
      <c r="AX115" s="51">
        <v>0</v>
      </c>
      <c r="AY115" s="51">
        <v>0</v>
      </c>
      <c r="AZ115" s="51">
        <v>0.63885805057979994</v>
      </c>
      <c r="BA115" s="51">
        <v>0</v>
      </c>
      <c r="BB115" s="51">
        <v>0</v>
      </c>
      <c r="BC115" s="51">
        <v>0</v>
      </c>
      <c r="BD115" s="51">
        <v>0</v>
      </c>
      <c r="BE115" s="51">
        <v>0</v>
      </c>
      <c r="BF115" s="51">
        <v>8.7619419547390969</v>
      </c>
      <c r="BG115" s="51">
        <v>1.1996513870000001E-3</v>
      </c>
      <c r="BH115" s="51">
        <v>0</v>
      </c>
      <c r="BI115" s="51">
        <v>0</v>
      </c>
      <c r="BJ115" s="51">
        <v>5.0005312161200001E-2</v>
      </c>
      <c r="BK115" s="59">
        <f>SUM(C115:BJ115)</f>
        <v>44.682552491216292</v>
      </c>
    </row>
    <row r="116" spans="1:63" s="13" customFormat="1">
      <c r="A116" s="6"/>
      <c r="B116" s="10" t="s">
        <v>88</v>
      </c>
      <c r="C116" s="62">
        <f>SUM(C115)</f>
        <v>0</v>
      </c>
      <c r="D116" s="62">
        <f t="shared" ref="D116:BK116" si="7">SUM(D115)</f>
        <v>0</v>
      </c>
      <c r="E116" s="62">
        <f t="shared" si="7"/>
        <v>0</v>
      </c>
      <c r="F116" s="62">
        <f t="shared" si="7"/>
        <v>0</v>
      </c>
      <c r="G116" s="62">
        <f t="shared" si="7"/>
        <v>0</v>
      </c>
      <c r="H116" s="62">
        <f t="shared" si="7"/>
        <v>1.3272665454494001</v>
      </c>
      <c r="I116" s="62">
        <f t="shared" si="7"/>
        <v>0.41034777241929998</v>
      </c>
      <c r="J116" s="62">
        <f t="shared" si="7"/>
        <v>0</v>
      </c>
      <c r="K116" s="62">
        <f t="shared" si="7"/>
        <v>0</v>
      </c>
      <c r="L116" s="62">
        <f t="shared" si="7"/>
        <v>8.6299504806199995E-2</v>
      </c>
      <c r="M116" s="62">
        <f t="shared" si="7"/>
        <v>0</v>
      </c>
      <c r="N116" s="62">
        <f t="shared" si="7"/>
        <v>0</v>
      </c>
      <c r="O116" s="62">
        <f t="shared" si="7"/>
        <v>0</v>
      </c>
      <c r="P116" s="62">
        <f t="shared" si="7"/>
        <v>0</v>
      </c>
      <c r="Q116" s="62">
        <f t="shared" si="7"/>
        <v>0</v>
      </c>
      <c r="R116" s="62">
        <f t="shared" si="7"/>
        <v>0.32757964406160001</v>
      </c>
      <c r="S116" s="62">
        <f t="shared" si="7"/>
        <v>0</v>
      </c>
      <c r="T116" s="62">
        <f t="shared" si="7"/>
        <v>0</v>
      </c>
      <c r="U116" s="62">
        <f t="shared" si="7"/>
        <v>0</v>
      </c>
      <c r="V116" s="62">
        <f t="shared" si="7"/>
        <v>7.9699741900000009E-5</v>
      </c>
      <c r="W116" s="62">
        <f t="shared" si="7"/>
        <v>0</v>
      </c>
      <c r="X116" s="62">
        <f t="shared" si="7"/>
        <v>0</v>
      </c>
      <c r="Y116" s="62">
        <f t="shared" si="7"/>
        <v>0</v>
      </c>
      <c r="Z116" s="62">
        <f t="shared" si="7"/>
        <v>0</v>
      </c>
      <c r="AA116" s="62">
        <f t="shared" si="7"/>
        <v>0</v>
      </c>
      <c r="AB116" s="62">
        <f t="shared" si="7"/>
        <v>6.2218203709399997E-2</v>
      </c>
      <c r="AC116" s="62">
        <f t="shared" si="7"/>
        <v>0</v>
      </c>
      <c r="AD116" s="62">
        <f t="shared" si="7"/>
        <v>0</v>
      </c>
      <c r="AE116" s="62">
        <f t="shared" si="7"/>
        <v>0</v>
      </c>
      <c r="AF116" s="62">
        <f t="shared" si="7"/>
        <v>4.5442621774100002E-2</v>
      </c>
      <c r="AG116" s="62">
        <f t="shared" si="7"/>
        <v>0</v>
      </c>
      <c r="AH116" s="62">
        <f t="shared" si="7"/>
        <v>0</v>
      </c>
      <c r="AI116" s="62">
        <f t="shared" si="7"/>
        <v>0</v>
      </c>
      <c r="AJ116" s="62">
        <f t="shared" si="7"/>
        <v>0</v>
      </c>
      <c r="AK116" s="62">
        <f t="shared" si="7"/>
        <v>0</v>
      </c>
      <c r="AL116" s="62">
        <f t="shared" si="7"/>
        <v>7.8141516120000011E-4</v>
      </c>
      <c r="AM116" s="62">
        <f t="shared" si="7"/>
        <v>0</v>
      </c>
      <c r="AN116" s="62">
        <f t="shared" si="7"/>
        <v>0</v>
      </c>
      <c r="AO116" s="62">
        <f t="shared" si="7"/>
        <v>0</v>
      </c>
      <c r="AP116" s="62">
        <f t="shared" si="7"/>
        <v>0</v>
      </c>
      <c r="AQ116" s="62">
        <f t="shared" si="7"/>
        <v>0</v>
      </c>
      <c r="AR116" s="62">
        <f t="shared" si="7"/>
        <v>0</v>
      </c>
      <c r="AS116" s="62">
        <f t="shared" si="7"/>
        <v>0</v>
      </c>
      <c r="AT116" s="62">
        <f t="shared" si="7"/>
        <v>0</v>
      </c>
      <c r="AU116" s="62">
        <f t="shared" si="7"/>
        <v>0</v>
      </c>
      <c r="AV116" s="62">
        <f>SUM(AV115)</f>
        <v>32.925948237613405</v>
      </c>
      <c r="AW116" s="62">
        <f t="shared" si="7"/>
        <v>4.4583877612699996E-2</v>
      </c>
      <c r="AX116" s="62">
        <f t="shared" si="7"/>
        <v>0</v>
      </c>
      <c r="AY116" s="62">
        <f t="shared" si="7"/>
        <v>0</v>
      </c>
      <c r="AZ116" s="62">
        <f t="shared" si="7"/>
        <v>0.63885805057979994</v>
      </c>
      <c r="BA116" s="62">
        <f t="shared" si="7"/>
        <v>0</v>
      </c>
      <c r="BB116" s="62">
        <f t="shared" si="7"/>
        <v>0</v>
      </c>
      <c r="BC116" s="62">
        <f t="shared" si="7"/>
        <v>0</v>
      </c>
      <c r="BD116" s="62">
        <f t="shared" si="7"/>
        <v>0</v>
      </c>
      <c r="BE116" s="62">
        <f t="shared" si="7"/>
        <v>0</v>
      </c>
      <c r="BF116" s="62">
        <f t="shared" si="7"/>
        <v>8.7619419547390969</v>
      </c>
      <c r="BG116" s="62">
        <f t="shared" si="7"/>
        <v>1.1996513870000001E-3</v>
      </c>
      <c r="BH116" s="62">
        <f t="shared" si="7"/>
        <v>0</v>
      </c>
      <c r="BI116" s="62">
        <f t="shared" si="7"/>
        <v>0</v>
      </c>
      <c r="BJ116" s="62">
        <f t="shared" si="7"/>
        <v>5.0005312161200001E-2</v>
      </c>
      <c r="BK116" s="53">
        <f t="shared" si="7"/>
        <v>44.682552491216292</v>
      </c>
    </row>
    <row r="117" spans="1:63">
      <c r="A117" s="6" t="s">
        <v>80</v>
      </c>
      <c r="B117" s="9" t="s">
        <v>17</v>
      </c>
      <c r="C117" s="54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6"/>
    </row>
    <row r="118" spans="1:63">
      <c r="A118" s="6"/>
      <c r="B118" s="10" t="s">
        <v>39</v>
      </c>
      <c r="C118" s="57"/>
      <c r="D118" s="51"/>
      <c r="E118" s="51"/>
      <c r="F118" s="51"/>
      <c r="G118" s="58"/>
      <c r="H118" s="57"/>
      <c r="I118" s="51"/>
      <c r="J118" s="51"/>
      <c r="K118" s="51"/>
      <c r="L118" s="58"/>
      <c r="M118" s="57"/>
      <c r="N118" s="51"/>
      <c r="O118" s="51"/>
      <c r="P118" s="51"/>
      <c r="Q118" s="58"/>
      <c r="R118" s="57"/>
      <c r="S118" s="51"/>
      <c r="T118" s="51"/>
      <c r="U118" s="51"/>
      <c r="V118" s="58"/>
      <c r="W118" s="57"/>
      <c r="X118" s="51"/>
      <c r="Y118" s="51"/>
      <c r="Z118" s="51"/>
      <c r="AA118" s="58"/>
      <c r="AB118" s="57"/>
      <c r="AC118" s="51"/>
      <c r="AD118" s="51"/>
      <c r="AE118" s="51"/>
      <c r="AF118" s="58"/>
      <c r="AG118" s="57"/>
      <c r="AH118" s="51"/>
      <c r="AI118" s="51"/>
      <c r="AJ118" s="51"/>
      <c r="AK118" s="58"/>
      <c r="AL118" s="57"/>
      <c r="AM118" s="51"/>
      <c r="AN118" s="51"/>
      <c r="AO118" s="51"/>
      <c r="AP118" s="58"/>
      <c r="AQ118" s="57"/>
      <c r="AR118" s="51"/>
      <c r="AS118" s="51"/>
      <c r="AT118" s="51"/>
      <c r="AU118" s="58"/>
      <c r="AV118" s="57"/>
      <c r="AW118" s="51"/>
      <c r="AX118" s="51"/>
      <c r="AY118" s="51"/>
      <c r="AZ118" s="58"/>
      <c r="BA118" s="57"/>
      <c r="BB118" s="51"/>
      <c r="BC118" s="51"/>
      <c r="BD118" s="51"/>
      <c r="BE118" s="58"/>
      <c r="BF118" s="57"/>
      <c r="BG118" s="51"/>
      <c r="BH118" s="51"/>
      <c r="BI118" s="51"/>
      <c r="BJ118" s="58"/>
      <c r="BK118" s="59"/>
    </row>
    <row r="119" spans="1:63">
      <c r="A119" s="6"/>
      <c r="B119" s="10" t="s">
        <v>159</v>
      </c>
      <c r="C119" s="51">
        <v>0</v>
      </c>
      <c r="D119" s="51">
        <v>0</v>
      </c>
      <c r="E119" s="51">
        <v>0</v>
      </c>
      <c r="F119" s="51">
        <v>0</v>
      </c>
      <c r="G119" s="51">
        <v>0</v>
      </c>
      <c r="H119" s="51">
        <v>2.1751845965784007</v>
      </c>
      <c r="I119" s="51">
        <v>0.67589865603210009</v>
      </c>
      <c r="J119" s="51">
        <v>0</v>
      </c>
      <c r="K119" s="51">
        <v>0</v>
      </c>
      <c r="L119" s="51">
        <v>6.7979131434191018</v>
      </c>
      <c r="M119" s="51">
        <v>0</v>
      </c>
      <c r="N119" s="51">
        <v>0</v>
      </c>
      <c r="O119" s="51">
        <v>0</v>
      </c>
      <c r="P119" s="51">
        <v>0</v>
      </c>
      <c r="Q119" s="51">
        <v>0</v>
      </c>
      <c r="R119" s="51">
        <v>0.30903443538500008</v>
      </c>
      <c r="S119" s="51">
        <v>0</v>
      </c>
      <c r="T119" s="51">
        <v>0</v>
      </c>
      <c r="U119" s="51">
        <v>0</v>
      </c>
      <c r="V119" s="51">
        <v>0.15824284751600001</v>
      </c>
      <c r="W119" s="51">
        <v>0</v>
      </c>
      <c r="X119" s="51">
        <v>0</v>
      </c>
      <c r="Y119" s="51">
        <v>0</v>
      </c>
      <c r="Z119" s="51">
        <v>0</v>
      </c>
      <c r="AA119" s="51">
        <v>0</v>
      </c>
      <c r="AB119" s="51">
        <v>0.18957869522559997</v>
      </c>
      <c r="AC119" s="51">
        <v>0.91887812367729993</v>
      </c>
      <c r="AD119" s="51">
        <v>0</v>
      </c>
      <c r="AE119" s="51">
        <v>0</v>
      </c>
      <c r="AF119" s="51">
        <v>6.6945995133222995</v>
      </c>
      <c r="AG119" s="51">
        <v>0</v>
      </c>
      <c r="AH119" s="51">
        <v>0</v>
      </c>
      <c r="AI119" s="51">
        <v>0</v>
      </c>
      <c r="AJ119" s="51">
        <v>0</v>
      </c>
      <c r="AK119" s="51">
        <v>0</v>
      </c>
      <c r="AL119" s="51">
        <v>0</v>
      </c>
      <c r="AM119" s="51">
        <v>0</v>
      </c>
      <c r="AN119" s="51">
        <v>0</v>
      </c>
      <c r="AO119" s="51">
        <v>0</v>
      </c>
      <c r="AP119" s="51">
        <v>0.15861516554829999</v>
      </c>
      <c r="AQ119" s="51">
        <v>0</v>
      </c>
      <c r="AR119" s="51">
        <v>0</v>
      </c>
      <c r="AS119" s="51">
        <v>0</v>
      </c>
      <c r="AT119" s="51">
        <v>0</v>
      </c>
      <c r="AU119" s="51">
        <v>0</v>
      </c>
      <c r="AV119" s="51">
        <v>40.121738269263503</v>
      </c>
      <c r="AW119" s="51">
        <v>2.8180125179338997</v>
      </c>
      <c r="AX119" s="51">
        <v>1.5918830575483001</v>
      </c>
      <c r="AY119" s="51">
        <v>0</v>
      </c>
      <c r="AZ119" s="51">
        <v>26.488973273091901</v>
      </c>
      <c r="BA119" s="51">
        <v>0</v>
      </c>
      <c r="BB119" s="51">
        <v>0</v>
      </c>
      <c r="BC119" s="51">
        <v>0</v>
      </c>
      <c r="BD119" s="51">
        <v>0</v>
      </c>
      <c r="BE119" s="51">
        <v>0</v>
      </c>
      <c r="BF119" s="51">
        <v>7.0758021159918032</v>
      </c>
      <c r="BG119" s="51">
        <v>4.3209082483600003E-2</v>
      </c>
      <c r="BH119" s="51">
        <v>0</v>
      </c>
      <c r="BI119" s="51">
        <v>0</v>
      </c>
      <c r="BJ119" s="51">
        <v>0.36428033167720003</v>
      </c>
      <c r="BK119" s="59">
        <f>SUM(C119:BJ119)</f>
        <v>96.581843824694317</v>
      </c>
    </row>
    <row r="120" spans="1:63">
      <c r="A120" s="6"/>
      <c r="B120" s="10" t="s">
        <v>175</v>
      </c>
      <c r="C120" s="51">
        <v>0</v>
      </c>
      <c r="D120" s="51">
        <v>0</v>
      </c>
      <c r="E120" s="51">
        <v>0</v>
      </c>
      <c r="F120" s="51">
        <v>0</v>
      </c>
      <c r="G120" s="51">
        <v>0</v>
      </c>
      <c r="H120" s="51">
        <v>3.4873563274837003</v>
      </c>
      <c r="I120" s="51">
        <v>243.90356807899889</v>
      </c>
      <c r="J120" s="51">
        <v>0</v>
      </c>
      <c r="K120" s="51">
        <v>0</v>
      </c>
      <c r="L120" s="51">
        <v>45.052204159128898</v>
      </c>
      <c r="M120" s="51">
        <v>0</v>
      </c>
      <c r="N120" s="51">
        <v>0</v>
      </c>
      <c r="O120" s="51">
        <v>0</v>
      </c>
      <c r="P120" s="51">
        <v>0</v>
      </c>
      <c r="Q120" s="51">
        <v>0</v>
      </c>
      <c r="R120" s="51">
        <v>2.3755171709399999E-2</v>
      </c>
      <c r="S120" s="51">
        <v>0.10579647322579999</v>
      </c>
      <c r="T120" s="51">
        <v>0</v>
      </c>
      <c r="U120" s="51">
        <v>0</v>
      </c>
      <c r="V120" s="51">
        <v>0</v>
      </c>
      <c r="W120" s="51">
        <v>0</v>
      </c>
      <c r="X120" s="51">
        <v>0</v>
      </c>
      <c r="Y120" s="51">
        <v>0</v>
      </c>
      <c r="Z120" s="51">
        <v>0</v>
      </c>
      <c r="AA120" s="51">
        <v>0</v>
      </c>
      <c r="AB120" s="51">
        <v>0</v>
      </c>
      <c r="AC120" s="51">
        <v>0</v>
      </c>
      <c r="AD120" s="51">
        <v>0</v>
      </c>
      <c r="AE120" s="51">
        <v>0</v>
      </c>
      <c r="AF120" s="51">
        <v>0</v>
      </c>
      <c r="AG120" s="51">
        <v>0</v>
      </c>
      <c r="AH120" s="51">
        <v>0</v>
      </c>
      <c r="AI120" s="51">
        <v>0</v>
      </c>
      <c r="AJ120" s="51">
        <v>0</v>
      </c>
      <c r="AK120" s="51">
        <v>0</v>
      </c>
      <c r="AL120" s="51">
        <v>0</v>
      </c>
      <c r="AM120" s="51">
        <v>0</v>
      </c>
      <c r="AN120" s="51">
        <v>0</v>
      </c>
      <c r="AO120" s="51">
        <v>0</v>
      </c>
      <c r="AP120" s="51">
        <v>0</v>
      </c>
      <c r="AQ120" s="51">
        <v>0</v>
      </c>
      <c r="AR120" s="51">
        <v>0</v>
      </c>
      <c r="AS120" s="51">
        <v>0</v>
      </c>
      <c r="AT120" s="51">
        <v>0</v>
      </c>
      <c r="AU120" s="51">
        <v>0</v>
      </c>
      <c r="AV120" s="51">
        <v>0.97822680754580005</v>
      </c>
      <c r="AW120" s="51">
        <v>26.5761549762572</v>
      </c>
      <c r="AX120" s="51">
        <v>0</v>
      </c>
      <c r="AY120" s="51">
        <v>0</v>
      </c>
      <c r="AZ120" s="51">
        <v>63.25106781080401</v>
      </c>
      <c r="BA120" s="51">
        <v>0</v>
      </c>
      <c r="BB120" s="51">
        <v>0</v>
      </c>
      <c r="BC120" s="51">
        <v>0</v>
      </c>
      <c r="BD120" s="51">
        <v>0</v>
      </c>
      <c r="BE120" s="51">
        <v>0</v>
      </c>
      <c r="BF120" s="51">
        <v>0.12886293699929999</v>
      </c>
      <c r="BG120" s="51">
        <v>1.6141015557094001</v>
      </c>
      <c r="BH120" s="51">
        <v>0</v>
      </c>
      <c r="BI120" s="51">
        <v>0</v>
      </c>
      <c r="BJ120" s="51">
        <v>0.44109269393540002</v>
      </c>
      <c r="BK120" s="59">
        <f>SUM(C120:BJ120)</f>
        <v>385.56218699179777</v>
      </c>
    </row>
    <row r="121" spans="1:63">
      <c r="A121" s="6"/>
      <c r="B121" s="10" t="s">
        <v>195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1">
        <v>4.0916757128500014E-2</v>
      </c>
      <c r="I121" s="51">
        <v>0.36382041696770001</v>
      </c>
      <c r="J121" s="51">
        <v>0</v>
      </c>
      <c r="K121" s="51">
        <v>0</v>
      </c>
      <c r="L121" s="51">
        <v>6.6397497612800005E-2</v>
      </c>
      <c r="M121" s="51">
        <v>0</v>
      </c>
      <c r="N121" s="51">
        <v>0</v>
      </c>
      <c r="O121" s="51">
        <v>0</v>
      </c>
      <c r="P121" s="51">
        <v>0</v>
      </c>
      <c r="Q121" s="51">
        <v>0</v>
      </c>
      <c r="R121" s="51">
        <v>4.2280062257000007E-3</v>
      </c>
      <c r="S121" s="51">
        <v>0</v>
      </c>
      <c r="T121" s="51">
        <v>0</v>
      </c>
      <c r="U121" s="51">
        <v>0</v>
      </c>
      <c r="V121" s="51">
        <v>0</v>
      </c>
      <c r="W121" s="51">
        <v>0</v>
      </c>
      <c r="X121" s="51">
        <v>0</v>
      </c>
      <c r="Y121" s="51">
        <v>0</v>
      </c>
      <c r="Z121" s="51">
        <v>0</v>
      </c>
      <c r="AA121" s="51">
        <v>0</v>
      </c>
      <c r="AB121" s="51">
        <v>0</v>
      </c>
      <c r="AC121" s="51">
        <v>0</v>
      </c>
      <c r="AD121" s="51">
        <v>0</v>
      </c>
      <c r="AE121" s="51">
        <v>0</v>
      </c>
      <c r="AF121" s="51">
        <v>0</v>
      </c>
      <c r="AG121" s="51">
        <v>0</v>
      </c>
      <c r="AH121" s="51">
        <v>0</v>
      </c>
      <c r="AI121" s="51">
        <v>0</v>
      </c>
      <c r="AJ121" s="51">
        <v>0</v>
      </c>
      <c r="AK121" s="51">
        <v>0</v>
      </c>
      <c r="AL121" s="51">
        <v>0</v>
      </c>
      <c r="AM121" s="51">
        <v>0</v>
      </c>
      <c r="AN121" s="51">
        <v>0</v>
      </c>
      <c r="AO121" s="51">
        <v>0</v>
      </c>
      <c r="AP121" s="51">
        <v>0</v>
      </c>
      <c r="AQ121" s="51">
        <v>0</v>
      </c>
      <c r="AR121" s="51">
        <v>0</v>
      </c>
      <c r="AS121" s="51">
        <v>0</v>
      </c>
      <c r="AT121" s="51">
        <v>0</v>
      </c>
      <c r="AU121" s="51">
        <v>0</v>
      </c>
      <c r="AV121" s="51">
        <v>1.5486572846376994</v>
      </c>
      <c r="AW121" s="51">
        <v>1.5548283643223997</v>
      </c>
      <c r="AX121" s="51">
        <v>0</v>
      </c>
      <c r="AY121" s="51">
        <v>0</v>
      </c>
      <c r="AZ121" s="51">
        <v>7.2952311681927</v>
      </c>
      <c r="BA121" s="51">
        <v>0</v>
      </c>
      <c r="BB121" s="51">
        <v>0</v>
      </c>
      <c r="BC121" s="51">
        <v>0</v>
      </c>
      <c r="BD121" s="51">
        <v>0</v>
      </c>
      <c r="BE121" s="51">
        <v>0</v>
      </c>
      <c r="BF121" s="51">
        <v>0.16956791796589996</v>
      </c>
      <c r="BG121" s="51">
        <v>0</v>
      </c>
      <c r="BH121" s="51">
        <v>0</v>
      </c>
      <c r="BI121" s="51">
        <v>0</v>
      </c>
      <c r="BJ121" s="51">
        <v>0.18668802499989998</v>
      </c>
      <c r="BK121" s="59">
        <f t="shared" ref="BK121:BK126" si="8">SUM(C121:BJ121)</f>
        <v>11.230335438053299</v>
      </c>
    </row>
    <row r="122" spans="1:63">
      <c r="A122" s="6"/>
      <c r="B122" s="10" t="s">
        <v>160</v>
      </c>
      <c r="C122" s="51">
        <v>0</v>
      </c>
      <c r="D122" s="51">
        <v>0</v>
      </c>
      <c r="E122" s="51">
        <v>0</v>
      </c>
      <c r="F122" s="51">
        <v>0</v>
      </c>
      <c r="G122" s="51">
        <v>0</v>
      </c>
      <c r="H122" s="51">
        <v>2.0884257160619004</v>
      </c>
      <c r="I122" s="51">
        <v>0.55266946970960007</v>
      </c>
      <c r="J122" s="51">
        <v>0</v>
      </c>
      <c r="K122" s="51">
        <v>0</v>
      </c>
      <c r="L122" s="51">
        <v>0.55764336848360008</v>
      </c>
      <c r="M122" s="51">
        <v>0</v>
      </c>
      <c r="N122" s="51">
        <v>0</v>
      </c>
      <c r="O122" s="51">
        <v>0</v>
      </c>
      <c r="P122" s="51">
        <v>0</v>
      </c>
      <c r="Q122" s="51">
        <v>0</v>
      </c>
      <c r="R122" s="51">
        <v>0.41662806090119991</v>
      </c>
      <c r="S122" s="51">
        <v>0</v>
      </c>
      <c r="T122" s="51">
        <v>0</v>
      </c>
      <c r="U122" s="51">
        <v>0</v>
      </c>
      <c r="V122" s="51">
        <v>2.7839575419299996E-2</v>
      </c>
      <c r="W122" s="51">
        <v>0</v>
      </c>
      <c r="X122" s="51">
        <v>0</v>
      </c>
      <c r="Y122" s="51">
        <v>0</v>
      </c>
      <c r="Z122" s="51">
        <v>0</v>
      </c>
      <c r="AA122" s="51">
        <v>0</v>
      </c>
      <c r="AB122" s="51">
        <v>2.4327036838600002E-2</v>
      </c>
      <c r="AC122" s="51">
        <v>1.4876151841290002</v>
      </c>
      <c r="AD122" s="51">
        <v>0</v>
      </c>
      <c r="AE122" s="51">
        <v>0</v>
      </c>
      <c r="AF122" s="51">
        <v>1.8882614515159</v>
      </c>
      <c r="AG122" s="51">
        <v>0</v>
      </c>
      <c r="AH122" s="51">
        <v>0</v>
      </c>
      <c r="AI122" s="51">
        <v>0</v>
      </c>
      <c r="AJ122" s="51">
        <v>0</v>
      </c>
      <c r="AK122" s="51">
        <v>0</v>
      </c>
      <c r="AL122" s="51">
        <v>1.1606183870000002E-3</v>
      </c>
      <c r="AM122" s="51">
        <v>0</v>
      </c>
      <c r="AN122" s="51">
        <v>0</v>
      </c>
      <c r="AO122" s="51">
        <v>0</v>
      </c>
      <c r="AP122" s="51">
        <v>0</v>
      </c>
      <c r="AQ122" s="51">
        <v>0</v>
      </c>
      <c r="AR122" s="51">
        <v>0</v>
      </c>
      <c r="AS122" s="51">
        <v>0</v>
      </c>
      <c r="AT122" s="51">
        <v>0</v>
      </c>
      <c r="AU122" s="51">
        <v>0</v>
      </c>
      <c r="AV122" s="51">
        <v>28.754355116204909</v>
      </c>
      <c r="AW122" s="51">
        <v>69.591866830579121</v>
      </c>
      <c r="AX122" s="51">
        <v>0</v>
      </c>
      <c r="AY122" s="51">
        <v>0</v>
      </c>
      <c r="AZ122" s="51">
        <v>5.3462730344498999</v>
      </c>
      <c r="BA122" s="51">
        <v>0</v>
      </c>
      <c r="BB122" s="51">
        <v>0</v>
      </c>
      <c r="BC122" s="51">
        <v>0</v>
      </c>
      <c r="BD122" s="51">
        <v>0</v>
      </c>
      <c r="BE122" s="51">
        <v>0</v>
      </c>
      <c r="BF122" s="51">
        <v>6.4243916366407072</v>
      </c>
      <c r="BG122" s="51">
        <v>0.13888494741899998</v>
      </c>
      <c r="BH122" s="51">
        <v>0</v>
      </c>
      <c r="BI122" s="51">
        <v>0</v>
      </c>
      <c r="BJ122" s="51">
        <v>5.1988068870900003E-2</v>
      </c>
      <c r="BK122" s="59">
        <f t="shared" si="8"/>
        <v>117.35233011561063</v>
      </c>
    </row>
    <row r="123" spans="1:63">
      <c r="A123" s="6"/>
      <c r="B123" s="10" t="s">
        <v>196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1">
        <v>0.16225052190269998</v>
      </c>
      <c r="I123" s="51">
        <v>0</v>
      </c>
      <c r="J123" s="51">
        <v>0</v>
      </c>
      <c r="K123" s="51">
        <v>0</v>
      </c>
      <c r="L123" s="51">
        <v>0</v>
      </c>
      <c r="M123" s="51">
        <v>0</v>
      </c>
      <c r="N123" s="51">
        <v>0</v>
      </c>
      <c r="O123" s="51">
        <v>0</v>
      </c>
      <c r="P123" s="51">
        <v>0</v>
      </c>
      <c r="Q123" s="51">
        <v>0</v>
      </c>
      <c r="R123" s="51">
        <v>3.5268325806100002E-2</v>
      </c>
      <c r="S123" s="51">
        <v>0</v>
      </c>
      <c r="T123" s="51">
        <v>0</v>
      </c>
      <c r="U123" s="51">
        <v>0</v>
      </c>
      <c r="V123" s="51">
        <v>0</v>
      </c>
      <c r="W123" s="51">
        <v>0</v>
      </c>
      <c r="X123" s="51">
        <v>0</v>
      </c>
      <c r="Y123" s="51">
        <v>0</v>
      </c>
      <c r="Z123" s="51">
        <v>0</v>
      </c>
      <c r="AA123" s="51">
        <v>0</v>
      </c>
      <c r="AB123" s="51">
        <v>0</v>
      </c>
      <c r="AC123" s="51">
        <v>0</v>
      </c>
      <c r="AD123" s="51">
        <v>0</v>
      </c>
      <c r="AE123" s="51">
        <v>0</v>
      </c>
      <c r="AF123" s="51">
        <v>0</v>
      </c>
      <c r="AG123" s="51">
        <v>0</v>
      </c>
      <c r="AH123" s="51">
        <v>0</v>
      </c>
      <c r="AI123" s="51">
        <v>0</v>
      </c>
      <c r="AJ123" s="51">
        <v>0</v>
      </c>
      <c r="AK123" s="51">
        <v>0</v>
      </c>
      <c r="AL123" s="51">
        <v>0</v>
      </c>
      <c r="AM123" s="51">
        <v>0</v>
      </c>
      <c r="AN123" s="51">
        <v>0</v>
      </c>
      <c r="AO123" s="51">
        <v>0</v>
      </c>
      <c r="AP123" s="51">
        <v>0</v>
      </c>
      <c r="AQ123" s="51">
        <v>0</v>
      </c>
      <c r="AR123" s="51">
        <v>0</v>
      </c>
      <c r="AS123" s="51">
        <v>0</v>
      </c>
      <c r="AT123" s="51">
        <v>0</v>
      </c>
      <c r="AU123" s="51">
        <v>0</v>
      </c>
      <c r="AV123" s="51">
        <v>12.6337125928817</v>
      </c>
      <c r="AW123" s="51">
        <v>0.72219145777369986</v>
      </c>
      <c r="AX123" s="51">
        <v>0</v>
      </c>
      <c r="AY123" s="51">
        <v>0</v>
      </c>
      <c r="AZ123" s="51">
        <v>19.833399642930498</v>
      </c>
      <c r="BA123" s="51">
        <v>0</v>
      </c>
      <c r="BB123" s="51">
        <v>0</v>
      </c>
      <c r="BC123" s="51">
        <v>0</v>
      </c>
      <c r="BD123" s="51">
        <v>0</v>
      </c>
      <c r="BE123" s="51">
        <v>0</v>
      </c>
      <c r="BF123" s="51">
        <v>1.4835728525750997</v>
      </c>
      <c r="BG123" s="51">
        <v>0.16661508522570001</v>
      </c>
      <c r="BH123" s="51">
        <v>0</v>
      </c>
      <c r="BI123" s="51">
        <v>0</v>
      </c>
      <c r="BJ123" s="51">
        <v>0.16661508522570001</v>
      </c>
      <c r="BK123" s="59">
        <f t="shared" si="8"/>
        <v>35.2036255643212</v>
      </c>
    </row>
    <row r="124" spans="1:63">
      <c r="A124" s="6"/>
      <c r="B124" s="10" t="s">
        <v>197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0.1099244626446</v>
      </c>
      <c r="I124" s="51">
        <v>0</v>
      </c>
      <c r="J124" s="51">
        <v>0</v>
      </c>
      <c r="K124" s="51">
        <v>0</v>
      </c>
      <c r="L124" s="51">
        <v>0</v>
      </c>
      <c r="M124" s="51">
        <v>0</v>
      </c>
      <c r="N124" s="51">
        <v>0</v>
      </c>
      <c r="O124" s="51">
        <v>0</v>
      </c>
      <c r="P124" s="51">
        <v>0</v>
      </c>
      <c r="Q124" s="51">
        <v>0</v>
      </c>
      <c r="R124" s="51">
        <v>1.4418758419100001E-2</v>
      </c>
      <c r="S124" s="51">
        <v>0</v>
      </c>
      <c r="T124" s="51">
        <v>0</v>
      </c>
      <c r="U124" s="51">
        <v>0</v>
      </c>
      <c r="V124" s="51">
        <v>0</v>
      </c>
      <c r="W124" s="51">
        <v>0</v>
      </c>
      <c r="X124" s="51">
        <v>0</v>
      </c>
      <c r="Y124" s="51">
        <v>0</v>
      </c>
      <c r="Z124" s="51">
        <v>0</v>
      </c>
      <c r="AA124" s="51">
        <v>0</v>
      </c>
      <c r="AB124" s="51">
        <v>0</v>
      </c>
      <c r="AC124" s="51">
        <v>0</v>
      </c>
      <c r="AD124" s="51">
        <v>0</v>
      </c>
      <c r="AE124" s="51">
        <v>0</v>
      </c>
      <c r="AF124" s="51">
        <v>0</v>
      </c>
      <c r="AG124" s="51">
        <v>0</v>
      </c>
      <c r="AH124" s="51">
        <v>0</v>
      </c>
      <c r="AI124" s="51">
        <v>0</v>
      </c>
      <c r="AJ124" s="51">
        <v>0</v>
      </c>
      <c r="AK124" s="51">
        <v>0</v>
      </c>
      <c r="AL124" s="51">
        <v>1.4558046774099999E-2</v>
      </c>
      <c r="AM124" s="51">
        <v>0</v>
      </c>
      <c r="AN124" s="51">
        <v>0</v>
      </c>
      <c r="AO124" s="51">
        <v>0</v>
      </c>
      <c r="AP124" s="51">
        <v>0</v>
      </c>
      <c r="AQ124" s="51">
        <v>0</v>
      </c>
      <c r="AR124" s="51">
        <v>0</v>
      </c>
      <c r="AS124" s="51">
        <v>0</v>
      </c>
      <c r="AT124" s="51">
        <v>0</v>
      </c>
      <c r="AU124" s="51">
        <v>0</v>
      </c>
      <c r="AV124" s="51">
        <v>4.3439795885062997</v>
      </c>
      <c r="AW124" s="51">
        <v>0.33968816129020002</v>
      </c>
      <c r="AX124" s="51">
        <v>0</v>
      </c>
      <c r="AY124" s="51">
        <v>0</v>
      </c>
      <c r="AZ124" s="51">
        <v>17.481642920255201</v>
      </c>
      <c r="BA124" s="51">
        <v>0</v>
      </c>
      <c r="BB124" s="51">
        <v>0</v>
      </c>
      <c r="BC124" s="51">
        <v>0</v>
      </c>
      <c r="BD124" s="51">
        <v>0</v>
      </c>
      <c r="BE124" s="51">
        <v>0</v>
      </c>
      <c r="BF124" s="51">
        <v>0.41161661574029995</v>
      </c>
      <c r="BG124" s="51">
        <v>0</v>
      </c>
      <c r="BH124" s="51">
        <v>0</v>
      </c>
      <c r="BI124" s="51">
        <v>0</v>
      </c>
      <c r="BJ124" s="51">
        <v>4.2402573608383998</v>
      </c>
      <c r="BK124" s="59">
        <f t="shared" si="8"/>
        <v>26.956085914468197</v>
      </c>
    </row>
    <row r="125" spans="1:63">
      <c r="A125" s="6"/>
      <c r="B125" s="10" t="s">
        <v>198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1">
        <v>0.10738677167710001</v>
      </c>
      <c r="I125" s="51">
        <v>0</v>
      </c>
      <c r="J125" s="51">
        <v>0</v>
      </c>
      <c r="K125" s="51">
        <v>0</v>
      </c>
      <c r="L125" s="51">
        <v>0.28747761290309998</v>
      </c>
      <c r="M125" s="51">
        <v>0</v>
      </c>
      <c r="N125" s="51">
        <v>0</v>
      </c>
      <c r="O125" s="51">
        <v>0</v>
      </c>
      <c r="P125" s="51">
        <v>0</v>
      </c>
      <c r="Q125" s="51">
        <v>0</v>
      </c>
      <c r="R125" s="51">
        <v>0.1699950950961</v>
      </c>
      <c r="S125" s="51">
        <v>0</v>
      </c>
      <c r="T125" s="51">
        <v>0</v>
      </c>
      <c r="U125" s="51">
        <v>0</v>
      </c>
      <c r="V125" s="51">
        <v>0.21081691612889999</v>
      </c>
      <c r="W125" s="51">
        <v>0</v>
      </c>
      <c r="X125" s="51">
        <v>0</v>
      </c>
      <c r="Y125" s="51">
        <v>0</v>
      </c>
      <c r="Z125" s="51">
        <v>0</v>
      </c>
      <c r="AA125" s="51">
        <v>0</v>
      </c>
      <c r="AB125" s="51">
        <v>0</v>
      </c>
      <c r="AC125" s="51">
        <v>0</v>
      </c>
      <c r="AD125" s="51">
        <v>0</v>
      </c>
      <c r="AE125" s="51">
        <v>0</v>
      </c>
      <c r="AF125" s="51">
        <v>0</v>
      </c>
      <c r="AG125" s="51">
        <v>0</v>
      </c>
      <c r="AH125" s="51">
        <v>0</v>
      </c>
      <c r="AI125" s="51">
        <v>0</v>
      </c>
      <c r="AJ125" s="51">
        <v>0</v>
      </c>
      <c r="AK125" s="51">
        <v>0</v>
      </c>
      <c r="AL125" s="51">
        <v>0</v>
      </c>
      <c r="AM125" s="51">
        <v>0</v>
      </c>
      <c r="AN125" s="51">
        <v>0</v>
      </c>
      <c r="AO125" s="51">
        <v>0</v>
      </c>
      <c r="AP125" s="51">
        <v>0</v>
      </c>
      <c r="AQ125" s="51">
        <v>0</v>
      </c>
      <c r="AR125" s="51">
        <v>0</v>
      </c>
      <c r="AS125" s="51">
        <v>0</v>
      </c>
      <c r="AT125" s="51">
        <v>0</v>
      </c>
      <c r="AU125" s="51">
        <v>0</v>
      </c>
      <c r="AV125" s="51">
        <v>10.018637284863596</v>
      </c>
      <c r="AW125" s="51">
        <v>1.1335469177414002</v>
      </c>
      <c r="AX125" s="51">
        <v>0</v>
      </c>
      <c r="AY125" s="51">
        <v>0</v>
      </c>
      <c r="AZ125" s="51">
        <v>28.787381688997204</v>
      </c>
      <c r="BA125" s="51">
        <v>0</v>
      </c>
      <c r="BB125" s="51">
        <v>0</v>
      </c>
      <c r="BC125" s="51">
        <v>0</v>
      </c>
      <c r="BD125" s="51">
        <v>0</v>
      </c>
      <c r="BE125" s="51">
        <v>0</v>
      </c>
      <c r="BF125" s="51">
        <v>7.6534655974473011</v>
      </c>
      <c r="BG125" s="51">
        <v>0</v>
      </c>
      <c r="BH125" s="51">
        <v>0</v>
      </c>
      <c r="BI125" s="51">
        <v>0</v>
      </c>
      <c r="BJ125" s="51">
        <v>7.3902343983852994</v>
      </c>
      <c r="BK125" s="59">
        <f t="shared" si="8"/>
        <v>55.758942283240003</v>
      </c>
    </row>
    <row r="126" spans="1:63">
      <c r="A126" s="6"/>
      <c r="B126" s="10" t="s">
        <v>199</v>
      </c>
      <c r="C126" s="51">
        <v>0</v>
      </c>
      <c r="D126" s="51">
        <v>0</v>
      </c>
      <c r="E126" s="51">
        <v>0</v>
      </c>
      <c r="F126" s="51">
        <v>0</v>
      </c>
      <c r="G126" s="51">
        <v>0</v>
      </c>
      <c r="H126" s="51">
        <v>9.2813159902899997E-2</v>
      </c>
      <c r="I126" s="51">
        <v>0</v>
      </c>
      <c r="J126" s="51">
        <v>0</v>
      </c>
      <c r="K126" s="51">
        <v>0</v>
      </c>
      <c r="L126" s="51">
        <v>0.1009936451612</v>
      </c>
      <c r="M126" s="51">
        <v>0</v>
      </c>
      <c r="N126" s="51">
        <v>0</v>
      </c>
      <c r="O126" s="51">
        <v>0</v>
      </c>
      <c r="P126" s="51">
        <v>0</v>
      </c>
      <c r="Q126" s="51">
        <v>0</v>
      </c>
      <c r="R126" s="51">
        <v>8.5844598385999994E-3</v>
      </c>
      <c r="S126" s="51">
        <v>0</v>
      </c>
      <c r="T126" s="51">
        <v>0</v>
      </c>
      <c r="U126" s="51">
        <v>0</v>
      </c>
      <c r="V126" s="51">
        <v>0</v>
      </c>
      <c r="W126" s="51">
        <v>0</v>
      </c>
      <c r="X126" s="51">
        <v>0</v>
      </c>
      <c r="Y126" s="51">
        <v>0</v>
      </c>
      <c r="Z126" s="51">
        <v>0</v>
      </c>
      <c r="AA126" s="51">
        <v>0</v>
      </c>
      <c r="AB126" s="51">
        <v>0</v>
      </c>
      <c r="AC126" s="51">
        <v>0</v>
      </c>
      <c r="AD126" s="51">
        <v>0</v>
      </c>
      <c r="AE126" s="51">
        <v>0</v>
      </c>
      <c r="AF126" s="51">
        <v>0</v>
      </c>
      <c r="AG126" s="51">
        <v>0</v>
      </c>
      <c r="AH126" s="51">
        <v>0</v>
      </c>
      <c r="AI126" s="51">
        <v>0</v>
      </c>
      <c r="AJ126" s="51">
        <v>0</v>
      </c>
      <c r="AK126" s="51">
        <v>0</v>
      </c>
      <c r="AL126" s="51">
        <v>0</v>
      </c>
      <c r="AM126" s="51">
        <v>0</v>
      </c>
      <c r="AN126" s="51">
        <v>0</v>
      </c>
      <c r="AO126" s="51">
        <v>0</v>
      </c>
      <c r="AP126" s="51">
        <v>0</v>
      </c>
      <c r="AQ126" s="51">
        <v>0</v>
      </c>
      <c r="AR126" s="51">
        <v>0</v>
      </c>
      <c r="AS126" s="51">
        <v>0</v>
      </c>
      <c r="AT126" s="51">
        <v>0</v>
      </c>
      <c r="AU126" s="51">
        <v>0</v>
      </c>
      <c r="AV126" s="51">
        <v>2.4829188472828991</v>
      </c>
      <c r="AW126" s="51">
        <v>1.3417752193547001</v>
      </c>
      <c r="AX126" s="51">
        <v>0</v>
      </c>
      <c r="AY126" s="51">
        <v>0</v>
      </c>
      <c r="AZ126" s="51">
        <v>12.026387699159397</v>
      </c>
      <c r="BA126" s="51">
        <v>0</v>
      </c>
      <c r="BB126" s="51">
        <v>0</v>
      </c>
      <c r="BC126" s="51">
        <v>0</v>
      </c>
      <c r="BD126" s="51">
        <v>0</v>
      </c>
      <c r="BE126" s="51">
        <v>0</v>
      </c>
      <c r="BF126" s="51">
        <v>0.59145048122299992</v>
      </c>
      <c r="BG126" s="51">
        <v>0</v>
      </c>
      <c r="BH126" s="51">
        <v>0</v>
      </c>
      <c r="BI126" s="51">
        <v>0</v>
      </c>
      <c r="BJ126" s="51">
        <v>0.25221338709660002</v>
      </c>
      <c r="BK126" s="59">
        <f t="shared" si="8"/>
        <v>16.897136899019294</v>
      </c>
    </row>
    <row r="127" spans="1:63" s="13" customFormat="1">
      <c r="A127" s="6"/>
      <c r="B127" s="11" t="s">
        <v>89</v>
      </c>
      <c r="C127" s="62">
        <f>SUM(C119:C126)</f>
        <v>0</v>
      </c>
      <c r="D127" s="62">
        <f t="shared" ref="D127:BK127" si="9">SUM(D119:D126)</f>
        <v>0</v>
      </c>
      <c r="E127" s="62">
        <f t="shared" si="9"/>
        <v>0</v>
      </c>
      <c r="F127" s="62">
        <f t="shared" si="9"/>
        <v>0</v>
      </c>
      <c r="G127" s="62">
        <f t="shared" si="9"/>
        <v>0</v>
      </c>
      <c r="H127" s="62">
        <f t="shared" si="9"/>
        <v>8.264258313379802</v>
      </c>
      <c r="I127" s="62">
        <f t="shared" si="9"/>
        <v>245.4959566217083</v>
      </c>
      <c r="J127" s="62">
        <f t="shared" si="9"/>
        <v>0</v>
      </c>
      <c r="K127" s="62">
        <f t="shared" si="9"/>
        <v>0</v>
      </c>
      <c r="L127" s="62">
        <f t="shared" si="9"/>
        <v>52.862629426708708</v>
      </c>
      <c r="M127" s="62">
        <f t="shared" si="9"/>
        <v>0</v>
      </c>
      <c r="N127" s="62">
        <f t="shared" si="9"/>
        <v>0</v>
      </c>
      <c r="O127" s="62">
        <f t="shared" si="9"/>
        <v>0</v>
      </c>
      <c r="P127" s="62">
        <f t="shared" si="9"/>
        <v>0</v>
      </c>
      <c r="Q127" s="62">
        <f t="shared" si="9"/>
        <v>0</v>
      </c>
      <c r="R127" s="62">
        <f t="shared" si="9"/>
        <v>0.9819123133812</v>
      </c>
      <c r="S127" s="62">
        <f t="shared" si="9"/>
        <v>0.10579647322579999</v>
      </c>
      <c r="T127" s="62">
        <f t="shared" si="9"/>
        <v>0</v>
      </c>
      <c r="U127" s="62">
        <f t="shared" si="9"/>
        <v>0</v>
      </c>
      <c r="V127" s="62">
        <f t="shared" si="9"/>
        <v>0.3968993390642</v>
      </c>
      <c r="W127" s="62">
        <f t="shared" si="9"/>
        <v>0</v>
      </c>
      <c r="X127" s="62">
        <f t="shared" si="9"/>
        <v>0</v>
      </c>
      <c r="Y127" s="62">
        <f t="shared" si="9"/>
        <v>0</v>
      </c>
      <c r="Z127" s="62">
        <f t="shared" si="9"/>
        <v>0</v>
      </c>
      <c r="AA127" s="62">
        <f t="shared" si="9"/>
        <v>0</v>
      </c>
      <c r="AB127" s="62">
        <f t="shared" si="9"/>
        <v>0.21390573206419997</v>
      </c>
      <c r="AC127" s="62">
        <f t="shared" si="9"/>
        <v>2.4064933078063002</v>
      </c>
      <c r="AD127" s="62">
        <f t="shared" si="9"/>
        <v>0</v>
      </c>
      <c r="AE127" s="62">
        <f t="shared" si="9"/>
        <v>0</v>
      </c>
      <c r="AF127" s="62">
        <f t="shared" si="9"/>
        <v>8.5828609648381988</v>
      </c>
      <c r="AG127" s="62">
        <f t="shared" si="9"/>
        <v>0</v>
      </c>
      <c r="AH127" s="62">
        <f t="shared" si="9"/>
        <v>0</v>
      </c>
      <c r="AI127" s="62">
        <f t="shared" si="9"/>
        <v>0</v>
      </c>
      <c r="AJ127" s="62">
        <f t="shared" si="9"/>
        <v>0</v>
      </c>
      <c r="AK127" s="62">
        <f t="shared" si="9"/>
        <v>0</v>
      </c>
      <c r="AL127" s="62">
        <f t="shared" si="9"/>
        <v>1.5718665161100001E-2</v>
      </c>
      <c r="AM127" s="62">
        <f t="shared" si="9"/>
        <v>0</v>
      </c>
      <c r="AN127" s="62">
        <f t="shared" si="9"/>
        <v>0</v>
      </c>
      <c r="AO127" s="62">
        <f t="shared" si="9"/>
        <v>0</v>
      </c>
      <c r="AP127" s="62">
        <f t="shared" si="9"/>
        <v>0.15861516554829999</v>
      </c>
      <c r="AQ127" s="62">
        <f t="shared" si="9"/>
        <v>0</v>
      </c>
      <c r="AR127" s="62">
        <f t="shared" si="9"/>
        <v>0</v>
      </c>
      <c r="AS127" s="62">
        <f t="shared" si="9"/>
        <v>0</v>
      </c>
      <c r="AT127" s="62">
        <f t="shared" si="9"/>
        <v>0</v>
      </c>
      <c r="AU127" s="62">
        <f t="shared" si="9"/>
        <v>0</v>
      </c>
      <c r="AV127" s="62">
        <f t="shared" si="9"/>
        <v>100.88222579118641</v>
      </c>
      <c r="AW127" s="62">
        <f t="shared" si="9"/>
        <v>104.07806444525262</v>
      </c>
      <c r="AX127" s="62">
        <f t="shared" si="9"/>
        <v>1.5918830575483001</v>
      </c>
      <c r="AY127" s="62">
        <f t="shared" si="9"/>
        <v>0</v>
      </c>
      <c r="AZ127" s="62">
        <f t="shared" si="9"/>
        <v>180.51035723788081</v>
      </c>
      <c r="BA127" s="62">
        <f t="shared" si="9"/>
        <v>0</v>
      </c>
      <c r="BB127" s="62">
        <f t="shared" si="9"/>
        <v>0</v>
      </c>
      <c r="BC127" s="62">
        <f t="shared" si="9"/>
        <v>0</v>
      </c>
      <c r="BD127" s="62">
        <f t="shared" si="9"/>
        <v>0</v>
      </c>
      <c r="BE127" s="62">
        <f t="shared" si="9"/>
        <v>0</v>
      </c>
      <c r="BF127" s="62">
        <f t="shared" si="9"/>
        <v>23.938730154583411</v>
      </c>
      <c r="BG127" s="62">
        <f t="shared" si="9"/>
        <v>1.9628106708377</v>
      </c>
      <c r="BH127" s="62">
        <f t="shared" si="9"/>
        <v>0</v>
      </c>
      <c r="BI127" s="62">
        <f t="shared" si="9"/>
        <v>0</v>
      </c>
      <c r="BJ127" s="62">
        <f t="shared" si="9"/>
        <v>13.093369351029398</v>
      </c>
      <c r="BK127" s="62">
        <f t="shared" si="9"/>
        <v>745.5424870312047</v>
      </c>
    </row>
    <row r="128" spans="1:63">
      <c r="A128" s="6"/>
      <c r="B128" s="11" t="s">
        <v>87</v>
      </c>
      <c r="C128" s="57">
        <f t="shared" ref="C128:BK128" si="10">C116+C127</f>
        <v>0</v>
      </c>
      <c r="D128" s="57">
        <f t="shared" si="10"/>
        <v>0</v>
      </c>
      <c r="E128" s="57">
        <f t="shared" si="10"/>
        <v>0</v>
      </c>
      <c r="F128" s="57">
        <f t="shared" si="10"/>
        <v>0</v>
      </c>
      <c r="G128" s="57">
        <f t="shared" si="10"/>
        <v>0</v>
      </c>
      <c r="H128" s="57">
        <f t="shared" si="10"/>
        <v>9.591524858829203</v>
      </c>
      <c r="I128" s="57">
        <f t="shared" si="10"/>
        <v>245.9063043941276</v>
      </c>
      <c r="J128" s="57">
        <f t="shared" si="10"/>
        <v>0</v>
      </c>
      <c r="K128" s="57">
        <f t="shared" si="10"/>
        <v>0</v>
      </c>
      <c r="L128" s="57">
        <f t="shared" si="10"/>
        <v>52.948928931514907</v>
      </c>
      <c r="M128" s="57">
        <f t="shared" si="10"/>
        <v>0</v>
      </c>
      <c r="N128" s="57">
        <f t="shared" si="10"/>
        <v>0</v>
      </c>
      <c r="O128" s="57">
        <f t="shared" si="10"/>
        <v>0</v>
      </c>
      <c r="P128" s="57">
        <f t="shared" si="10"/>
        <v>0</v>
      </c>
      <c r="Q128" s="57">
        <f t="shared" si="10"/>
        <v>0</v>
      </c>
      <c r="R128" s="57">
        <f t="shared" si="10"/>
        <v>1.3094919574428001</v>
      </c>
      <c r="S128" s="57">
        <f t="shared" si="10"/>
        <v>0.10579647322579999</v>
      </c>
      <c r="T128" s="57">
        <f t="shared" si="10"/>
        <v>0</v>
      </c>
      <c r="U128" s="57">
        <f t="shared" si="10"/>
        <v>0</v>
      </c>
      <c r="V128" s="57">
        <f t="shared" si="10"/>
        <v>0.39697903880609997</v>
      </c>
      <c r="W128" s="57">
        <f t="shared" si="10"/>
        <v>0</v>
      </c>
      <c r="X128" s="57">
        <f t="shared" si="10"/>
        <v>0</v>
      </c>
      <c r="Y128" s="57">
        <f t="shared" si="10"/>
        <v>0</v>
      </c>
      <c r="Z128" s="57">
        <f t="shared" si="10"/>
        <v>0</v>
      </c>
      <c r="AA128" s="57">
        <f t="shared" si="10"/>
        <v>0</v>
      </c>
      <c r="AB128" s="57">
        <f t="shared" si="10"/>
        <v>0.27612393577359995</v>
      </c>
      <c r="AC128" s="57">
        <f t="shared" si="10"/>
        <v>2.4064933078063002</v>
      </c>
      <c r="AD128" s="57">
        <f t="shared" si="10"/>
        <v>0</v>
      </c>
      <c r="AE128" s="57">
        <f t="shared" si="10"/>
        <v>0</v>
      </c>
      <c r="AF128" s="57">
        <f t="shared" si="10"/>
        <v>8.628303586612299</v>
      </c>
      <c r="AG128" s="57">
        <f t="shared" si="10"/>
        <v>0</v>
      </c>
      <c r="AH128" s="57">
        <f t="shared" si="10"/>
        <v>0</v>
      </c>
      <c r="AI128" s="57">
        <f t="shared" si="10"/>
        <v>0</v>
      </c>
      <c r="AJ128" s="57">
        <f t="shared" si="10"/>
        <v>0</v>
      </c>
      <c r="AK128" s="57">
        <f t="shared" si="10"/>
        <v>0</v>
      </c>
      <c r="AL128" s="57">
        <f t="shared" si="10"/>
        <v>1.6500080322299999E-2</v>
      </c>
      <c r="AM128" s="57">
        <f t="shared" si="10"/>
        <v>0</v>
      </c>
      <c r="AN128" s="57">
        <f t="shared" si="10"/>
        <v>0</v>
      </c>
      <c r="AO128" s="57">
        <f t="shared" si="10"/>
        <v>0</v>
      </c>
      <c r="AP128" s="57">
        <f t="shared" si="10"/>
        <v>0.15861516554829999</v>
      </c>
      <c r="AQ128" s="57">
        <f t="shared" si="10"/>
        <v>0</v>
      </c>
      <c r="AR128" s="57">
        <f t="shared" si="10"/>
        <v>0</v>
      </c>
      <c r="AS128" s="57">
        <f t="shared" si="10"/>
        <v>0</v>
      </c>
      <c r="AT128" s="57">
        <f t="shared" si="10"/>
        <v>0</v>
      </c>
      <c r="AU128" s="57">
        <f t="shared" si="10"/>
        <v>0</v>
      </c>
      <c r="AV128" s="57">
        <f t="shared" si="10"/>
        <v>133.80817402879981</v>
      </c>
      <c r="AW128" s="57">
        <f t="shared" si="10"/>
        <v>104.12264832286532</v>
      </c>
      <c r="AX128" s="57">
        <f t="shared" si="10"/>
        <v>1.5918830575483001</v>
      </c>
      <c r="AY128" s="57">
        <f t="shared" si="10"/>
        <v>0</v>
      </c>
      <c r="AZ128" s="57">
        <f t="shared" si="10"/>
        <v>181.14921528846062</v>
      </c>
      <c r="BA128" s="57">
        <f t="shared" si="10"/>
        <v>0</v>
      </c>
      <c r="BB128" s="57">
        <f t="shared" si="10"/>
        <v>0</v>
      </c>
      <c r="BC128" s="57">
        <f t="shared" si="10"/>
        <v>0</v>
      </c>
      <c r="BD128" s="57">
        <f t="shared" si="10"/>
        <v>0</v>
      </c>
      <c r="BE128" s="57">
        <f t="shared" si="10"/>
        <v>0</v>
      </c>
      <c r="BF128" s="57">
        <f t="shared" si="10"/>
        <v>32.700672109322511</v>
      </c>
      <c r="BG128" s="57">
        <f t="shared" si="10"/>
        <v>1.9640103222247001</v>
      </c>
      <c r="BH128" s="57">
        <f t="shared" si="10"/>
        <v>0</v>
      </c>
      <c r="BI128" s="57">
        <f t="shared" si="10"/>
        <v>0</v>
      </c>
      <c r="BJ128" s="57">
        <f t="shared" si="10"/>
        <v>13.143374663190599</v>
      </c>
      <c r="BK128" s="62">
        <f t="shared" si="10"/>
        <v>790.22503952242096</v>
      </c>
    </row>
    <row r="129" spans="1:63" ht="3" customHeight="1">
      <c r="A129" s="6"/>
      <c r="B129" s="9"/>
      <c r="C129" s="54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6"/>
    </row>
    <row r="130" spans="1:63">
      <c r="A130" s="6" t="s">
        <v>18</v>
      </c>
      <c r="B130" s="7" t="s">
        <v>8</v>
      </c>
      <c r="C130" s="54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6"/>
    </row>
    <row r="131" spans="1:63">
      <c r="A131" s="6" t="s">
        <v>79</v>
      </c>
      <c r="B131" s="9" t="s">
        <v>19</v>
      </c>
      <c r="C131" s="54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6"/>
    </row>
    <row r="132" spans="1:63">
      <c r="A132" s="6"/>
      <c r="B132" s="10" t="s">
        <v>39</v>
      </c>
      <c r="C132" s="57"/>
      <c r="D132" s="51"/>
      <c r="E132" s="51"/>
      <c r="F132" s="51"/>
      <c r="G132" s="58"/>
      <c r="H132" s="57"/>
      <c r="I132" s="51"/>
      <c r="J132" s="51"/>
      <c r="K132" s="51"/>
      <c r="L132" s="58"/>
      <c r="M132" s="57"/>
      <c r="N132" s="51"/>
      <c r="O132" s="51"/>
      <c r="P132" s="51"/>
      <c r="Q132" s="58"/>
      <c r="R132" s="57"/>
      <c r="S132" s="51"/>
      <c r="T132" s="51"/>
      <c r="U132" s="51"/>
      <c r="V132" s="58"/>
      <c r="W132" s="57"/>
      <c r="X132" s="51"/>
      <c r="Y132" s="51"/>
      <c r="Z132" s="51"/>
      <c r="AA132" s="58"/>
      <c r="AB132" s="57"/>
      <c r="AC132" s="51"/>
      <c r="AD132" s="51"/>
      <c r="AE132" s="51"/>
      <c r="AF132" s="58"/>
      <c r="AG132" s="57"/>
      <c r="AH132" s="51"/>
      <c r="AI132" s="51"/>
      <c r="AJ132" s="51"/>
      <c r="AK132" s="58"/>
      <c r="AL132" s="57"/>
      <c r="AM132" s="51"/>
      <c r="AN132" s="51"/>
      <c r="AO132" s="51"/>
      <c r="AP132" s="58"/>
      <c r="AQ132" s="57"/>
      <c r="AR132" s="51"/>
      <c r="AS132" s="51"/>
      <c r="AT132" s="51"/>
      <c r="AU132" s="58"/>
      <c r="AV132" s="57"/>
      <c r="AW132" s="51"/>
      <c r="AX132" s="51"/>
      <c r="AY132" s="51"/>
      <c r="AZ132" s="58"/>
      <c r="BA132" s="57"/>
      <c r="BB132" s="51"/>
      <c r="BC132" s="51"/>
      <c r="BD132" s="51"/>
      <c r="BE132" s="58"/>
      <c r="BF132" s="57"/>
      <c r="BG132" s="51"/>
      <c r="BH132" s="51"/>
      <c r="BI132" s="51"/>
      <c r="BJ132" s="58"/>
      <c r="BK132" s="59"/>
    </row>
    <row r="133" spans="1:63">
      <c r="A133" s="6"/>
      <c r="B133" s="11" t="s">
        <v>86</v>
      </c>
      <c r="C133" s="57"/>
      <c r="D133" s="51"/>
      <c r="E133" s="51"/>
      <c r="F133" s="51"/>
      <c r="G133" s="58"/>
      <c r="H133" s="57"/>
      <c r="I133" s="51"/>
      <c r="J133" s="51"/>
      <c r="K133" s="51"/>
      <c r="L133" s="58"/>
      <c r="M133" s="57"/>
      <c r="N133" s="51"/>
      <c r="O133" s="51"/>
      <c r="P133" s="51"/>
      <c r="Q133" s="58"/>
      <c r="R133" s="57"/>
      <c r="S133" s="51"/>
      <c r="T133" s="51"/>
      <c r="U133" s="51"/>
      <c r="V133" s="58"/>
      <c r="W133" s="57"/>
      <c r="X133" s="51"/>
      <c r="Y133" s="51"/>
      <c r="Z133" s="51"/>
      <c r="AA133" s="58"/>
      <c r="AB133" s="57"/>
      <c r="AC133" s="51"/>
      <c r="AD133" s="51"/>
      <c r="AE133" s="51"/>
      <c r="AF133" s="58"/>
      <c r="AG133" s="57"/>
      <c r="AH133" s="51"/>
      <c r="AI133" s="51"/>
      <c r="AJ133" s="51"/>
      <c r="AK133" s="58"/>
      <c r="AL133" s="57"/>
      <c r="AM133" s="51"/>
      <c r="AN133" s="51"/>
      <c r="AO133" s="51"/>
      <c r="AP133" s="58"/>
      <c r="AQ133" s="57"/>
      <c r="AR133" s="51"/>
      <c r="AS133" s="51"/>
      <c r="AT133" s="51"/>
      <c r="AU133" s="58"/>
      <c r="AV133" s="57"/>
      <c r="AW133" s="51"/>
      <c r="AX133" s="51"/>
      <c r="AY133" s="51"/>
      <c r="AZ133" s="58"/>
      <c r="BA133" s="57"/>
      <c r="BB133" s="51"/>
      <c r="BC133" s="51"/>
      <c r="BD133" s="51"/>
      <c r="BE133" s="58"/>
      <c r="BF133" s="57"/>
      <c r="BG133" s="51"/>
      <c r="BH133" s="51"/>
      <c r="BI133" s="51"/>
      <c r="BJ133" s="58"/>
      <c r="BK133" s="59"/>
    </row>
    <row r="134" spans="1:63" ht="2.25" customHeight="1">
      <c r="A134" s="6"/>
      <c r="B134" s="9"/>
      <c r="C134" s="54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6"/>
    </row>
    <row r="135" spans="1:63">
      <c r="A135" s="6" t="s">
        <v>4</v>
      </c>
      <c r="B135" s="7" t="s">
        <v>9</v>
      </c>
      <c r="C135" s="54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6"/>
    </row>
    <row r="136" spans="1:63">
      <c r="A136" s="6" t="s">
        <v>79</v>
      </c>
      <c r="B136" s="9" t="s">
        <v>20</v>
      </c>
      <c r="C136" s="54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6"/>
    </row>
    <row r="137" spans="1:63">
      <c r="A137" s="6"/>
      <c r="B137" s="10" t="s">
        <v>39</v>
      </c>
      <c r="C137" s="57"/>
      <c r="D137" s="51"/>
      <c r="E137" s="51"/>
      <c r="F137" s="51"/>
      <c r="G137" s="58"/>
      <c r="H137" s="57"/>
      <c r="I137" s="51"/>
      <c r="J137" s="51"/>
      <c r="K137" s="51"/>
      <c r="L137" s="58"/>
      <c r="M137" s="57"/>
      <c r="N137" s="51"/>
      <c r="O137" s="51"/>
      <c r="P137" s="51"/>
      <c r="Q137" s="58"/>
      <c r="R137" s="57"/>
      <c r="S137" s="51"/>
      <c r="T137" s="51"/>
      <c r="U137" s="51"/>
      <c r="V137" s="58"/>
      <c r="W137" s="57"/>
      <c r="X137" s="51"/>
      <c r="Y137" s="51"/>
      <c r="Z137" s="51"/>
      <c r="AA137" s="58"/>
      <c r="AB137" s="57"/>
      <c r="AC137" s="51"/>
      <c r="AD137" s="51"/>
      <c r="AE137" s="51"/>
      <c r="AF137" s="58"/>
      <c r="AG137" s="57"/>
      <c r="AH137" s="51"/>
      <c r="AI137" s="51"/>
      <c r="AJ137" s="51"/>
      <c r="AK137" s="58"/>
      <c r="AL137" s="57"/>
      <c r="AM137" s="51"/>
      <c r="AN137" s="51"/>
      <c r="AO137" s="51"/>
      <c r="AP137" s="58"/>
      <c r="AQ137" s="57"/>
      <c r="AR137" s="51"/>
      <c r="AS137" s="51"/>
      <c r="AT137" s="51"/>
      <c r="AU137" s="58"/>
      <c r="AV137" s="57"/>
      <c r="AW137" s="51"/>
      <c r="AX137" s="51"/>
      <c r="AY137" s="51"/>
      <c r="AZ137" s="58"/>
      <c r="BA137" s="57"/>
      <c r="BB137" s="51"/>
      <c r="BC137" s="51"/>
      <c r="BD137" s="51"/>
      <c r="BE137" s="58"/>
      <c r="BF137" s="57"/>
      <c r="BG137" s="51"/>
      <c r="BH137" s="51"/>
      <c r="BI137" s="51"/>
      <c r="BJ137" s="58"/>
      <c r="BK137" s="59"/>
    </row>
    <row r="138" spans="1:63" s="13" customFormat="1">
      <c r="A138" s="6"/>
      <c r="B138" s="11" t="s">
        <v>88</v>
      </c>
      <c r="C138" s="62"/>
      <c r="D138" s="63"/>
      <c r="E138" s="63"/>
      <c r="F138" s="63"/>
      <c r="G138" s="64"/>
      <c r="H138" s="62"/>
      <c r="I138" s="63"/>
      <c r="J138" s="63"/>
      <c r="K138" s="63"/>
      <c r="L138" s="64"/>
      <c r="M138" s="62"/>
      <c r="N138" s="63"/>
      <c r="O138" s="63"/>
      <c r="P138" s="63"/>
      <c r="Q138" s="64"/>
      <c r="R138" s="62"/>
      <c r="S138" s="63"/>
      <c r="T138" s="63"/>
      <c r="U138" s="63"/>
      <c r="V138" s="64"/>
      <c r="W138" s="62"/>
      <c r="X138" s="63"/>
      <c r="Y138" s="63"/>
      <c r="Z138" s="63"/>
      <c r="AA138" s="64"/>
      <c r="AB138" s="62"/>
      <c r="AC138" s="63"/>
      <c r="AD138" s="63"/>
      <c r="AE138" s="63"/>
      <c r="AF138" s="64"/>
      <c r="AG138" s="62"/>
      <c r="AH138" s="63"/>
      <c r="AI138" s="63"/>
      <c r="AJ138" s="63"/>
      <c r="AK138" s="64"/>
      <c r="AL138" s="62"/>
      <c r="AM138" s="63"/>
      <c r="AN138" s="63"/>
      <c r="AO138" s="63"/>
      <c r="AP138" s="64"/>
      <c r="AQ138" s="62"/>
      <c r="AR138" s="63"/>
      <c r="AS138" s="63"/>
      <c r="AT138" s="63"/>
      <c r="AU138" s="64"/>
      <c r="AV138" s="62"/>
      <c r="AW138" s="63"/>
      <c r="AX138" s="63"/>
      <c r="AY138" s="63"/>
      <c r="AZ138" s="64"/>
      <c r="BA138" s="62"/>
      <c r="BB138" s="63"/>
      <c r="BC138" s="63"/>
      <c r="BD138" s="63"/>
      <c r="BE138" s="64"/>
      <c r="BF138" s="62"/>
      <c r="BG138" s="63"/>
      <c r="BH138" s="63"/>
      <c r="BI138" s="63"/>
      <c r="BJ138" s="64"/>
      <c r="BK138" s="53"/>
    </row>
    <row r="139" spans="1:63">
      <c r="A139" s="6" t="s">
        <v>80</v>
      </c>
      <c r="B139" s="9" t="s">
        <v>21</v>
      </c>
      <c r="C139" s="54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6"/>
    </row>
    <row r="140" spans="1:63">
      <c r="A140" s="6"/>
      <c r="B140" s="10" t="s">
        <v>39</v>
      </c>
      <c r="C140" s="57"/>
      <c r="D140" s="51"/>
      <c r="E140" s="51"/>
      <c r="F140" s="51"/>
      <c r="G140" s="58"/>
      <c r="H140" s="57"/>
      <c r="I140" s="51"/>
      <c r="J140" s="51"/>
      <c r="K140" s="51"/>
      <c r="L140" s="58"/>
      <c r="M140" s="57"/>
      <c r="N140" s="51"/>
      <c r="O140" s="51"/>
      <c r="P140" s="51"/>
      <c r="Q140" s="58"/>
      <c r="R140" s="57"/>
      <c r="S140" s="51"/>
      <c r="T140" s="51"/>
      <c r="U140" s="51"/>
      <c r="V140" s="58"/>
      <c r="W140" s="57"/>
      <c r="X140" s="51"/>
      <c r="Y140" s="51"/>
      <c r="Z140" s="51"/>
      <c r="AA140" s="58"/>
      <c r="AB140" s="57"/>
      <c r="AC140" s="51"/>
      <c r="AD140" s="51"/>
      <c r="AE140" s="51"/>
      <c r="AF140" s="58"/>
      <c r="AG140" s="57"/>
      <c r="AH140" s="51"/>
      <c r="AI140" s="51"/>
      <c r="AJ140" s="51"/>
      <c r="AK140" s="58"/>
      <c r="AL140" s="57"/>
      <c r="AM140" s="51"/>
      <c r="AN140" s="51"/>
      <c r="AO140" s="51"/>
      <c r="AP140" s="58"/>
      <c r="AQ140" s="57"/>
      <c r="AR140" s="51"/>
      <c r="AS140" s="51"/>
      <c r="AT140" s="51"/>
      <c r="AU140" s="58"/>
      <c r="AV140" s="57"/>
      <c r="AW140" s="51"/>
      <c r="AX140" s="51"/>
      <c r="AY140" s="51"/>
      <c r="AZ140" s="58"/>
      <c r="BA140" s="57"/>
      <c r="BB140" s="51"/>
      <c r="BC140" s="51"/>
      <c r="BD140" s="51"/>
      <c r="BE140" s="58"/>
      <c r="BF140" s="57"/>
      <c r="BG140" s="51"/>
      <c r="BH140" s="51"/>
      <c r="BI140" s="51"/>
      <c r="BJ140" s="58"/>
      <c r="BK140" s="59"/>
    </row>
    <row r="141" spans="1:63" s="13" customFormat="1">
      <c r="A141" s="6"/>
      <c r="B141" s="11" t="s">
        <v>89</v>
      </c>
      <c r="C141" s="62"/>
      <c r="D141" s="63"/>
      <c r="E141" s="63"/>
      <c r="F141" s="63"/>
      <c r="G141" s="64"/>
      <c r="H141" s="62"/>
      <c r="I141" s="63"/>
      <c r="J141" s="63"/>
      <c r="K141" s="63"/>
      <c r="L141" s="64"/>
      <c r="M141" s="62"/>
      <c r="N141" s="63"/>
      <c r="O141" s="63"/>
      <c r="P141" s="63"/>
      <c r="Q141" s="64"/>
      <c r="R141" s="62"/>
      <c r="S141" s="63"/>
      <c r="T141" s="63"/>
      <c r="U141" s="63"/>
      <c r="V141" s="64"/>
      <c r="W141" s="62"/>
      <c r="X141" s="63"/>
      <c r="Y141" s="63"/>
      <c r="Z141" s="63"/>
      <c r="AA141" s="64"/>
      <c r="AB141" s="62"/>
      <c r="AC141" s="63"/>
      <c r="AD141" s="63"/>
      <c r="AE141" s="63"/>
      <c r="AF141" s="64"/>
      <c r="AG141" s="62"/>
      <c r="AH141" s="63"/>
      <c r="AI141" s="63"/>
      <c r="AJ141" s="63"/>
      <c r="AK141" s="64"/>
      <c r="AL141" s="62"/>
      <c r="AM141" s="63"/>
      <c r="AN141" s="63"/>
      <c r="AO141" s="63"/>
      <c r="AP141" s="64"/>
      <c r="AQ141" s="62"/>
      <c r="AR141" s="63"/>
      <c r="AS141" s="63"/>
      <c r="AT141" s="63"/>
      <c r="AU141" s="64"/>
      <c r="AV141" s="62"/>
      <c r="AW141" s="63"/>
      <c r="AX141" s="63"/>
      <c r="AY141" s="63"/>
      <c r="AZ141" s="64"/>
      <c r="BA141" s="62"/>
      <c r="BB141" s="63"/>
      <c r="BC141" s="63"/>
      <c r="BD141" s="63"/>
      <c r="BE141" s="64"/>
      <c r="BF141" s="62"/>
      <c r="BG141" s="63"/>
      <c r="BH141" s="63"/>
      <c r="BI141" s="63"/>
      <c r="BJ141" s="64"/>
      <c r="BK141" s="53"/>
    </row>
    <row r="142" spans="1:63">
      <c r="A142" s="6"/>
      <c r="B142" s="11" t="s">
        <v>87</v>
      </c>
      <c r="C142" s="57"/>
      <c r="D142" s="51"/>
      <c r="E142" s="51"/>
      <c r="F142" s="51"/>
      <c r="G142" s="58"/>
      <c r="H142" s="57"/>
      <c r="I142" s="51"/>
      <c r="J142" s="51"/>
      <c r="K142" s="51"/>
      <c r="L142" s="58"/>
      <c r="M142" s="57"/>
      <c r="N142" s="51"/>
      <c r="O142" s="51"/>
      <c r="P142" s="51"/>
      <c r="Q142" s="58"/>
      <c r="R142" s="57"/>
      <c r="S142" s="51"/>
      <c r="T142" s="51"/>
      <c r="U142" s="51"/>
      <c r="V142" s="58"/>
      <c r="W142" s="57"/>
      <c r="X142" s="51"/>
      <c r="Y142" s="51"/>
      <c r="Z142" s="51"/>
      <c r="AA142" s="58"/>
      <c r="AB142" s="57"/>
      <c r="AC142" s="51"/>
      <c r="AD142" s="51"/>
      <c r="AE142" s="51"/>
      <c r="AF142" s="58"/>
      <c r="AG142" s="57"/>
      <c r="AH142" s="51"/>
      <c r="AI142" s="51"/>
      <c r="AJ142" s="51"/>
      <c r="AK142" s="58"/>
      <c r="AL142" s="57"/>
      <c r="AM142" s="51"/>
      <c r="AN142" s="51"/>
      <c r="AO142" s="51"/>
      <c r="AP142" s="58"/>
      <c r="AQ142" s="57"/>
      <c r="AR142" s="51"/>
      <c r="AS142" s="51"/>
      <c r="AT142" s="51"/>
      <c r="AU142" s="58"/>
      <c r="AV142" s="57"/>
      <c r="AW142" s="51"/>
      <c r="AX142" s="51"/>
      <c r="AY142" s="51"/>
      <c r="AZ142" s="58"/>
      <c r="BA142" s="57"/>
      <c r="BB142" s="51"/>
      <c r="BC142" s="51"/>
      <c r="BD142" s="51"/>
      <c r="BE142" s="58"/>
      <c r="BF142" s="57"/>
      <c r="BG142" s="51"/>
      <c r="BH142" s="51"/>
      <c r="BI142" s="51"/>
      <c r="BJ142" s="58"/>
      <c r="BK142" s="59"/>
    </row>
    <row r="143" spans="1:63" ht="4.5" customHeight="1">
      <c r="A143" s="6"/>
      <c r="B143" s="9"/>
      <c r="C143" s="54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6"/>
    </row>
    <row r="144" spans="1:63">
      <c r="A144" s="6" t="s">
        <v>22</v>
      </c>
      <c r="B144" s="7" t="s">
        <v>23</v>
      </c>
      <c r="C144" s="54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6"/>
    </row>
    <row r="145" spans="1:63">
      <c r="A145" s="6" t="s">
        <v>79</v>
      </c>
      <c r="B145" s="9" t="s">
        <v>24</v>
      </c>
      <c r="C145" s="54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6"/>
    </row>
    <row r="146" spans="1:63">
      <c r="A146" s="6"/>
      <c r="B146" s="10" t="s">
        <v>39</v>
      </c>
      <c r="C146" s="57"/>
      <c r="D146" s="51"/>
      <c r="E146" s="51"/>
      <c r="F146" s="51"/>
      <c r="G146" s="58"/>
      <c r="H146" s="57"/>
      <c r="I146" s="51"/>
      <c r="J146" s="51"/>
      <c r="K146" s="51"/>
      <c r="L146" s="58"/>
      <c r="M146" s="57"/>
      <c r="N146" s="51"/>
      <c r="O146" s="51"/>
      <c r="P146" s="51"/>
      <c r="Q146" s="58"/>
      <c r="R146" s="57"/>
      <c r="S146" s="51"/>
      <c r="T146" s="51"/>
      <c r="U146" s="51"/>
      <c r="V146" s="58"/>
      <c r="W146" s="57"/>
      <c r="X146" s="51"/>
      <c r="Y146" s="51"/>
      <c r="Z146" s="51"/>
      <c r="AA146" s="58"/>
      <c r="AB146" s="57"/>
      <c r="AC146" s="51"/>
      <c r="AD146" s="51"/>
      <c r="AE146" s="51"/>
      <c r="AF146" s="58"/>
      <c r="AG146" s="57"/>
      <c r="AH146" s="51"/>
      <c r="AI146" s="51"/>
      <c r="AJ146" s="51"/>
      <c r="AK146" s="58"/>
      <c r="AL146" s="57"/>
      <c r="AM146" s="51"/>
      <c r="AN146" s="51"/>
      <c r="AO146" s="51"/>
      <c r="AP146" s="58"/>
      <c r="AQ146" s="57"/>
      <c r="AR146" s="51"/>
      <c r="AS146" s="51"/>
      <c r="AT146" s="51"/>
      <c r="AU146" s="58"/>
      <c r="AV146" s="57"/>
      <c r="AW146" s="51"/>
      <c r="AX146" s="51"/>
      <c r="AY146" s="51"/>
      <c r="AZ146" s="58"/>
      <c r="BA146" s="57"/>
      <c r="BB146" s="51"/>
      <c r="BC146" s="51"/>
      <c r="BD146" s="51"/>
      <c r="BE146" s="58"/>
      <c r="BF146" s="57"/>
      <c r="BG146" s="51"/>
      <c r="BH146" s="51"/>
      <c r="BI146" s="51"/>
      <c r="BJ146" s="58"/>
      <c r="BK146" s="59"/>
    </row>
    <row r="147" spans="1:63">
      <c r="A147" s="6"/>
      <c r="B147" s="10" t="s">
        <v>161</v>
      </c>
      <c r="C147" s="51">
        <v>0</v>
      </c>
      <c r="D147" s="51">
        <v>0</v>
      </c>
      <c r="E147" s="51">
        <v>0</v>
      </c>
      <c r="F147" s="51">
        <v>0</v>
      </c>
      <c r="G147" s="51">
        <v>0</v>
      </c>
      <c r="H147" s="51">
        <v>0.43712797215979998</v>
      </c>
      <c r="I147" s="51">
        <v>0.45600480145159999</v>
      </c>
      <c r="J147" s="51">
        <v>0</v>
      </c>
      <c r="K147" s="51">
        <v>0</v>
      </c>
      <c r="L147" s="51">
        <v>0.77199065029030001</v>
      </c>
      <c r="M147" s="51">
        <v>0</v>
      </c>
      <c r="N147" s="51">
        <v>0</v>
      </c>
      <c r="O147" s="51">
        <v>0</v>
      </c>
      <c r="P147" s="51">
        <v>0</v>
      </c>
      <c r="Q147" s="51">
        <v>0</v>
      </c>
      <c r="R147" s="51">
        <v>6.591233641859999E-2</v>
      </c>
      <c r="S147" s="51">
        <v>7.8562903219999997E-4</v>
      </c>
      <c r="T147" s="51">
        <v>0</v>
      </c>
      <c r="U147" s="51">
        <v>0</v>
      </c>
      <c r="V147" s="51">
        <v>0.14328817267720001</v>
      </c>
      <c r="W147" s="51">
        <v>0</v>
      </c>
      <c r="X147" s="51">
        <v>0</v>
      </c>
      <c r="Y147" s="51">
        <v>0</v>
      </c>
      <c r="Z147" s="51">
        <v>0</v>
      </c>
      <c r="AA147" s="51">
        <v>0</v>
      </c>
      <c r="AB147" s="51">
        <v>0.53219159845120001</v>
      </c>
      <c r="AC147" s="51">
        <v>0.3744062112903</v>
      </c>
      <c r="AD147" s="51">
        <v>0</v>
      </c>
      <c r="AE147" s="51">
        <v>0</v>
      </c>
      <c r="AF147" s="51">
        <v>1.4561199039352002</v>
      </c>
      <c r="AG147" s="51">
        <v>0</v>
      </c>
      <c r="AH147" s="51">
        <v>0</v>
      </c>
      <c r="AI147" s="51">
        <v>0</v>
      </c>
      <c r="AJ147" s="51">
        <v>0</v>
      </c>
      <c r="AK147" s="51">
        <v>0</v>
      </c>
      <c r="AL147" s="51">
        <v>4.0662044709599998E-2</v>
      </c>
      <c r="AM147" s="51">
        <v>0</v>
      </c>
      <c r="AN147" s="51">
        <v>0</v>
      </c>
      <c r="AO147" s="51">
        <v>0</v>
      </c>
      <c r="AP147" s="51">
        <v>1.48967597741E-2</v>
      </c>
      <c r="AQ147" s="51">
        <v>0</v>
      </c>
      <c r="AR147" s="51">
        <v>0</v>
      </c>
      <c r="AS147" s="51">
        <v>0</v>
      </c>
      <c r="AT147" s="51">
        <v>0</v>
      </c>
      <c r="AU147" s="51">
        <v>0</v>
      </c>
      <c r="AV147" s="51">
        <v>12.567130797594485</v>
      </c>
      <c r="AW147" s="51">
        <v>0.9205547882574</v>
      </c>
      <c r="AX147" s="51">
        <v>0</v>
      </c>
      <c r="AY147" s="51">
        <v>0</v>
      </c>
      <c r="AZ147" s="51">
        <v>26.089023059125399</v>
      </c>
      <c r="BA147" s="51">
        <v>0</v>
      </c>
      <c r="BB147" s="51">
        <v>0</v>
      </c>
      <c r="BC147" s="51">
        <v>0</v>
      </c>
      <c r="BD147" s="51">
        <v>0</v>
      </c>
      <c r="BE147" s="51">
        <v>0</v>
      </c>
      <c r="BF147" s="51">
        <v>0.85701472234959997</v>
      </c>
      <c r="BG147" s="51">
        <v>2.1534290638708002</v>
      </c>
      <c r="BH147" s="51">
        <v>0</v>
      </c>
      <c r="BI147" s="51">
        <v>0</v>
      </c>
      <c r="BJ147" s="51">
        <v>0.81119033732220014</v>
      </c>
      <c r="BK147" s="59">
        <f>SUM(C147:BJ147)</f>
        <v>47.691728848709985</v>
      </c>
    </row>
    <row r="148" spans="1:63">
      <c r="A148" s="6"/>
      <c r="B148" s="10" t="s">
        <v>162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1">
        <v>0.34282997070840004</v>
      </c>
      <c r="I148" s="51">
        <v>0.51343044861289999</v>
      </c>
      <c r="J148" s="51">
        <v>0</v>
      </c>
      <c r="K148" s="51">
        <v>0</v>
      </c>
      <c r="L148" s="51">
        <v>6.52063273547E-2</v>
      </c>
      <c r="M148" s="51">
        <v>0</v>
      </c>
      <c r="N148" s="51">
        <v>0</v>
      </c>
      <c r="O148" s="51">
        <v>0</v>
      </c>
      <c r="P148" s="51">
        <v>0</v>
      </c>
      <c r="Q148" s="51">
        <v>0</v>
      </c>
      <c r="R148" s="51">
        <v>5.0425739547800004E-2</v>
      </c>
      <c r="S148" s="51">
        <v>0</v>
      </c>
      <c r="T148" s="51">
        <v>0</v>
      </c>
      <c r="U148" s="51">
        <v>0</v>
      </c>
      <c r="V148" s="51">
        <v>0</v>
      </c>
      <c r="W148" s="51">
        <v>0</v>
      </c>
      <c r="X148" s="51">
        <v>0</v>
      </c>
      <c r="Y148" s="51">
        <v>0</v>
      </c>
      <c r="Z148" s="51">
        <v>0</v>
      </c>
      <c r="AA148" s="51">
        <v>0</v>
      </c>
      <c r="AB148" s="51">
        <v>0.45235982541899999</v>
      </c>
      <c r="AC148" s="51">
        <v>0.11728072496770001</v>
      </c>
      <c r="AD148" s="51">
        <v>0</v>
      </c>
      <c r="AE148" s="51">
        <v>0</v>
      </c>
      <c r="AF148" s="51">
        <v>5.3752510226126002</v>
      </c>
      <c r="AG148" s="51">
        <v>0</v>
      </c>
      <c r="AH148" s="51">
        <v>0</v>
      </c>
      <c r="AI148" s="51">
        <v>0</v>
      </c>
      <c r="AJ148" s="51">
        <v>0</v>
      </c>
      <c r="AK148" s="51">
        <v>0</v>
      </c>
      <c r="AL148" s="51">
        <v>5.8330071935000002E-3</v>
      </c>
      <c r="AM148" s="51">
        <v>8.5759116386999998E-2</v>
      </c>
      <c r="AN148" s="51">
        <v>0</v>
      </c>
      <c r="AO148" s="51">
        <v>0</v>
      </c>
      <c r="AP148" s="51">
        <v>0</v>
      </c>
      <c r="AQ148" s="51">
        <v>0</v>
      </c>
      <c r="AR148" s="51">
        <v>0</v>
      </c>
      <c r="AS148" s="51">
        <v>0</v>
      </c>
      <c r="AT148" s="51">
        <v>0</v>
      </c>
      <c r="AU148" s="51">
        <v>0</v>
      </c>
      <c r="AV148" s="51">
        <v>3.9948214668528035</v>
      </c>
      <c r="AW148" s="51">
        <v>6.6413731535156</v>
      </c>
      <c r="AX148" s="51">
        <v>0</v>
      </c>
      <c r="AY148" s="51">
        <v>0</v>
      </c>
      <c r="AZ148" s="51">
        <v>16.407018258578798</v>
      </c>
      <c r="BA148" s="51">
        <v>0</v>
      </c>
      <c r="BB148" s="51">
        <v>0</v>
      </c>
      <c r="BC148" s="51">
        <v>0</v>
      </c>
      <c r="BD148" s="51">
        <v>0</v>
      </c>
      <c r="BE148" s="51">
        <v>0</v>
      </c>
      <c r="BF148" s="51">
        <v>0.67055274115440056</v>
      </c>
      <c r="BG148" s="51">
        <v>0.4923145899354</v>
      </c>
      <c r="BH148" s="51">
        <v>0</v>
      </c>
      <c r="BI148" s="51">
        <v>0</v>
      </c>
      <c r="BJ148" s="51">
        <v>0.17375833909659999</v>
      </c>
      <c r="BK148" s="59">
        <f>SUM(C148:BJ148)</f>
        <v>35.388214731937204</v>
      </c>
    </row>
    <row r="149" spans="1:63" s="13" customFormat="1">
      <c r="A149" s="6"/>
      <c r="B149" s="11" t="s">
        <v>86</v>
      </c>
      <c r="C149" s="62">
        <f>SUM(C147:C148)</f>
        <v>0</v>
      </c>
      <c r="D149" s="63">
        <f t="shared" ref="D149:BJ149" si="11">SUM(D147:D148)</f>
        <v>0</v>
      </c>
      <c r="E149" s="63">
        <f t="shared" si="11"/>
        <v>0</v>
      </c>
      <c r="F149" s="63">
        <f t="shared" si="11"/>
        <v>0</v>
      </c>
      <c r="G149" s="64">
        <f t="shared" si="11"/>
        <v>0</v>
      </c>
      <c r="H149" s="62">
        <f t="shared" si="11"/>
        <v>0.77995794286819997</v>
      </c>
      <c r="I149" s="63">
        <f t="shared" si="11"/>
        <v>0.96943525006450004</v>
      </c>
      <c r="J149" s="63">
        <f t="shared" si="11"/>
        <v>0</v>
      </c>
      <c r="K149" s="63">
        <f t="shared" si="11"/>
        <v>0</v>
      </c>
      <c r="L149" s="64">
        <f t="shared" si="11"/>
        <v>0.83719697764500001</v>
      </c>
      <c r="M149" s="62">
        <f t="shared" si="11"/>
        <v>0</v>
      </c>
      <c r="N149" s="63">
        <f t="shared" si="11"/>
        <v>0</v>
      </c>
      <c r="O149" s="63">
        <f t="shared" si="11"/>
        <v>0</v>
      </c>
      <c r="P149" s="63">
        <f t="shared" si="11"/>
        <v>0</v>
      </c>
      <c r="Q149" s="64">
        <f t="shared" si="11"/>
        <v>0</v>
      </c>
      <c r="R149" s="62">
        <f t="shared" si="11"/>
        <v>0.1163380759664</v>
      </c>
      <c r="S149" s="63">
        <f t="shared" si="11"/>
        <v>7.8562903219999997E-4</v>
      </c>
      <c r="T149" s="63">
        <f t="shared" si="11"/>
        <v>0</v>
      </c>
      <c r="U149" s="63">
        <f t="shared" si="11"/>
        <v>0</v>
      </c>
      <c r="V149" s="64">
        <f t="shared" si="11"/>
        <v>0.14328817267720001</v>
      </c>
      <c r="W149" s="62">
        <f t="shared" si="11"/>
        <v>0</v>
      </c>
      <c r="X149" s="63">
        <f t="shared" si="11"/>
        <v>0</v>
      </c>
      <c r="Y149" s="63">
        <f t="shared" si="11"/>
        <v>0</v>
      </c>
      <c r="Z149" s="63">
        <f t="shared" si="11"/>
        <v>0</v>
      </c>
      <c r="AA149" s="64">
        <f t="shared" si="11"/>
        <v>0</v>
      </c>
      <c r="AB149" s="62">
        <f t="shared" si="11"/>
        <v>0.9845514238702</v>
      </c>
      <c r="AC149" s="63">
        <f t="shared" si="11"/>
        <v>0.49168693625799997</v>
      </c>
      <c r="AD149" s="63">
        <f t="shared" si="11"/>
        <v>0</v>
      </c>
      <c r="AE149" s="63">
        <f t="shared" si="11"/>
        <v>0</v>
      </c>
      <c r="AF149" s="64">
        <f t="shared" si="11"/>
        <v>6.8313709265478</v>
      </c>
      <c r="AG149" s="62">
        <f t="shared" si="11"/>
        <v>0</v>
      </c>
      <c r="AH149" s="63">
        <f t="shared" si="11"/>
        <v>0</v>
      </c>
      <c r="AI149" s="63">
        <f t="shared" si="11"/>
        <v>0</v>
      </c>
      <c r="AJ149" s="63">
        <f t="shared" si="11"/>
        <v>0</v>
      </c>
      <c r="AK149" s="64">
        <f t="shared" si="11"/>
        <v>0</v>
      </c>
      <c r="AL149" s="62">
        <f t="shared" si="11"/>
        <v>4.64950519031E-2</v>
      </c>
      <c r="AM149" s="63">
        <f t="shared" si="11"/>
        <v>8.5759116386999998E-2</v>
      </c>
      <c r="AN149" s="63">
        <f t="shared" si="11"/>
        <v>0</v>
      </c>
      <c r="AO149" s="63">
        <f t="shared" si="11"/>
        <v>0</v>
      </c>
      <c r="AP149" s="64">
        <f t="shared" si="11"/>
        <v>1.48967597741E-2</v>
      </c>
      <c r="AQ149" s="62">
        <f t="shared" si="11"/>
        <v>0</v>
      </c>
      <c r="AR149" s="63">
        <f t="shared" si="11"/>
        <v>0</v>
      </c>
      <c r="AS149" s="63">
        <f t="shared" si="11"/>
        <v>0</v>
      </c>
      <c r="AT149" s="63">
        <f t="shared" si="11"/>
        <v>0</v>
      </c>
      <c r="AU149" s="64">
        <f t="shared" si="11"/>
        <v>0</v>
      </c>
      <c r="AV149" s="62">
        <f t="shared" si="11"/>
        <v>16.561952264447289</v>
      </c>
      <c r="AW149" s="63">
        <f t="shared" si="11"/>
        <v>7.5619279417729999</v>
      </c>
      <c r="AX149" s="63">
        <f t="shared" si="11"/>
        <v>0</v>
      </c>
      <c r="AY149" s="63">
        <f t="shared" si="11"/>
        <v>0</v>
      </c>
      <c r="AZ149" s="64">
        <f t="shared" si="11"/>
        <v>42.496041317704197</v>
      </c>
      <c r="BA149" s="62">
        <f t="shared" si="11"/>
        <v>0</v>
      </c>
      <c r="BB149" s="63">
        <f t="shared" si="11"/>
        <v>0</v>
      </c>
      <c r="BC149" s="63">
        <f t="shared" si="11"/>
        <v>0</v>
      </c>
      <c r="BD149" s="63">
        <f t="shared" si="11"/>
        <v>0</v>
      </c>
      <c r="BE149" s="64">
        <f t="shared" si="11"/>
        <v>0</v>
      </c>
      <c r="BF149" s="62">
        <f t="shared" si="11"/>
        <v>1.5275674635040004</v>
      </c>
      <c r="BG149" s="63">
        <f t="shared" si="11"/>
        <v>2.6457436538062002</v>
      </c>
      <c r="BH149" s="63">
        <f t="shared" si="11"/>
        <v>0</v>
      </c>
      <c r="BI149" s="63">
        <f t="shared" si="11"/>
        <v>0</v>
      </c>
      <c r="BJ149" s="64">
        <f t="shared" si="11"/>
        <v>0.98494867641880013</v>
      </c>
      <c r="BK149" s="53">
        <f>SUM(BK147:BK148)</f>
        <v>83.079943580647182</v>
      </c>
    </row>
    <row r="150" spans="1:63" ht="4.5" customHeight="1">
      <c r="A150" s="6"/>
      <c r="B150" s="14"/>
      <c r="C150" s="54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6"/>
    </row>
    <row r="151" spans="1:63">
      <c r="A151" s="6"/>
      <c r="B151" s="15" t="s">
        <v>101</v>
      </c>
      <c r="C151" s="68">
        <f>C110+C128+C149</f>
        <v>0</v>
      </c>
      <c r="D151" s="68">
        <f t="shared" ref="D151:BJ151" si="12">D110+D128+D149</f>
        <v>349.47484255532208</v>
      </c>
      <c r="E151" s="68">
        <f t="shared" si="12"/>
        <v>0</v>
      </c>
      <c r="F151" s="68">
        <f t="shared" si="12"/>
        <v>0</v>
      </c>
      <c r="G151" s="68">
        <f t="shared" si="12"/>
        <v>0</v>
      </c>
      <c r="H151" s="68">
        <f t="shared" si="12"/>
        <v>22.310579215938503</v>
      </c>
      <c r="I151" s="68">
        <f t="shared" si="12"/>
        <v>8179.5601407151644</v>
      </c>
      <c r="J151" s="68">
        <f t="shared" si="12"/>
        <v>589.64038236809586</v>
      </c>
      <c r="K151" s="68">
        <f t="shared" si="12"/>
        <v>3.6759464991935</v>
      </c>
      <c r="L151" s="68">
        <f t="shared" si="12"/>
        <v>765.01797598792189</v>
      </c>
      <c r="M151" s="68">
        <f t="shared" si="12"/>
        <v>0</v>
      </c>
      <c r="N151" s="68">
        <f t="shared" si="12"/>
        <v>0</v>
      </c>
      <c r="O151" s="68">
        <f t="shared" si="12"/>
        <v>0</v>
      </c>
      <c r="P151" s="68">
        <f t="shared" si="12"/>
        <v>0</v>
      </c>
      <c r="Q151" s="68">
        <f t="shared" si="12"/>
        <v>0</v>
      </c>
      <c r="R151" s="68">
        <f t="shared" si="12"/>
        <v>2.5380002802099</v>
      </c>
      <c r="S151" s="68">
        <f t="shared" si="12"/>
        <v>849.26111498061005</v>
      </c>
      <c r="T151" s="68">
        <f t="shared" si="12"/>
        <v>25.0698304778387</v>
      </c>
      <c r="U151" s="68">
        <f t="shared" si="12"/>
        <v>15.3061444314515</v>
      </c>
      <c r="V151" s="68">
        <f t="shared" si="12"/>
        <v>2.7145509787727002</v>
      </c>
      <c r="W151" s="68">
        <f t="shared" si="12"/>
        <v>0</v>
      </c>
      <c r="X151" s="68">
        <f t="shared" si="12"/>
        <v>0</v>
      </c>
      <c r="Y151" s="68">
        <f t="shared" si="12"/>
        <v>0</v>
      </c>
      <c r="Z151" s="68">
        <f t="shared" si="12"/>
        <v>0</v>
      </c>
      <c r="AA151" s="68">
        <f t="shared" si="12"/>
        <v>0</v>
      </c>
      <c r="AB151" s="68">
        <f t="shared" si="12"/>
        <v>5.3847471728032001</v>
      </c>
      <c r="AC151" s="68">
        <f t="shared" si="12"/>
        <v>292.0375798751586</v>
      </c>
      <c r="AD151" s="68">
        <f t="shared" si="12"/>
        <v>0</v>
      </c>
      <c r="AE151" s="68">
        <f t="shared" si="12"/>
        <v>0</v>
      </c>
      <c r="AF151" s="68">
        <f t="shared" si="12"/>
        <v>297.28448298979828</v>
      </c>
      <c r="AG151" s="68">
        <f t="shared" si="12"/>
        <v>0</v>
      </c>
      <c r="AH151" s="68">
        <f t="shared" si="12"/>
        <v>0</v>
      </c>
      <c r="AI151" s="68">
        <f t="shared" si="12"/>
        <v>0</v>
      </c>
      <c r="AJ151" s="68">
        <f t="shared" si="12"/>
        <v>0</v>
      </c>
      <c r="AK151" s="68">
        <f t="shared" si="12"/>
        <v>0</v>
      </c>
      <c r="AL151" s="68">
        <f t="shared" si="12"/>
        <v>0.1897218365476</v>
      </c>
      <c r="AM151" s="68">
        <f t="shared" si="12"/>
        <v>3.5791082295479999</v>
      </c>
      <c r="AN151" s="68">
        <f t="shared" si="12"/>
        <v>0</v>
      </c>
      <c r="AO151" s="68">
        <f t="shared" si="12"/>
        <v>0</v>
      </c>
      <c r="AP151" s="68">
        <f t="shared" si="12"/>
        <v>1.3526171079027001</v>
      </c>
      <c r="AQ151" s="68">
        <f t="shared" si="12"/>
        <v>0</v>
      </c>
      <c r="AR151" s="68">
        <f t="shared" si="12"/>
        <v>0</v>
      </c>
      <c r="AS151" s="68">
        <f t="shared" si="12"/>
        <v>0</v>
      </c>
      <c r="AT151" s="68">
        <f t="shared" si="12"/>
        <v>0</v>
      </c>
      <c r="AU151" s="68">
        <f t="shared" si="12"/>
        <v>0</v>
      </c>
      <c r="AV151" s="68">
        <f t="shared" si="12"/>
        <v>426.08551746905027</v>
      </c>
      <c r="AW151" s="68">
        <f t="shared" si="12"/>
        <v>4084.5226564233249</v>
      </c>
      <c r="AX151" s="68">
        <f t="shared" si="12"/>
        <v>120.07703482303199</v>
      </c>
      <c r="AY151" s="68">
        <f t="shared" si="12"/>
        <v>0</v>
      </c>
      <c r="AZ151" s="68">
        <f t="shared" si="12"/>
        <v>3433.9090615181699</v>
      </c>
      <c r="BA151" s="68">
        <f t="shared" si="12"/>
        <v>0</v>
      </c>
      <c r="BB151" s="68">
        <f t="shared" si="12"/>
        <v>0</v>
      </c>
      <c r="BC151" s="68">
        <f t="shared" si="12"/>
        <v>0</v>
      </c>
      <c r="BD151" s="68">
        <f t="shared" si="12"/>
        <v>0</v>
      </c>
      <c r="BE151" s="68">
        <f t="shared" si="12"/>
        <v>0</v>
      </c>
      <c r="BF151" s="68">
        <f t="shared" si="12"/>
        <v>70.161385115315809</v>
      </c>
      <c r="BG151" s="68">
        <f t="shared" si="12"/>
        <v>626.02530072605759</v>
      </c>
      <c r="BH151" s="68">
        <f t="shared" si="12"/>
        <v>23.449986941128898</v>
      </c>
      <c r="BI151" s="68">
        <f t="shared" si="12"/>
        <v>0</v>
      </c>
      <c r="BJ151" s="68">
        <f t="shared" si="12"/>
        <v>148.1751784245873</v>
      </c>
      <c r="BK151" s="69">
        <f>+BK110+BK128+BK149</f>
        <v>20336.803887142942</v>
      </c>
    </row>
    <row r="152" spans="1:63" ht="4.5" customHeight="1">
      <c r="A152" s="6"/>
      <c r="B152" s="15"/>
      <c r="C152" s="70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71"/>
    </row>
    <row r="153" spans="1:63" ht="14.25" customHeight="1">
      <c r="A153" s="6" t="s">
        <v>5</v>
      </c>
      <c r="B153" s="16" t="s">
        <v>26</v>
      </c>
      <c r="C153" s="70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71"/>
    </row>
    <row r="154" spans="1:63">
      <c r="A154" s="6"/>
      <c r="B154" s="10" t="s">
        <v>39</v>
      </c>
      <c r="C154" s="51"/>
      <c r="D154" s="51"/>
      <c r="E154" s="51"/>
      <c r="F154" s="51"/>
      <c r="G154" s="72"/>
      <c r="H154" s="57"/>
      <c r="I154" s="51"/>
      <c r="J154" s="51"/>
      <c r="K154" s="51"/>
      <c r="L154" s="72"/>
      <c r="M154" s="57"/>
      <c r="N154" s="51"/>
      <c r="O154" s="51"/>
      <c r="P154" s="51"/>
      <c r="Q154" s="72"/>
      <c r="R154" s="57"/>
      <c r="S154" s="51"/>
      <c r="T154" s="51"/>
      <c r="U154" s="51"/>
      <c r="V154" s="58"/>
      <c r="W154" s="73"/>
      <c r="X154" s="51"/>
      <c r="Y154" s="51"/>
      <c r="Z154" s="51"/>
      <c r="AA154" s="72"/>
      <c r="AB154" s="57"/>
      <c r="AC154" s="51"/>
      <c r="AD154" s="51"/>
      <c r="AE154" s="51"/>
      <c r="AF154" s="72"/>
      <c r="AG154" s="57"/>
      <c r="AH154" s="51"/>
      <c r="AI154" s="51"/>
      <c r="AJ154" s="51"/>
      <c r="AK154" s="72"/>
      <c r="AL154" s="57"/>
      <c r="AM154" s="51"/>
      <c r="AN154" s="51"/>
      <c r="AO154" s="51"/>
      <c r="AP154" s="72"/>
      <c r="AQ154" s="57"/>
      <c r="AR154" s="51"/>
      <c r="AS154" s="51"/>
      <c r="AT154" s="51"/>
      <c r="AU154" s="72"/>
      <c r="AV154" s="57"/>
      <c r="AW154" s="51"/>
      <c r="AX154" s="51"/>
      <c r="AY154" s="51"/>
      <c r="AZ154" s="72"/>
      <c r="BA154" s="57"/>
      <c r="BB154" s="51"/>
      <c r="BC154" s="51"/>
      <c r="BD154" s="51"/>
      <c r="BE154" s="72"/>
      <c r="BF154" s="57"/>
      <c r="BG154" s="51"/>
      <c r="BH154" s="51"/>
      <c r="BI154" s="51"/>
      <c r="BJ154" s="72"/>
      <c r="BK154" s="74"/>
    </row>
    <row r="155" spans="1:63" ht="13.5" thickBot="1">
      <c r="A155" s="17"/>
      <c r="B155" s="11" t="s">
        <v>86</v>
      </c>
      <c r="C155" s="51"/>
      <c r="D155" s="51"/>
      <c r="E155" s="51"/>
      <c r="F155" s="51"/>
      <c r="G155" s="72"/>
      <c r="H155" s="57"/>
      <c r="I155" s="51"/>
      <c r="J155" s="51"/>
      <c r="K155" s="51"/>
      <c r="L155" s="72"/>
      <c r="M155" s="57"/>
      <c r="N155" s="51"/>
      <c r="O155" s="51"/>
      <c r="P155" s="51"/>
      <c r="Q155" s="72"/>
      <c r="R155" s="57"/>
      <c r="S155" s="51"/>
      <c r="T155" s="51"/>
      <c r="U155" s="51"/>
      <c r="V155" s="58"/>
      <c r="W155" s="73"/>
      <c r="X155" s="51"/>
      <c r="Y155" s="51"/>
      <c r="Z155" s="51"/>
      <c r="AA155" s="72"/>
      <c r="AB155" s="57"/>
      <c r="AC155" s="51"/>
      <c r="AD155" s="51"/>
      <c r="AE155" s="51"/>
      <c r="AF155" s="72"/>
      <c r="AG155" s="57"/>
      <c r="AH155" s="51"/>
      <c r="AI155" s="51"/>
      <c r="AJ155" s="51"/>
      <c r="AK155" s="72"/>
      <c r="AL155" s="57"/>
      <c r="AM155" s="51"/>
      <c r="AN155" s="51"/>
      <c r="AO155" s="51"/>
      <c r="AP155" s="72"/>
      <c r="AQ155" s="57"/>
      <c r="AR155" s="51"/>
      <c r="AS155" s="51"/>
      <c r="AT155" s="51"/>
      <c r="AU155" s="72"/>
      <c r="AV155" s="57"/>
      <c r="AW155" s="51"/>
      <c r="AX155" s="51"/>
      <c r="AY155" s="51"/>
      <c r="AZ155" s="72"/>
      <c r="BA155" s="57"/>
      <c r="BB155" s="51"/>
      <c r="BC155" s="51"/>
      <c r="BD155" s="51"/>
      <c r="BE155" s="72"/>
      <c r="BF155" s="57"/>
      <c r="BG155" s="51"/>
      <c r="BH155" s="51"/>
      <c r="BI155" s="51"/>
      <c r="BJ155" s="72"/>
      <c r="BK155" s="74"/>
    </row>
    <row r="156" spans="1:63" ht="6" customHeight="1">
      <c r="A156" s="13"/>
      <c r="B156" s="18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6"/>
    </row>
    <row r="157" spans="1:63">
      <c r="A157" s="13"/>
      <c r="B157" s="13" t="s">
        <v>29</v>
      </c>
      <c r="C157" s="75"/>
      <c r="D157" s="75"/>
      <c r="E157" s="75"/>
      <c r="F157" s="75"/>
      <c r="G157" s="75"/>
      <c r="H157" s="75"/>
      <c r="I157" s="75"/>
      <c r="J157" s="75"/>
      <c r="K157" s="75"/>
      <c r="L157" s="21" t="s">
        <v>40</v>
      </c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6"/>
    </row>
    <row r="158" spans="1:63">
      <c r="A158" s="13"/>
      <c r="B158" s="13" t="s">
        <v>30</v>
      </c>
      <c r="C158" s="75"/>
      <c r="D158" s="75"/>
      <c r="E158" s="75"/>
      <c r="F158" s="75"/>
      <c r="G158" s="75"/>
      <c r="H158" s="75"/>
      <c r="I158" s="75"/>
      <c r="J158" s="75"/>
      <c r="K158" s="75"/>
      <c r="L158" s="21" t="s">
        <v>32</v>
      </c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6"/>
    </row>
    <row r="159" spans="1:63">
      <c r="C159" s="75"/>
      <c r="D159" s="75"/>
      <c r="E159" s="75"/>
      <c r="F159" s="75"/>
      <c r="G159" s="75"/>
      <c r="H159" s="75"/>
      <c r="I159" s="75"/>
      <c r="J159" s="75"/>
      <c r="K159" s="75"/>
      <c r="L159" s="21" t="s">
        <v>33</v>
      </c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6"/>
    </row>
    <row r="160" spans="1:63">
      <c r="B160" s="13" t="s">
        <v>35</v>
      </c>
      <c r="C160" s="75"/>
      <c r="D160" s="75"/>
      <c r="E160" s="75"/>
      <c r="F160" s="75"/>
      <c r="G160" s="75"/>
      <c r="H160" s="75"/>
      <c r="I160" s="75"/>
      <c r="J160" s="75"/>
      <c r="K160" s="75"/>
      <c r="L160" s="21" t="s">
        <v>100</v>
      </c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6"/>
    </row>
    <row r="161" spans="2:63">
      <c r="B161" s="13" t="s">
        <v>36</v>
      </c>
      <c r="C161" s="75"/>
      <c r="D161" s="75"/>
      <c r="E161" s="75"/>
      <c r="F161" s="75"/>
      <c r="G161" s="75"/>
      <c r="H161" s="75"/>
      <c r="I161" s="75"/>
      <c r="J161" s="75"/>
      <c r="K161" s="75"/>
      <c r="L161" s="21" t="s">
        <v>102</v>
      </c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6"/>
    </row>
    <row r="162" spans="2:63">
      <c r="B162" s="13"/>
      <c r="C162" s="75"/>
      <c r="D162" s="75"/>
      <c r="E162" s="75"/>
      <c r="F162" s="75"/>
      <c r="G162" s="75"/>
      <c r="H162" s="75"/>
      <c r="I162" s="75"/>
      <c r="J162" s="75"/>
      <c r="K162" s="75"/>
      <c r="L162" s="21" t="s">
        <v>34</v>
      </c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6"/>
    </row>
    <row r="163" spans="2:63"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6"/>
    </row>
    <row r="164" spans="2:63"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6"/>
    </row>
    <row r="165" spans="2:63"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6"/>
    </row>
    <row r="166" spans="2:63"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6"/>
    </row>
    <row r="167" spans="2:63"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6"/>
    </row>
    <row r="168" spans="2:63"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  <c r="BA168" s="75"/>
      <c r="BB168" s="75"/>
      <c r="BC168" s="75"/>
      <c r="BD168" s="75"/>
      <c r="BE168" s="75"/>
      <c r="BF168" s="75"/>
      <c r="BG168" s="75"/>
      <c r="BH168" s="75"/>
      <c r="BI168" s="75"/>
      <c r="BJ168" s="75"/>
      <c r="BK168" s="76"/>
    </row>
    <row r="169" spans="2:63"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6"/>
    </row>
    <row r="170" spans="2:63">
      <c r="B170" s="13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  <c r="AY170" s="75"/>
      <c r="AZ170" s="75"/>
      <c r="BA170" s="75"/>
      <c r="BB170" s="75"/>
      <c r="BC170" s="75"/>
      <c r="BD170" s="75"/>
      <c r="BE170" s="75"/>
      <c r="BF170" s="75"/>
      <c r="BG170" s="75"/>
      <c r="BH170" s="75"/>
      <c r="BI170" s="75"/>
      <c r="BJ170" s="75"/>
      <c r="BK170" s="76"/>
    </row>
  </sheetData>
  <sheetProtection password="8136" sheet="1" objects="1" scenarios="1"/>
  <mergeCells count="49">
    <mergeCell ref="C144:BK144"/>
    <mergeCell ref="C145:BK145"/>
    <mergeCell ref="C150:BK150"/>
    <mergeCell ref="C152:BK152"/>
    <mergeCell ref="C153:BK153"/>
    <mergeCell ref="C143:BK143"/>
    <mergeCell ref="C111:BK111"/>
    <mergeCell ref="C112:BK112"/>
    <mergeCell ref="C113:BK113"/>
    <mergeCell ref="C117:BK117"/>
    <mergeCell ref="C129:BK129"/>
    <mergeCell ref="C130:BK130"/>
    <mergeCell ref="C131:BK131"/>
    <mergeCell ref="C134:BK134"/>
    <mergeCell ref="C135:BK135"/>
    <mergeCell ref="C136:BK136"/>
    <mergeCell ref="C139:BK139"/>
    <mergeCell ref="R4:V4"/>
    <mergeCell ref="W4:AA4"/>
    <mergeCell ref="AB4:AF4"/>
    <mergeCell ref="AG4:AK4"/>
    <mergeCell ref="C96:BK96"/>
    <mergeCell ref="AL4:AP4"/>
    <mergeCell ref="AQ4:AU4"/>
    <mergeCell ref="AV4:AZ4"/>
    <mergeCell ref="BA4:BE4"/>
    <mergeCell ref="BF4:BJ4"/>
    <mergeCell ref="C6:BK6"/>
    <mergeCell ref="C7:BK7"/>
    <mergeCell ref="C12:BK12"/>
    <mergeCell ref="C17:BK17"/>
    <mergeCell ref="C90:BK90"/>
    <mergeCell ref="C93:BK93"/>
    <mergeCell ref="A1:A5"/>
    <mergeCell ref="B1:B5"/>
    <mergeCell ref="C1:BK1"/>
    <mergeCell ref="C2:V2"/>
    <mergeCell ref="W2:AP2"/>
    <mergeCell ref="AQ2:BJ2"/>
    <mergeCell ref="BK2:BK5"/>
    <mergeCell ref="C3:L3"/>
    <mergeCell ref="M3:V3"/>
    <mergeCell ref="W3:AF3"/>
    <mergeCell ref="AG3:AP3"/>
    <mergeCell ref="AQ3:AZ3"/>
    <mergeCell ref="BA3:BJ3"/>
    <mergeCell ref="C4:G4"/>
    <mergeCell ref="H4:L4"/>
    <mergeCell ref="M4:Q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N43"/>
  <sheetViews>
    <sheetView showGridLines="0" topLeftCell="B1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B1" sqref="A1:XFD1048576"/>
    </sheetView>
  </sheetViews>
  <sheetFormatPr defaultRowHeight="12.75"/>
  <cols>
    <col min="1" max="1" width="2.28515625" style="82" customWidth="1"/>
    <col min="2" max="2" width="9.140625" style="82"/>
    <col min="3" max="3" width="25.28515625" style="82" bestFit="1" customWidth="1"/>
    <col min="4" max="4" width="14.5703125" style="82" bestFit="1" customWidth="1"/>
    <col min="5" max="6" width="18.28515625" style="82" bestFit="1" customWidth="1"/>
    <col min="7" max="7" width="17" style="82" customWidth="1"/>
    <col min="8" max="8" width="14.42578125" style="82" customWidth="1"/>
    <col min="9" max="9" width="15.85546875" style="82" bestFit="1" customWidth="1"/>
    <col min="10" max="10" width="17" style="82" bestFit="1" customWidth="1"/>
    <col min="11" max="11" width="11.85546875" style="82" bestFit="1" customWidth="1"/>
    <col min="12" max="12" width="19.85546875" style="82" bestFit="1" customWidth="1"/>
    <col min="13" max="13" width="10.5703125" style="82" bestFit="1" customWidth="1"/>
    <col min="14" max="16384" width="9.140625" style="82"/>
  </cols>
  <sheetData>
    <row r="2" spans="2:14">
      <c r="B2" s="79" t="s">
        <v>182</v>
      </c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2:14">
      <c r="B3" s="79" t="s">
        <v>201</v>
      </c>
      <c r="C3" s="80"/>
      <c r="D3" s="80"/>
      <c r="E3" s="80"/>
      <c r="F3" s="80"/>
      <c r="G3" s="80"/>
      <c r="H3" s="80"/>
      <c r="I3" s="80"/>
      <c r="J3" s="80"/>
      <c r="K3" s="80"/>
      <c r="L3" s="81"/>
    </row>
    <row r="4" spans="2:14" ht="38.25">
      <c r="B4" s="48" t="s">
        <v>78</v>
      </c>
      <c r="C4" s="19" t="s">
        <v>41</v>
      </c>
      <c r="D4" s="19" t="s">
        <v>90</v>
      </c>
      <c r="E4" s="19" t="s">
        <v>91</v>
      </c>
      <c r="F4" s="19" t="s">
        <v>7</v>
      </c>
      <c r="G4" s="19" t="s">
        <v>8</v>
      </c>
      <c r="H4" s="19" t="s">
        <v>23</v>
      </c>
      <c r="I4" s="19" t="s">
        <v>96</v>
      </c>
      <c r="J4" s="19" t="s">
        <v>97</v>
      </c>
      <c r="K4" s="19" t="s">
        <v>77</v>
      </c>
      <c r="L4" s="19" t="s">
        <v>98</v>
      </c>
    </row>
    <row r="5" spans="2:14">
      <c r="B5" s="83">
        <v>1</v>
      </c>
      <c r="C5" s="84" t="s">
        <v>42</v>
      </c>
      <c r="D5" s="85">
        <v>0</v>
      </c>
      <c r="E5" s="86">
        <v>0</v>
      </c>
      <c r="F5" s="86">
        <v>1.3072499999900001E-2</v>
      </c>
      <c r="G5" s="86"/>
      <c r="H5" s="86">
        <v>0</v>
      </c>
      <c r="I5" s="86"/>
      <c r="J5" s="86"/>
      <c r="K5" s="87">
        <f>D5+E5+F5+H5</f>
        <v>1.3072499999900001E-2</v>
      </c>
      <c r="L5" s="86"/>
    </row>
    <row r="6" spans="2:14">
      <c r="B6" s="83">
        <v>2</v>
      </c>
      <c r="C6" s="88" t="s">
        <v>43</v>
      </c>
      <c r="D6" s="85">
        <v>2.5236834836999998E-3</v>
      </c>
      <c r="E6" s="86">
        <v>5.6232829992539992</v>
      </c>
      <c r="F6" s="86">
        <v>1.1110624872192991</v>
      </c>
      <c r="G6" s="86"/>
      <c r="H6" s="86">
        <v>0.103065376709</v>
      </c>
      <c r="I6" s="86"/>
      <c r="J6" s="86"/>
      <c r="K6" s="87">
        <f t="shared" ref="K6:K41" si="0">D6+E6+F6+H6</f>
        <v>6.8399345466659982</v>
      </c>
      <c r="L6" s="86"/>
      <c r="N6" s="89"/>
    </row>
    <row r="7" spans="2:14">
      <c r="B7" s="83">
        <v>3</v>
      </c>
      <c r="C7" s="84" t="s">
        <v>44</v>
      </c>
      <c r="D7" s="85">
        <v>0</v>
      </c>
      <c r="E7" s="86">
        <v>0.2417703354837</v>
      </c>
      <c r="F7" s="86">
        <v>3.5608491934999999E-3</v>
      </c>
      <c r="G7" s="86"/>
      <c r="H7" s="86">
        <v>0</v>
      </c>
      <c r="I7" s="86"/>
      <c r="J7" s="86"/>
      <c r="K7" s="87">
        <f t="shared" si="0"/>
        <v>0.2453311846772</v>
      </c>
      <c r="L7" s="86"/>
      <c r="N7" s="89"/>
    </row>
    <row r="8" spans="2:14">
      <c r="B8" s="83">
        <v>4</v>
      </c>
      <c r="C8" s="88" t="s">
        <v>45</v>
      </c>
      <c r="D8" s="85">
        <v>0</v>
      </c>
      <c r="E8" s="86">
        <v>4.6488924263211002</v>
      </c>
      <c r="F8" s="86">
        <v>0.66040634099810003</v>
      </c>
      <c r="G8" s="86"/>
      <c r="H8" s="86">
        <v>4.1054324514999997E-3</v>
      </c>
      <c r="I8" s="86"/>
      <c r="J8" s="86"/>
      <c r="K8" s="87">
        <f t="shared" si="0"/>
        <v>5.3134041997707007</v>
      </c>
      <c r="L8" s="86"/>
      <c r="N8" s="89"/>
    </row>
    <row r="9" spans="2:14">
      <c r="B9" s="83">
        <v>5</v>
      </c>
      <c r="C9" s="88" t="s">
        <v>46</v>
      </c>
      <c r="D9" s="85">
        <v>5.55772258E-4</v>
      </c>
      <c r="E9" s="86">
        <v>9.4734888307083001</v>
      </c>
      <c r="F9" s="86">
        <v>1.3761307895123012</v>
      </c>
      <c r="G9" s="86"/>
      <c r="H9" s="86">
        <v>3.1474358031900004E-2</v>
      </c>
      <c r="I9" s="86"/>
      <c r="J9" s="86"/>
      <c r="K9" s="87">
        <f t="shared" si="0"/>
        <v>10.881649750510501</v>
      </c>
      <c r="L9" s="86"/>
      <c r="N9" s="89"/>
    </row>
    <row r="10" spans="2:14">
      <c r="B10" s="83">
        <v>6</v>
      </c>
      <c r="C10" s="88" t="s">
        <v>47</v>
      </c>
      <c r="D10" s="85">
        <v>4.3350879499353994</v>
      </c>
      <c r="E10" s="86">
        <v>26.340969262092809</v>
      </c>
      <c r="F10" s="86">
        <v>5.4746421534149983</v>
      </c>
      <c r="G10" s="86"/>
      <c r="H10" s="86">
        <v>0.12729564461279999</v>
      </c>
      <c r="I10" s="86"/>
      <c r="J10" s="86"/>
      <c r="K10" s="87">
        <f t="shared" si="0"/>
        <v>36.27799501005601</v>
      </c>
      <c r="L10" s="86"/>
      <c r="N10" s="89"/>
    </row>
    <row r="11" spans="2:14">
      <c r="B11" s="83">
        <v>7</v>
      </c>
      <c r="C11" s="88" t="s">
        <v>48</v>
      </c>
      <c r="D11" s="85">
        <v>0</v>
      </c>
      <c r="E11" s="86">
        <v>0.73818205728959996</v>
      </c>
      <c r="F11" s="86">
        <v>0.95515803325649995</v>
      </c>
      <c r="G11" s="86"/>
      <c r="H11" s="86">
        <v>7.1866883869999996E-4</v>
      </c>
      <c r="I11" s="86"/>
      <c r="J11" s="86"/>
      <c r="K11" s="87">
        <f t="shared" si="0"/>
        <v>1.6940587593848</v>
      </c>
      <c r="L11" s="86"/>
      <c r="N11" s="89"/>
    </row>
    <row r="12" spans="2:14">
      <c r="B12" s="83">
        <v>8</v>
      </c>
      <c r="C12" s="84" t="s">
        <v>49</v>
      </c>
      <c r="D12" s="85">
        <v>0</v>
      </c>
      <c r="E12" s="86">
        <v>0</v>
      </c>
      <c r="F12" s="86">
        <v>0</v>
      </c>
      <c r="G12" s="86"/>
      <c r="H12" s="86">
        <v>0</v>
      </c>
      <c r="I12" s="86"/>
      <c r="J12" s="86"/>
      <c r="K12" s="87">
        <f t="shared" si="0"/>
        <v>0</v>
      </c>
      <c r="L12" s="86"/>
      <c r="N12" s="89"/>
    </row>
    <row r="13" spans="2:14">
      <c r="B13" s="83">
        <v>9</v>
      </c>
      <c r="C13" s="84" t="s">
        <v>50</v>
      </c>
      <c r="D13" s="85">
        <v>0</v>
      </c>
      <c r="E13" s="86">
        <v>0</v>
      </c>
      <c r="F13" s="86">
        <v>0</v>
      </c>
      <c r="G13" s="86"/>
      <c r="H13" s="86">
        <v>0</v>
      </c>
      <c r="I13" s="86"/>
      <c r="J13" s="86"/>
      <c r="K13" s="87">
        <f t="shared" si="0"/>
        <v>0</v>
      </c>
      <c r="L13" s="86"/>
      <c r="N13" s="89"/>
    </row>
    <row r="14" spans="2:14">
      <c r="B14" s="83">
        <v>10</v>
      </c>
      <c r="C14" s="88" t="s">
        <v>51</v>
      </c>
      <c r="D14" s="85">
        <v>1.2782857560645</v>
      </c>
      <c r="E14" s="86">
        <v>64.891138349317899</v>
      </c>
      <c r="F14" s="86">
        <v>6.6260973343187999</v>
      </c>
      <c r="G14" s="86"/>
      <c r="H14" s="86">
        <v>1.9177055016123004</v>
      </c>
      <c r="I14" s="86"/>
      <c r="J14" s="86"/>
      <c r="K14" s="87">
        <f t="shared" si="0"/>
        <v>74.713226941313508</v>
      </c>
      <c r="L14" s="86"/>
      <c r="N14" s="89"/>
    </row>
    <row r="15" spans="2:14">
      <c r="B15" s="83">
        <v>11</v>
      </c>
      <c r="C15" s="88" t="s">
        <v>52</v>
      </c>
      <c r="D15" s="85">
        <v>22.805379314676497</v>
      </c>
      <c r="E15" s="86">
        <v>287.55024589793248</v>
      </c>
      <c r="F15" s="86">
        <v>15.524424463761097</v>
      </c>
      <c r="G15" s="86"/>
      <c r="H15" s="86">
        <v>0.57860777396489993</v>
      </c>
      <c r="I15" s="86"/>
      <c r="J15" s="86"/>
      <c r="K15" s="87">
        <f t="shared" si="0"/>
        <v>326.45865745033495</v>
      </c>
      <c r="L15" s="86"/>
      <c r="N15" s="89"/>
    </row>
    <row r="16" spans="2:14">
      <c r="B16" s="83">
        <v>12</v>
      </c>
      <c r="C16" s="88" t="s">
        <v>53</v>
      </c>
      <c r="D16" s="85">
        <v>251.93499620061215</v>
      </c>
      <c r="E16" s="86">
        <v>1069.6152219913622</v>
      </c>
      <c r="F16" s="86">
        <v>6.3014170379195962</v>
      </c>
      <c r="G16" s="86"/>
      <c r="H16" s="86">
        <v>1.4104716120948999</v>
      </c>
      <c r="I16" s="86"/>
      <c r="J16" s="86"/>
      <c r="K16" s="87">
        <f t="shared" si="0"/>
        <v>1329.262106841989</v>
      </c>
      <c r="L16" s="86"/>
      <c r="N16" s="89"/>
    </row>
    <row r="17" spans="2:14">
      <c r="B17" s="83">
        <v>13</v>
      </c>
      <c r="C17" s="88" t="s">
        <v>54</v>
      </c>
      <c r="D17" s="85">
        <v>0</v>
      </c>
      <c r="E17" s="86">
        <v>0.76400833145140001</v>
      </c>
      <c r="F17" s="86">
        <v>0.1097203496445</v>
      </c>
      <c r="G17" s="86"/>
      <c r="H17" s="86">
        <v>6.3301145159999996E-4</v>
      </c>
      <c r="I17" s="86"/>
      <c r="J17" s="86"/>
      <c r="K17" s="87">
        <f t="shared" si="0"/>
        <v>0.87436169254749996</v>
      </c>
      <c r="L17" s="86"/>
      <c r="N17" s="89"/>
    </row>
    <row r="18" spans="2:14">
      <c r="B18" s="83">
        <v>14</v>
      </c>
      <c r="C18" s="88" t="s">
        <v>55</v>
      </c>
      <c r="D18" s="85">
        <v>0</v>
      </c>
      <c r="E18" s="86">
        <v>0.26472401822550001</v>
      </c>
      <c r="F18" s="86">
        <v>0.16610231364380001</v>
      </c>
      <c r="G18" s="86"/>
      <c r="H18" s="86">
        <v>2.5320460645E-3</v>
      </c>
      <c r="I18" s="86"/>
      <c r="J18" s="86"/>
      <c r="K18" s="87">
        <f t="shared" si="0"/>
        <v>0.43335837793380005</v>
      </c>
      <c r="L18" s="86"/>
      <c r="N18" s="89"/>
    </row>
    <row r="19" spans="2:14">
      <c r="B19" s="83">
        <v>15</v>
      </c>
      <c r="C19" s="88" t="s">
        <v>56</v>
      </c>
      <c r="D19" s="85">
        <v>0.71078685961279997</v>
      </c>
      <c r="E19" s="86">
        <v>3.0993151982556992</v>
      </c>
      <c r="F19" s="86">
        <v>1.2091009864475994</v>
      </c>
      <c r="G19" s="86"/>
      <c r="H19" s="86">
        <v>0.1477119458061</v>
      </c>
      <c r="I19" s="86"/>
      <c r="J19" s="86"/>
      <c r="K19" s="87">
        <f t="shared" si="0"/>
        <v>5.1669149901221987</v>
      </c>
      <c r="L19" s="86"/>
      <c r="N19" s="89"/>
    </row>
    <row r="20" spans="2:14">
      <c r="B20" s="83">
        <v>16</v>
      </c>
      <c r="C20" s="88" t="s">
        <v>57</v>
      </c>
      <c r="D20" s="85">
        <v>249.69768770699847</v>
      </c>
      <c r="E20" s="86">
        <v>1140.0569271238992</v>
      </c>
      <c r="F20" s="86">
        <v>38.997292837889241</v>
      </c>
      <c r="G20" s="86"/>
      <c r="H20" s="86">
        <v>10.1821742667367</v>
      </c>
      <c r="I20" s="86"/>
      <c r="J20" s="86"/>
      <c r="K20" s="87">
        <f t="shared" si="0"/>
        <v>1438.9340819355236</v>
      </c>
      <c r="L20" s="86"/>
      <c r="N20" s="89"/>
    </row>
    <row r="21" spans="2:14">
      <c r="B21" s="83">
        <v>17</v>
      </c>
      <c r="C21" s="88" t="s">
        <v>58</v>
      </c>
      <c r="D21" s="85">
        <v>2.9996924210642999</v>
      </c>
      <c r="E21" s="86">
        <v>20.938875555409709</v>
      </c>
      <c r="F21" s="86">
        <v>5.0788862670845019</v>
      </c>
      <c r="G21" s="86"/>
      <c r="H21" s="86">
        <v>0.4376996089980002</v>
      </c>
      <c r="I21" s="86"/>
      <c r="J21" s="86"/>
      <c r="K21" s="87">
        <f t="shared" si="0"/>
        <v>29.45515385255651</v>
      </c>
      <c r="L21" s="86"/>
      <c r="N21" s="89"/>
    </row>
    <row r="22" spans="2:14">
      <c r="B22" s="83">
        <v>18</v>
      </c>
      <c r="C22" s="84" t="s">
        <v>59</v>
      </c>
      <c r="D22" s="85">
        <v>0</v>
      </c>
      <c r="E22" s="86">
        <v>0</v>
      </c>
      <c r="F22" s="86">
        <v>0</v>
      </c>
      <c r="G22" s="86"/>
      <c r="H22" s="86">
        <v>0</v>
      </c>
      <c r="I22" s="86"/>
      <c r="J22" s="86"/>
      <c r="K22" s="87">
        <f t="shared" si="0"/>
        <v>0</v>
      </c>
      <c r="L22" s="86"/>
      <c r="N22" s="89"/>
    </row>
    <row r="23" spans="2:14">
      <c r="B23" s="83">
        <v>19</v>
      </c>
      <c r="C23" s="88" t="s">
        <v>60</v>
      </c>
      <c r="D23" s="85">
        <v>6.8297535160000006E-3</v>
      </c>
      <c r="E23" s="86">
        <v>5.4714635370930003</v>
      </c>
      <c r="F23" s="86">
        <v>1.1734622301227993</v>
      </c>
      <c r="G23" s="86"/>
      <c r="H23" s="86">
        <v>4.5477543773700002E-2</v>
      </c>
      <c r="I23" s="86"/>
      <c r="J23" s="86"/>
      <c r="K23" s="87">
        <f t="shared" si="0"/>
        <v>6.6972330645054985</v>
      </c>
      <c r="L23" s="86"/>
      <c r="N23" s="89"/>
    </row>
    <row r="24" spans="2:14">
      <c r="B24" s="83">
        <v>20</v>
      </c>
      <c r="C24" s="88" t="s">
        <v>61</v>
      </c>
      <c r="D24" s="85">
        <v>4566.3494978759136</v>
      </c>
      <c r="E24" s="86">
        <v>5869.1776449827257</v>
      </c>
      <c r="F24" s="86">
        <v>467.95</v>
      </c>
      <c r="G24" s="86"/>
      <c r="H24" s="86">
        <v>41.669562457434346</v>
      </c>
      <c r="I24" s="86"/>
      <c r="J24" s="86"/>
      <c r="K24" s="87">
        <f t="shared" si="0"/>
        <v>10945.146705316074</v>
      </c>
      <c r="L24" s="86"/>
      <c r="N24" s="89"/>
    </row>
    <row r="25" spans="2:14">
      <c r="B25" s="83">
        <v>21</v>
      </c>
      <c r="C25" s="84" t="s">
        <v>62</v>
      </c>
      <c r="D25" s="85">
        <v>0</v>
      </c>
      <c r="E25" s="86">
        <v>8.5652469516000002E-2</v>
      </c>
      <c r="F25" s="86">
        <v>0.1195724596774</v>
      </c>
      <c r="G25" s="86"/>
      <c r="H25" s="86">
        <v>0</v>
      </c>
      <c r="I25" s="86"/>
      <c r="J25" s="86"/>
      <c r="K25" s="87">
        <f t="shared" si="0"/>
        <v>0.20522492919340002</v>
      </c>
      <c r="L25" s="86"/>
      <c r="N25" s="89"/>
    </row>
    <row r="26" spans="2:14">
      <c r="B26" s="83">
        <v>22</v>
      </c>
      <c r="C26" s="88" t="s">
        <v>63</v>
      </c>
      <c r="D26" s="85">
        <v>0</v>
      </c>
      <c r="E26" s="86">
        <v>0.79830900270960004</v>
      </c>
      <c r="F26" s="86">
        <v>8.0027137870900003E-2</v>
      </c>
      <c r="G26" s="86"/>
      <c r="H26" s="86">
        <v>6.1899789741900003E-2</v>
      </c>
      <c r="I26" s="86"/>
      <c r="J26" s="86"/>
      <c r="K26" s="87">
        <f t="shared" si="0"/>
        <v>0.94023593032240005</v>
      </c>
      <c r="L26" s="86"/>
      <c r="N26" s="89"/>
    </row>
    <row r="27" spans="2:14">
      <c r="B27" s="83">
        <v>23</v>
      </c>
      <c r="C27" s="84" t="s">
        <v>64</v>
      </c>
      <c r="D27" s="85">
        <v>0</v>
      </c>
      <c r="E27" s="86">
        <v>0</v>
      </c>
      <c r="F27" s="86">
        <v>0</v>
      </c>
      <c r="G27" s="86"/>
      <c r="H27" s="86">
        <v>0</v>
      </c>
      <c r="I27" s="86"/>
      <c r="J27" s="86"/>
      <c r="K27" s="87">
        <f t="shared" si="0"/>
        <v>0</v>
      </c>
      <c r="L27" s="86"/>
      <c r="N27" s="89"/>
    </row>
    <row r="28" spans="2:14">
      <c r="B28" s="83">
        <v>24</v>
      </c>
      <c r="C28" s="84" t="s">
        <v>65</v>
      </c>
      <c r="D28" s="85">
        <v>0</v>
      </c>
      <c r="E28" s="86">
        <v>2.4038877419000002E-3</v>
      </c>
      <c r="F28" s="86">
        <v>3.9135867483600005E-2</v>
      </c>
      <c r="G28" s="86"/>
      <c r="H28" s="86">
        <v>0</v>
      </c>
      <c r="I28" s="86"/>
      <c r="J28" s="86"/>
      <c r="K28" s="87">
        <f t="shared" si="0"/>
        <v>4.1539755225500005E-2</v>
      </c>
      <c r="L28" s="86"/>
      <c r="N28" s="89"/>
    </row>
    <row r="29" spans="2:14">
      <c r="B29" s="83">
        <v>25</v>
      </c>
      <c r="C29" s="88" t="s">
        <v>66</v>
      </c>
      <c r="D29" s="85">
        <v>438.59064475322253</v>
      </c>
      <c r="E29" s="86">
        <v>1973.3325983815726</v>
      </c>
      <c r="F29" s="86">
        <v>129.64955400676234</v>
      </c>
      <c r="G29" s="86"/>
      <c r="H29" s="86">
        <v>8.7640062581245974</v>
      </c>
      <c r="I29" s="86"/>
      <c r="J29" s="86"/>
      <c r="K29" s="87">
        <f t="shared" si="0"/>
        <v>2550.3368033996817</v>
      </c>
      <c r="L29" s="86"/>
      <c r="N29" s="89"/>
    </row>
    <row r="30" spans="2:14">
      <c r="B30" s="83">
        <v>26</v>
      </c>
      <c r="C30" s="88" t="s">
        <v>67</v>
      </c>
      <c r="D30" s="85">
        <v>0</v>
      </c>
      <c r="E30" s="86">
        <v>16.148931188769691</v>
      </c>
      <c r="F30" s="86">
        <v>2.7466245451241003</v>
      </c>
      <c r="G30" s="86"/>
      <c r="H30" s="86">
        <v>3.0139870838299998E-2</v>
      </c>
      <c r="I30" s="86"/>
      <c r="J30" s="86"/>
      <c r="K30" s="87">
        <f t="shared" si="0"/>
        <v>18.925695604732091</v>
      </c>
      <c r="L30" s="86"/>
      <c r="N30" s="89"/>
    </row>
    <row r="31" spans="2:14">
      <c r="B31" s="83">
        <v>27</v>
      </c>
      <c r="C31" s="88" t="s">
        <v>17</v>
      </c>
      <c r="D31" s="85">
        <v>8.5993226870899997E-2</v>
      </c>
      <c r="E31" s="86">
        <v>17.712333923512503</v>
      </c>
      <c r="F31" s="86">
        <v>2.2647052682195001</v>
      </c>
      <c r="G31" s="86"/>
      <c r="H31" s="86">
        <v>3.7984177580300003E-2</v>
      </c>
      <c r="I31" s="86"/>
      <c r="J31" s="86"/>
      <c r="K31" s="87">
        <f t="shared" si="0"/>
        <v>20.101016596183204</v>
      </c>
      <c r="L31" s="86"/>
      <c r="N31" s="89"/>
    </row>
    <row r="32" spans="2:14">
      <c r="B32" s="83">
        <v>28</v>
      </c>
      <c r="C32" s="88" t="s">
        <v>68</v>
      </c>
      <c r="D32" s="85">
        <v>2.1576571935000002E-3</v>
      </c>
      <c r="E32" s="86">
        <v>5.7016079975476996</v>
      </c>
      <c r="F32" s="86">
        <v>0.26302514277299993</v>
      </c>
      <c r="G32" s="86"/>
      <c r="H32" s="86">
        <v>5.0893533612899999E-2</v>
      </c>
      <c r="I32" s="86"/>
      <c r="J32" s="86"/>
      <c r="K32" s="87">
        <f t="shared" si="0"/>
        <v>6.0176843311271</v>
      </c>
      <c r="L32" s="86"/>
      <c r="N32" s="89"/>
    </row>
    <row r="33" spans="2:14">
      <c r="B33" s="83">
        <v>29</v>
      </c>
      <c r="C33" s="88" t="s">
        <v>69</v>
      </c>
      <c r="D33" s="85">
        <v>0.55618344332249992</v>
      </c>
      <c r="E33" s="86">
        <v>14.817735513671098</v>
      </c>
      <c r="F33" s="86">
        <v>4.4319524016394967</v>
      </c>
      <c r="G33" s="86"/>
      <c r="H33" s="86">
        <v>0.8637730029991002</v>
      </c>
      <c r="I33" s="86"/>
      <c r="J33" s="86"/>
      <c r="K33" s="87">
        <f t="shared" si="0"/>
        <v>20.669644361632194</v>
      </c>
      <c r="L33" s="86"/>
      <c r="N33" s="89"/>
    </row>
    <row r="34" spans="2:14">
      <c r="B34" s="83">
        <v>30</v>
      </c>
      <c r="C34" s="88" t="s">
        <v>70</v>
      </c>
      <c r="D34" s="85">
        <v>102.9321163127086</v>
      </c>
      <c r="E34" s="86">
        <v>1236.5159391059594</v>
      </c>
      <c r="F34" s="86">
        <v>3.2463398345707999</v>
      </c>
      <c r="G34" s="86"/>
      <c r="H34" s="86">
        <v>5.0920509579900006E-2</v>
      </c>
      <c r="I34" s="86"/>
      <c r="J34" s="86"/>
      <c r="K34" s="87">
        <f t="shared" si="0"/>
        <v>1342.7453157628188</v>
      </c>
      <c r="L34" s="86"/>
      <c r="N34" s="89"/>
    </row>
    <row r="35" spans="2:14">
      <c r="B35" s="83">
        <v>31</v>
      </c>
      <c r="C35" s="84" t="s">
        <v>71</v>
      </c>
      <c r="D35" s="85">
        <v>0</v>
      </c>
      <c r="E35" s="86">
        <v>0</v>
      </c>
      <c r="F35" s="86">
        <v>0.10652122132230002</v>
      </c>
      <c r="G35" s="86"/>
      <c r="H35" s="86">
        <v>0</v>
      </c>
      <c r="I35" s="86"/>
      <c r="J35" s="86"/>
      <c r="K35" s="87">
        <f t="shared" si="0"/>
        <v>0.10652122132230002</v>
      </c>
      <c r="L35" s="86"/>
      <c r="N35" s="89"/>
    </row>
    <row r="36" spans="2:14">
      <c r="B36" s="83">
        <v>32</v>
      </c>
      <c r="C36" s="88" t="s">
        <v>72</v>
      </c>
      <c r="D36" s="85">
        <v>188.52448490273926</v>
      </c>
      <c r="E36" s="86">
        <v>570.16017858981002</v>
      </c>
      <c r="F36" s="86">
        <v>31.090607167239138</v>
      </c>
      <c r="G36" s="86"/>
      <c r="H36" s="86">
        <v>8.1600576249604995</v>
      </c>
      <c r="I36" s="86"/>
      <c r="J36" s="86"/>
      <c r="K36" s="87">
        <f t="shared" si="0"/>
        <v>797.93532828474883</v>
      </c>
      <c r="L36" s="86"/>
      <c r="N36" s="89"/>
    </row>
    <row r="37" spans="2:14">
      <c r="B37" s="83">
        <v>33</v>
      </c>
      <c r="C37" s="88" t="s">
        <v>174</v>
      </c>
      <c r="D37" s="85">
        <v>6.2308847531932008</v>
      </c>
      <c r="E37" s="86">
        <v>142.97740725916881</v>
      </c>
      <c r="F37" s="86">
        <v>6.0741674459120922</v>
      </c>
      <c r="G37" s="86"/>
      <c r="H37" s="86">
        <v>2.5197827379638005</v>
      </c>
      <c r="I37" s="86"/>
      <c r="J37" s="86"/>
      <c r="K37" s="87">
        <f t="shared" si="0"/>
        <v>157.8022421962379</v>
      </c>
      <c r="L37" s="86"/>
      <c r="N37" s="89"/>
    </row>
    <row r="38" spans="2:14">
      <c r="B38" s="83">
        <v>34</v>
      </c>
      <c r="C38" s="88" t="s">
        <v>73</v>
      </c>
      <c r="D38" s="85">
        <v>0</v>
      </c>
      <c r="E38" s="86">
        <v>1.1140640354699999E-2</v>
      </c>
      <c r="F38" s="86">
        <v>0.1418341812901</v>
      </c>
      <c r="G38" s="86"/>
      <c r="H38" s="86">
        <v>0</v>
      </c>
      <c r="I38" s="86"/>
      <c r="J38" s="86"/>
      <c r="K38" s="87">
        <f t="shared" si="0"/>
        <v>0.1529748216448</v>
      </c>
      <c r="L38" s="86"/>
      <c r="N38" s="89"/>
    </row>
    <row r="39" spans="2:14">
      <c r="B39" s="83">
        <v>35</v>
      </c>
      <c r="C39" s="88" t="s">
        <v>74</v>
      </c>
      <c r="D39" s="85">
        <v>8.2348633859991995</v>
      </c>
      <c r="E39" s="86">
        <v>211.50469185419377</v>
      </c>
      <c r="F39" s="86">
        <v>13.03267403154419</v>
      </c>
      <c r="G39" s="86"/>
      <c r="H39" s="86">
        <v>1.6915601685124002</v>
      </c>
      <c r="I39" s="86"/>
      <c r="J39" s="86"/>
      <c r="K39" s="87">
        <f t="shared" si="0"/>
        <v>234.46378944024957</v>
      </c>
      <c r="L39" s="86"/>
      <c r="N39" s="89"/>
    </row>
    <row r="40" spans="2:14">
      <c r="B40" s="83">
        <v>36</v>
      </c>
      <c r="C40" s="88" t="s">
        <v>75</v>
      </c>
      <c r="D40" s="85">
        <v>1.11023120645E-2</v>
      </c>
      <c r="E40" s="86">
        <v>7.3977039118698</v>
      </c>
      <c r="F40" s="86">
        <v>8.4381716353099989E-2</v>
      </c>
      <c r="G40" s="86"/>
      <c r="H40" s="86">
        <v>2.3228316773999998E-3</v>
      </c>
      <c r="I40" s="86"/>
      <c r="J40" s="86"/>
      <c r="K40" s="87">
        <f t="shared" si="0"/>
        <v>7.4955107719648</v>
      </c>
      <c r="L40" s="86"/>
      <c r="N40" s="89"/>
    </row>
    <row r="41" spans="2:14">
      <c r="B41" s="83">
        <v>37</v>
      </c>
      <c r="C41" s="88" t="s">
        <v>76</v>
      </c>
      <c r="D41" s="85">
        <v>343.48237179851299</v>
      </c>
      <c r="E41" s="86">
        <v>568.66399357670275</v>
      </c>
      <c r="F41" s="86">
        <v>44.120598112848228</v>
      </c>
      <c r="G41" s="86"/>
      <c r="H41" s="86">
        <v>4.1873678264752012</v>
      </c>
      <c r="I41" s="86"/>
      <c r="J41" s="86"/>
      <c r="K41" s="87">
        <f t="shared" si="0"/>
        <v>960.45433131453922</v>
      </c>
      <c r="L41" s="86"/>
      <c r="N41" s="89"/>
    </row>
    <row r="42" spans="2:14">
      <c r="B42" s="19" t="s">
        <v>11</v>
      </c>
      <c r="C42" s="48"/>
      <c r="D42" s="90">
        <f>SUM(D5:D41)</f>
        <v>6188.7721258399633</v>
      </c>
      <c r="E42" s="90">
        <f>SUM(E5:E41)</f>
        <v>13274.726778199918</v>
      </c>
      <c r="F42" s="90">
        <f t="shared" ref="F42:H42" si="1">SUM(F5:F41)</f>
        <v>790.22225751505675</v>
      </c>
      <c r="G42" s="90">
        <f t="shared" si="1"/>
        <v>0</v>
      </c>
      <c r="H42" s="90">
        <f t="shared" si="1"/>
        <v>83.079943580647239</v>
      </c>
      <c r="I42" s="91"/>
      <c r="J42" s="91">
        <f>SUM(J38:J41)</f>
        <v>0</v>
      </c>
      <c r="K42" s="90">
        <f>SUM(K5:K41)</f>
        <v>20336.80110513559</v>
      </c>
      <c r="L42" s="86"/>
      <c r="M42" s="92"/>
    </row>
    <row r="43" spans="2:14">
      <c r="E43" s="93"/>
    </row>
  </sheetData>
  <sheetProtection password="8136" sheet="1" objects="1" scenarios="1"/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Preeti Dokania</dc:creator>
  <cp:lastModifiedBy>Preeti Dokania</cp:lastModifiedBy>
  <dcterms:created xsi:type="dcterms:W3CDTF">2015-06-11T07:28:30Z</dcterms:created>
  <dcterms:modified xsi:type="dcterms:W3CDTF">2015-06-11T07:32:53Z</dcterms:modified>
</cp:coreProperties>
</file>