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675"/>
  </bookViews>
  <sheets>
    <sheet name="Anex A1 Frmt for AUM disclosure" sheetId="12" r:id="rId1"/>
    <sheet name="Anex A2 Frmt AUM stateUT wise " sheetId="9" r:id="rId2"/>
    <sheet name="Sheet1" sheetId="13" r:id="rId3"/>
  </sheets>
  <definedNames>
    <definedName name="_xlnm._FilterDatabase" localSheetId="0" hidden="1">'Anex A1 Frmt for AUM disclosure'!$A$1:$BK$145</definedName>
  </definedNames>
  <calcPr calcId="125725"/>
</workbook>
</file>

<file path=xl/calcChain.xml><?xml version="1.0" encoding="utf-8"?>
<calcChain xmlns="http://schemas.openxmlformats.org/spreadsheetml/2006/main">
  <c r="D103" i="1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AK103"/>
  <c r="AL103"/>
  <c r="AM103"/>
  <c r="AN103"/>
  <c r="AO103"/>
  <c r="AP103"/>
  <c r="AQ103"/>
  <c r="AR103"/>
  <c r="AS103"/>
  <c r="AT103"/>
  <c r="AU103"/>
  <c r="AV103"/>
  <c r="AW103"/>
  <c r="AX103"/>
  <c r="AY103"/>
  <c r="AZ103"/>
  <c r="BA103"/>
  <c r="BB103"/>
  <c r="BC103"/>
  <c r="BD103"/>
  <c r="BE103"/>
  <c r="BF103"/>
  <c r="BG103"/>
  <c r="BH103"/>
  <c r="BI103"/>
  <c r="BJ103"/>
  <c r="C103"/>
  <c r="BK142"/>
  <c r="BK141"/>
  <c r="BK114"/>
  <c r="BK115"/>
  <c r="BK116"/>
  <c r="BK117"/>
  <c r="BK118"/>
  <c r="BK119"/>
  <c r="BK120"/>
  <c r="BK113"/>
  <c r="BK109"/>
  <c r="BK93"/>
  <c r="BK94"/>
  <c r="BK95"/>
  <c r="BK96"/>
  <c r="BK97"/>
  <c r="BK98"/>
  <c r="BK99"/>
  <c r="BK100"/>
  <c r="BK101"/>
  <c r="BK102"/>
  <c r="BK92"/>
  <c r="BK20"/>
  <c r="BK21"/>
  <c r="BK83" s="1"/>
  <c r="BK22"/>
  <c r="BK23"/>
  <c r="BK24"/>
  <c r="BK25"/>
  <c r="BK26"/>
  <c r="BK27"/>
  <c r="BK28"/>
  <c r="BK29"/>
  <c r="BK30"/>
  <c r="BK31"/>
  <c r="BK32"/>
  <c r="BK33"/>
  <c r="BK34"/>
  <c r="BK35"/>
  <c r="BK36"/>
  <c r="BK37"/>
  <c r="BK38"/>
  <c r="BK39"/>
  <c r="BK40"/>
  <c r="BK41"/>
  <c r="BK42"/>
  <c r="BK43"/>
  <c r="BK44"/>
  <c r="BK45"/>
  <c r="BK46"/>
  <c r="BK47"/>
  <c r="BK48"/>
  <c r="BK49"/>
  <c r="BK50"/>
  <c r="BK51"/>
  <c r="BK52"/>
  <c r="BK53"/>
  <c r="BK54"/>
  <c r="BK55"/>
  <c r="BK56"/>
  <c r="BK57"/>
  <c r="BK58"/>
  <c r="BK59"/>
  <c r="BK60"/>
  <c r="BK61"/>
  <c r="BK62"/>
  <c r="BK63"/>
  <c r="BK64"/>
  <c r="BK65"/>
  <c r="BK66"/>
  <c r="BK67"/>
  <c r="BK68"/>
  <c r="BK69"/>
  <c r="BK70"/>
  <c r="BK71"/>
  <c r="BK72"/>
  <c r="BK73"/>
  <c r="BK74"/>
  <c r="BK75"/>
  <c r="BK76"/>
  <c r="BK77"/>
  <c r="BK78"/>
  <c r="BK79"/>
  <c r="BK80"/>
  <c r="BK81"/>
  <c r="BK82"/>
  <c r="BK19"/>
  <c r="BK14"/>
  <c r="BK10"/>
  <c r="BK9"/>
  <c r="BK11" s="1"/>
  <c r="D83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AL83"/>
  <c r="AM83"/>
  <c r="AN83"/>
  <c r="AO83"/>
  <c r="AP83"/>
  <c r="AQ83"/>
  <c r="AR83"/>
  <c r="AS83"/>
  <c r="AT83"/>
  <c r="AU83"/>
  <c r="AV83"/>
  <c r="AW83"/>
  <c r="AX83"/>
  <c r="AY83"/>
  <c r="AZ83"/>
  <c r="BA83"/>
  <c r="BB83"/>
  <c r="BC83"/>
  <c r="BD83"/>
  <c r="BE83"/>
  <c r="BF83"/>
  <c r="BG83"/>
  <c r="BH83"/>
  <c r="BI83"/>
  <c r="BJ83"/>
  <c r="C83"/>
  <c r="K6" i="9" l="1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5"/>
  <c r="BJ143" i="12" l="1"/>
  <c r="BI143"/>
  <c r="BH143"/>
  <c r="BG143"/>
  <c r="BF143"/>
  <c r="BE143"/>
  <c r="BD143"/>
  <c r="BC143"/>
  <c r="BB143"/>
  <c r="BA143"/>
  <c r="AZ143"/>
  <c r="AY143"/>
  <c r="AX143"/>
  <c r="AW143"/>
  <c r="AV143"/>
  <c r="AU143"/>
  <c r="AT143"/>
  <c r="AS143"/>
  <c r="AR143"/>
  <c r="AQ143"/>
  <c r="AP143"/>
  <c r="AO143"/>
  <c r="AN143"/>
  <c r="AM143"/>
  <c r="AL143"/>
  <c r="AK143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BJ121"/>
  <c r="BI121"/>
  <c r="BH121"/>
  <c r="BG121"/>
  <c r="BF121"/>
  <c r="BE121"/>
  <c r="BD121"/>
  <c r="BC121"/>
  <c r="BB121"/>
  <c r="BA121"/>
  <c r="AZ121"/>
  <c r="AY121"/>
  <c r="AX121"/>
  <c r="AW121"/>
  <c r="AV121"/>
  <c r="AU121"/>
  <c r="AT121"/>
  <c r="AS121"/>
  <c r="AR121"/>
  <c r="AQ121"/>
  <c r="AP121"/>
  <c r="AO121"/>
  <c r="AN121"/>
  <c r="AM121"/>
  <c r="AL121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J110"/>
  <c r="BJ122" s="1"/>
  <c r="BI110"/>
  <c r="BI122" s="1"/>
  <c r="BH110"/>
  <c r="BH122" s="1"/>
  <c r="BG110"/>
  <c r="BG122" s="1"/>
  <c r="BF110"/>
  <c r="BF122" s="1"/>
  <c r="BE110"/>
  <c r="BE122" s="1"/>
  <c r="BD110"/>
  <c r="BD122" s="1"/>
  <c r="BC110"/>
  <c r="BC122" s="1"/>
  <c r="BB110"/>
  <c r="BB122" s="1"/>
  <c r="BA110"/>
  <c r="BA122" s="1"/>
  <c r="AZ110"/>
  <c r="AZ122" s="1"/>
  <c r="AY110"/>
  <c r="AY122" s="1"/>
  <c r="AX110"/>
  <c r="AX122" s="1"/>
  <c r="AW110"/>
  <c r="AW122" s="1"/>
  <c r="AV110"/>
  <c r="AV122" s="1"/>
  <c r="AU110"/>
  <c r="AU122" s="1"/>
  <c r="AT110"/>
  <c r="AT122" s="1"/>
  <c r="AS110"/>
  <c r="AS122" s="1"/>
  <c r="AR110"/>
  <c r="AR122" s="1"/>
  <c r="AQ110"/>
  <c r="AQ122" s="1"/>
  <c r="AP110"/>
  <c r="AP122" s="1"/>
  <c r="AO110"/>
  <c r="AO122" s="1"/>
  <c r="AN110"/>
  <c r="AN122" s="1"/>
  <c r="AM110"/>
  <c r="AM122" s="1"/>
  <c r="AL110"/>
  <c r="AL122" s="1"/>
  <c r="AK110"/>
  <c r="AK122" s="1"/>
  <c r="AJ110"/>
  <c r="AJ122" s="1"/>
  <c r="AI110"/>
  <c r="AI122" s="1"/>
  <c r="AH110"/>
  <c r="AH122" s="1"/>
  <c r="AG110"/>
  <c r="AG122" s="1"/>
  <c r="AF110"/>
  <c r="AF122" s="1"/>
  <c r="AE110"/>
  <c r="AE122" s="1"/>
  <c r="AD110"/>
  <c r="AD122" s="1"/>
  <c r="AC110"/>
  <c r="AC122" s="1"/>
  <c r="AB110"/>
  <c r="AB122" s="1"/>
  <c r="AA110"/>
  <c r="AA122" s="1"/>
  <c r="Z110"/>
  <c r="Z122" s="1"/>
  <c r="Y110"/>
  <c r="Y122" s="1"/>
  <c r="X110"/>
  <c r="X122" s="1"/>
  <c r="W110"/>
  <c r="W122" s="1"/>
  <c r="V110"/>
  <c r="V122" s="1"/>
  <c r="U110"/>
  <c r="U122" s="1"/>
  <c r="T110"/>
  <c r="T122" s="1"/>
  <c r="S110"/>
  <c r="S122" s="1"/>
  <c r="R110"/>
  <c r="R122" s="1"/>
  <c r="Q110"/>
  <c r="Q122" s="1"/>
  <c r="P110"/>
  <c r="P122" s="1"/>
  <c r="O110"/>
  <c r="O122" s="1"/>
  <c r="N110"/>
  <c r="N122" s="1"/>
  <c r="M110"/>
  <c r="M122" s="1"/>
  <c r="L110"/>
  <c r="L122" s="1"/>
  <c r="K110"/>
  <c r="K122" s="1"/>
  <c r="J110"/>
  <c r="J122" s="1"/>
  <c r="I110"/>
  <c r="I122" s="1"/>
  <c r="H110"/>
  <c r="H122" s="1"/>
  <c r="G110"/>
  <c r="G122" s="1"/>
  <c r="F110"/>
  <c r="F122" s="1"/>
  <c r="E110"/>
  <c r="E122" s="1"/>
  <c r="D110"/>
  <c r="D122" s="1"/>
  <c r="C110"/>
  <c r="BK110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K103" l="1"/>
  <c r="C122"/>
  <c r="BK15"/>
  <c r="BK104" s="1"/>
  <c r="BK143"/>
  <c r="BK121"/>
  <c r="BK122" s="1"/>
  <c r="D104"/>
  <c r="D145" s="1"/>
  <c r="C104"/>
  <c r="C145" l="1"/>
  <c r="E104"/>
  <c r="E145" s="1"/>
  <c r="J42" i="9"/>
  <c r="E42"/>
  <c r="H42"/>
  <c r="G42"/>
  <c r="F42"/>
  <c r="D42"/>
  <c r="F104" i="12" l="1"/>
  <c r="F145" s="1"/>
  <c r="BK145" l="1"/>
  <c r="G104"/>
  <c r="G145" s="1"/>
  <c r="H104" l="1"/>
  <c r="H145" s="1"/>
  <c r="K42" i="9"/>
  <c r="I104" i="12" l="1"/>
  <c r="I145" s="1"/>
  <c r="J104" l="1"/>
  <c r="J145" s="1"/>
  <c r="K104" l="1"/>
  <c r="K145" s="1"/>
  <c r="L104" l="1"/>
  <c r="L145" s="1"/>
  <c r="M104" l="1"/>
  <c r="M145" s="1"/>
  <c r="N104" l="1"/>
  <c r="N145" s="1"/>
  <c r="O104" l="1"/>
  <c r="O145" s="1"/>
  <c r="P104" l="1"/>
  <c r="P145" s="1"/>
  <c r="Q104" l="1"/>
  <c r="Q145" s="1"/>
  <c r="R104" l="1"/>
  <c r="R145" s="1"/>
  <c r="S104" l="1"/>
  <c r="S145" s="1"/>
  <c r="T104" l="1"/>
  <c r="T145" s="1"/>
  <c r="U104" l="1"/>
  <c r="U145" s="1"/>
  <c r="V104" l="1"/>
  <c r="V145" s="1"/>
  <c r="W104" l="1"/>
  <c r="W145" s="1"/>
  <c r="X104" l="1"/>
  <c r="X145" s="1"/>
  <c r="Y104" l="1"/>
  <c r="Y145" s="1"/>
  <c r="Z104" l="1"/>
  <c r="Z145" s="1"/>
  <c r="AA104" l="1"/>
  <c r="AA145" s="1"/>
  <c r="AB104" l="1"/>
  <c r="AB145" s="1"/>
  <c r="AC104" l="1"/>
  <c r="AC145" s="1"/>
  <c r="AD104" l="1"/>
  <c r="AD145" s="1"/>
  <c r="AE104" l="1"/>
  <c r="AE145" s="1"/>
  <c r="AF104" l="1"/>
  <c r="AF145" s="1"/>
  <c r="AG104" l="1"/>
  <c r="AG145" s="1"/>
  <c r="AH104" l="1"/>
  <c r="AH145" s="1"/>
  <c r="AI104" l="1"/>
  <c r="AI145" s="1"/>
  <c r="AJ104" l="1"/>
  <c r="AJ145" s="1"/>
  <c r="AK104" l="1"/>
  <c r="AK145" s="1"/>
  <c r="AL104" l="1"/>
  <c r="AL145" s="1"/>
  <c r="AM104" l="1"/>
  <c r="AM145" s="1"/>
  <c r="AN104" l="1"/>
  <c r="AN145" s="1"/>
  <c r="AO104" l="1"/>
  <c r="AO145" s="1"/>
  <c r="AP104" l="1"/>
  <c r="AP145" s="1"/>
  <c r="AQ104" l="1"/>
  <c r="AQ145" s="1"/>
  <c r="AR104" l="1"/>
  <c r="AR145" s="1"/>
  <c r="AS104" l="1"/>
  <c r="AS145" s="1"/>
  <c r="AT104" l="1"/>
  <c r="AT145" s="1"/>
  <c r="AU104" l="1"/>
  <c r="AU145" s="1"/>
  <c r="AV104" l="1"/>
  <c r="AV145" s="1"/>
  <c r="AW104" l="1"/>
  <c r="AW145" s="1"/>
  <c r="AX104" l="1"/>
  <c r="AX145" s="1"/>
  <c r="AY104" l="1"/>
  <c r="AY145" s="1"/>
  <c r="AZ104" l="1"/>
  <c r="AZ145" s="1"/>
  <c r="BA104" l="1"/>
  <c r="BA145" s="1"/>
  <c r="BB104" l="1"/>
  <c r="BB145" s="1"/>
  <c r="BC104" l="1"/>
  <c r="BC145" s="1"/>
  <c r="BD104" l="1"/>
  <c r="BD145" s="1"/>
  <c r="BE104" l="1"/>
  <c r="BE145" s="1"/>
  <c r="BF104" l="1"/>
  <c r="BF145" s="1"/>
  <c r="BG104" l="1"/>
  <c r="BG145" s="1"/>
  <c r="BH104" l="1"/>
  <c r="BH145" s="1"/>
  <c r="BI104" l="1"/>
  <c r="BI145" s="1"/>
  <c r="BJ104"/>
  <c r="BJ145" s="1"/>
</calcChain>
</file>

<file path=xl/sharedStrings.xml><?xml version="1.0" encoding="utf-8"?>
<sst xmlns="http://schemas.openxmlformats.org/spreadsheetml/2006/main" count="241" uniqueCount="197">
  <si>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</si>
  <si>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</si>
  <si>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</si>
  <si>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</si>
  <si>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</si>
  <si>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</si>
  <si>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</si>
  <si>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</si>
  <si>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</si>
  <si>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</si>
  <si>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</si>
  <si>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</si>
  <si>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</si>
  <si>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</si>
  <si>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</si>
  <si>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</si>
  <si>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</si>
  <si>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</si>
  <si>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</si>
  <si>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</si>
  <si>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</si>
  <si>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</si>
  <si>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</si>
  <si>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</si>
  <si>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</si>
  <si>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</si>
  <si>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</si>
  <si>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</si>
  <si>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</si>
  <si>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</si>
  <si>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</si>
  <si>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</si>
  <si>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</si>
  <si>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</si>
  <si>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</si>
  <si>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</si>
  <si>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</si>
  <si>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</si>
  <si>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</si>
  <si>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</si>
  <si>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</si>
  <si>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</si>
  <si>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</si>
  <si>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</si>
  <si>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</si>
  <si>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</si>
  <si>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</si>
  <si>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</si>
  <si>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</si>
  <si>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</si>
  <si>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</si>
  <si>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</si>
  <si>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</si>
  <si>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</si>
  <si>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</si>
  <si>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</si>
  <si>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</si>
  <si>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</si>
  <si>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</si>
  <si>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</si>
  <si>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</si>
  <si>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</si>
  <si>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</si>
  <si>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</si>
  <si>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</si>
  <si>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</si>
  <si>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</si>
  <si>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</si>
  <si>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</si>
  <si>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</si>
  <si>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</si>
  <si>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</si>
  <si>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</si>
  <si>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</si>
  <si>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</si>
  <si>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</si>
  <si>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</si>
  <si>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</si>
  <si>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</si>
  <si>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</si>
  <si>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</si>
  <si>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</si>
  <si>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</si>
  <si>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</si>
  <si>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</si>
  <si>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</si>
  <si>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</si>
  <si>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</si>
  <si>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</si>
  <si>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</si>
  <si>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</si>
  <si>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</si>
  <si>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</si>
  <si>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</si>
  <si>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</si>
  <si>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</si>
  <si>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</si>
  <si>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</si>
  <si>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</si>
  <si>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</si>
  <si>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</si>
  <si>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</si>
  <si>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</si>
  <si>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DWS Insta Cash Plus Fund</t>
  </si>
  <si>
    <t>DWS Treasury Fund - Cash</t>
  </si>
  <si>
    <t>DWS Gilt Fund</t>
  </si>
  <si>
    <t>DWS  Fixed maturity Plan Series 45</t>
  </si>
  <si>
    <t>DWS  Fixed maturity Plan Series 47</t>
  </si>
  <si>
    <t>DWS  Fixed maturity Plan Series 49</t>
  </si>
  <si>
    <t>DWS  Fixed maturity Plan Series 54</t>
  </si>
  <si>
    <t>DWS  Fixed maturity Plan Series 56</t>
  </si>
  <si>
    <t>DWS  Fixed maturity Plan Series 57</t>
  </si>
  <si>
    <t>DWS  Fixed Maturity Plan Series 58</t>
  </si>
  <si>
    <t>DWS  Fixed Maturity Plan Series 60</t>
  </si>
  <si>
    <t>DWS  Fixed Maturity Plan Series 61</t>
  </si>
  <si>
    <t>DWS  Fixed Maturity Plan Series 62</t>
  </si>
  <si>
    <t>DWS  Fixed Maturity Plan Series 63</t>
  </si>
  <si>
    <t>DWS Fixed Maturity Plan - Series 16</t>
  </si>
  <si>
    <t>DWS Fixed Maturity Plan - Series 31</t>
  </si>
  <si>
    <t>DWS Fixed Maturity Plan - Series 32</t>
  </si>
  <si>
    <t>DWS Fixed Maturity Plan - Series 33</t>
  </si>
  <si>
    <t>DWS Fixed Maturity Plan - Series 34</t>
  </si>
  <si>
    <t>DWS Fixed Maturity Plan - Series 37</t>
  </si>
  <si>
    <t>DWS Fixed Maturity Plan - Series 38</t>
  </si>
  <si>
    <t>DWS Fixed Maturity Plan - Series 39</t>
  </si>
  <si>
    <t>DWS Hybrid Fixed Term Fund - Series 10</t>
  </si>
  <si>
    <t>DWS Hybrid Fixed Term Fund - Series 11</t>
  </si>
  <si>
    <t>DWS Hybrid Fixed Term Fund - Series 12</t>
  </si>
  <si>
    <t>DWS Hybrid Fixed Term Fund - Series 13</t>
  </si>
  <si>
    <t>DWS Hybrid Fixed Term Fund - Series 14</t>
  </si>
  <si>
    <t>DWS Hybrid Fixed Term Fund - Series 17</t>
  </si>
  <si>
    <t>DWS Hybrid Fixed Term Fund - Series 19</t>
  </si>
  <si>
    <t>DWS Hybrid Fixed Term Fund - Series 4</t>
  </si>
  <si>
    <t>DWS Hybrid Fixed Term Fund - Series 5</t>
  </si>
  <si>
    <t>DWS Hybrid Fixed Term Fund - Series 6</t>
  </si>
  <si>
    <t>DWS Hybrid Fixed Term Fund - Series 7</t>
  </si>
  <si>
    <t>DWS Hybrid Fixed Term Fund - Series 8</t>
  </si>
  <si>
    <t>DWS Hybrid Fixed Term Fund - Series 9</t>
  </si>
  <si>
    <t>DWS Banking &amp; PSU Debt Fund</t>
  </si>
  <si>
    <t>DWS Cash Opportunities Fund</t>
  </si>
  <si>
    <t>DWS Income Advantage Fund</t>
  </si>
  <si>
    <t>DWS Inflation Indexed Bond Fund</t>
  </si>
  <si>
    <t>DWS Medium Term Income Fund</t>
  </si>
  <si>
    <t>DWS Premier Bond Fund</t>
  </si>
  <si>
    <t>DWS Short Maturity Fund</t>
  </si>
  <si>
    <t>DWS Treasury Fund - Investment</t>
  </si>
  <si>
    <t>DWS Ultra Short Term Fund</t>
  </si>
  <si>
    <t>DWS Tax Saving Fund</t>
  </si>
  <si>
    <t>DWS Alpha Equity Fund</t>
  </si>
  <si>
    <t>DWS Investment Opportunity Fund</t>
  </si>
  <si>
    <t>DWS Global Agribusiness Offshore Fund</t>
  </si>
  <si>
    <t>DWS Top Euroland Offshore Fund</t>
  </si>
  <si>
    <t>DWS  Fixed Maturity Plan Series 64</t>
  </si>
  <si>
    <t>DWS  Fixed Maturity Plan Series 69</t>
  </si>
  <si>
    <t>DWS Fixed Maturity Plan - Series 66</t>
  </si>
  <si>
    <t>DWS Fixed Maturity Plan - Series 68</t>
  </si>
  <si>
    <t>DWS Hybrid Fixed Term Fund - Series 21</t>
  </si>
  <si>
    <t>DWS Fixed Maturity Plan - Series 70</t>
  </si>
  <si>
    <t>DWS Fixed Maturity Plan - Series 71</t>
  </si>
  <si>
    <t>DWS Hybrid Fixed Term Fund Series 22</t>
  </si>
  <si>
    <t>DWS INTERVAL FUND ANNUAL PLAN SERIES 1</t>
  </si>
  <si>
    <t>DWS Fixed Maturity Plan - Series 72</t>
  </si>
  <si>
    <t>DWS Hybrid Fixed Term Fund Series - 23</t>
  </si>
  <si>
    <t>TELANGANA</t>
  </si>
  <si>
    <t>DWS Arbitrage Fund</t>
  </si>
  <si>
    <t>1</t>
  </si>
  <si>
    <t>DWS Fixed Maturity Plan - Series 75</t>
  </si>
  <si>
    <t>DWS Hybrid Fixed Term Fund Series - 27</t>
  </si>
  <si>
    <t>DWS Hybrid Fixed Term Fund Series - 26</t>
  </si>
  <si>
    <t>DWS Hybrid Fixed Term Fund Series 29</t>
  </si>
  <si>
    <t>DWS Corporate Debt Opportunities Fund</t>
  </si>
  <si>
    <t>DWS Fixed Maturity Plan - Series 77</t>
  </si>
  <si>
    <t>DWS Fixed Maturity Plan - Series 78</t>
  </si>
  <si>
    <t>DWS Fixed Maturity Plan Series 82</t>
  </si>
  <si>
    <t>DWS Fixed Maturity Plan Series 85</t>
  </si>
  <si>
    <t>DWS Fixed Maturity Plan Series 86</t>
  </si>
  <si>
    <t>DWS Fixed Maturity Plan Series 87</t>
  </si>
  <si>
    <t>DWS Hybrid Fixed Term Fund Series 31</t>
  </si>
  <si>
    <t>DWS Hybrid Fixed Term Fund Series 32</t>
  </si>
  <si>
    <t>DWS Hybrid Fixed Term Fund Series 33</t>
  </si>
  <si>
    <t>DWS Hybrid Fixed Term Fund Series 34</t>
  </si>
  <si>
    <t>DWS Hybrid Fixed Term Fund Series 35</t>
  </si>
  <si>
    <t>DWS Hybrid Fixed Term Fund Series 37</t>
  </si>
  <si>
    <t>DWS Equity Income Fund</t>
  </si>
  <si>
    <t>DWS Mid Cap Fund Series 1</t>
  </si>
  <si>
    <t>DWS Large Cap Fund Series 1</t>
  </si>
  <si>
    <t>DWS Large Cap Fund Series 2</t>
  </si>
  <si>
    <t>DWS Large Cap Fund Series 3</t>
  </si>
  <si>
    <t>DWS Hybrid Fixed Term Fund Series 39</t>
  </si>
  <si>
    <t>DWS Fixed Maturity Plan Series 91</t>
  </si>
  <si>
    <t>Deutsche Mutual Fund (All figures in Rs. Crore)</t>
  </si>
  <si>
    <t>DWS Hybrid Fixed Term Fund Series 40</t>
  </si>
  <si>
    <t>DWS Hybrid Fixed Term Fund Series 41</t>
  </si>
  <si>
    <t>DWS Low Duration Fund</t>
  </si>
  <si>
    <t>Deutsche Mutual Fund: Net Assets Under Management (AUM) as on 30th September 2015 (All figures in Rs. Crore)</t>
  </si>
  <si>
    <t>Table showing State wise /Union Territory wise contribution to AUM of category of schemes as on 30th September 2015</t>
  </si>
  <si>
    <t>DWS Fixed Maturity Plan - Series 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</si>
</sst>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0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10"/>
      <color indexed="64"/>
      <name val="Arial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i/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6" fillId="0" borderId="4" xfId="2" applyNumberFormat="1" applyFont="1" applyFill="1" applyBorder="1" applyAlignment="1">
      <alignment horizontal="center" wrapText="1"/>
    </xf>
    <xf numFmtId="0" fontId="6" fillId="0" borderId="1" xfId="2" applyNumberFormat="1" applyFont="1" applyFill="1" applyBorder="1" applyAlignment="1">
      <alignment horizontal="center" wrapText="1"/>
    </xf>
    <xf numFmtId="0" fontId="6" fillId="0" borderId="5" xfId="2" applyNumberFormat="1" applyFont="1" applyFill="1" applyBorder="1" applyAlignment="1">
      <alignment horizontal="center" wrapText="1"/>
    </xf>
    <xf numFmtId="2" fontId="6" fillId="0" borderId="3" xfId="2" applyNumberFormat="1" applyFont="1" applyFill="1" applyBorder="1"/>
    <xf numFmtId="2" fontId="6" fillId="0" borderId="1" xfId="2" applyNumberFormat="1" applyFont="1" applyFill="1" applyBorder="1" applyAlignment="1">
      <alignment horizontal="center" vertical="top" wrapText="1"/>
    </xf>
    <xf numFmtId="2" fontId="7" fillId="0" borderId="0" xfId="0" applyNumberFormat="1" applyFont="1" applyFill="1" applyBorder="1"/>
    <xf numFmtId="49" fontId="4" fillId="0" borderId="23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14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2" fontId="6" fillId="0" borderId="24" xfId="2" applyNumberFormat="1" applyFont="1" applyFill="1" applyBorder="1" applyAlignment="1">
      <alignment horizontal="left" vertical="top" wrapText="1"/>
    </xf>
    <xf numFmtId="2" fontId="6" fillId="0" borderId="25" xfId="2" applyNumberFormat="1" applyFont="1" applyFill="1" applyBorder="1" applyAlignment="1">
      <alignment horizontal="left" vertical="top" wrapText="1"/>
    </xf>
    <xf numFmtId="2" fontId="6" fillId="0" borderId="26" xfId="2" applyNumberFormat="1" applyFont="1" applyFill="1" applyBorder="1" applyAlignment="1">
      <alignment horizontal="left" vertical="top" wrapText="1"/>
    </xf>
    <xf numFmtId="164" fontId="6" fillId="0" borderId="18" xfId="4" applyFont="1" applyFill="1" applyBorder="1" applyAlignment="1">
      <alignment horizontal="center" vertical="center" wrapText="1"/>
    </xf>
    <xf numFmtId="164" fontId="6" fillId="0" borderId="19" xfId="4" applyFont="1" applyFill="1" applyBorder="1" applyAlignment="1">
      <alignment horizontal="center" vertical="center" wrapText="1"/>
    </xf>
    <xf numFmtId="164" fontId="6" fillId="0" borderId="20" xfId="4" applyFont="1" applyFill="1" applyBorder="1" applyAlignment="1">
      <alignment horizontal="center" vertical="center" wrapText="1"/>
    </xf>
    <xf numFmtId="2" fontId="6" fillId="0" borderId="12" xfId="2" applyNumberFormat="1" applyFont="1" applyFill="1" applyBorder="1" applyAlignment="1">
      <alignment horizontal="center" vertical="top" wrapText="1"/>
    </xf>
    <xf numFmtId="2" fontId="6" fillId="0" borderId="13" xfId="2" applyNumberFormat="1" applyFont="1" applyFill="1" applyBorder="1" applyAlignment="1">
      <alignment horizontal="center" vertical="top" wrapText="1"/>
    </xf>
    <xf numFmtId="2" fontId="6" fillId="0" borderId="14" xfId="2" applyNumberFormat="1" applyFont="1" applyFill="1" applyBorder="1" applyAlignment="1">
      <alignment horizontal="center" vertical="top" wrapText="1"/>
    </xf>
    <xf numFmtId="2" fontId="6" fillId="0" borderId="9" xfId="2" applyNumberFormat="1" applyFont="1" applyFill="1" applyBorder="1" applyAlignment="1">
      <alignment horizontal="center" vertical="top" wrapText="1"/>
    </xf>
    <xf numFmtId="2" fontId="6" fillId="0" borderId="10" xfId="2" applyNumberFormat="1" applyFont="1" applyFill="1" applyBorder="1" applyAlignment="1">
      <alignment horizontal="center" vertical="top" wrapText="1"/>
    </xf>
    <xf numFmtId="2" fontId="6" fillId="0" borderId="11" xfId="2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0" xfId="0" applyFont="1" applyFill="1"/>
    <xf numFmtId="0" fontId="8" fillId="0" borderId="1" xfId="0" applyFont="1" applyFill="1" applyBorder="1"/>
    <xf numFmtId="0" fontId="8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left"/>
    </xf>
    <xf numFmtId="164" fontId="8" fillId="0" borderId="1" xfId="4" applyFont="1" applyFill="1" applyBorder="1" applyAlignment="1">
      <alignment horizontal="left"/>
    </xf>
    <xf numFmtId="164" fontId="8" fillId="0" borderId="1" xfId="4" applyFont="1" applyFill="1" applyBorder="1"/>
    <xf numFmtId="164" fontId="8" fillId="0" borderId="1" xfId="0" applyNumberFormat="1" applyFont="1" applyFill="1" applyBorder="1"/>
    <xf numFmtId="0" fontId="8" fillId="0" borderId="1" xfId="1" applyFont="1" applyFill="1" applyBorder="1"/>
    <xf numFmtId="43" fontId="8" fillId="0" borderId="0" xfId="0" applyNumberFormat="1" applyFont="1" applyFill="1"/>
    <xf numFmtId="164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center"/>
    </xf>
    <xf numFmtId="164" fontId="7" fillId="0" borderId="1" xfId="4" applyFont="1" applyFill="1" applyBorder="1"/>
    <xf numFmtId="164" fontId="8" fillId="0" borderId="0" xfId="0" applyNumberFormat="1" applyFont="1" applyFill="1"/>
    <xf numFmtId="164" fontId="8" fillId="0" borderId="0" xfId="4" applyFont="1" applyFill="1"/>
    <xf numFmtId="0" fontId="5" fillId="0" borderId="0" xfId="2" applyFont="1" applyFill="1"/>
    <xf numFmtId="2" fontId="6" fillId="0" borderId="15" xfId="2" applyNumberFormat="1" applyFont="1" applyFill="1" applyBorder="1" applyAlignment="1">
      <alignment horizontal="center" vertical="top" wrapText="1"/>
    </xf>
    <xf numFmtId="2" fontId="6" fillId="0" borderId="16" xfId="2" applyNumberFormat="1" applyFont="1" applyFill="1" applyBorder="1" applyAlignment="1">
      <alignment horizontal="center" vertical="top" wrapText="1"/>
    </xf>
    <xf numFmtId="2" fontId="6" fillId="0" borderId="17" xfId="2" applyNumberFormat="1" applyFont="1" applyFill="1" applyBorder="1" applyAlignment="1">
      <alignment horizontal="center" vertical="top" wrapText="1"/>
    </xf>
    <xf numFmtId="2" fontId="6" fillId="0" borderId="15" xfId="2" applyNumberFormat="1" applyFont="1" applyFill="1" applyBorder="1" applyAlignment="1">
      <alignment horizontal="center"/>
    </xf>
    <xf numFmtId="2" fontId="6" fillId="0" borderId="16" xfId="2" applyNumberFormat="1" applyFont="1" applyFill="1" applyBorder="1" applyAlignment="1">
      <alignment horizontal="center"/>
    </xf>
    <xf numFmtId="2" fontId="6" fillId="0" borderId="17" xfId="2" applyNumberFormat="1" applyFont="1" applyFill="1" applyBorder="1" applyAlignment="1">
      <alignment horizontal="center"/>
    </xf>
    <xf numFmtId="0" fontId="6" fillId="0" borderId="0" xfId="2" applyFont="1" applyFill="1"/>
    <xf numFmtId="0" fontId="7" fillId="0" borderId="6" xfId="0" applyFont="1" applyFill="1" applyBorder="1"/>
    <xf numFmtId="0" fontId="7" fillId="0" borderId="7" xfId="0" applyFont="1" applyFill="1" applyBorder="1" applyAlignment="1">
      <alignment wrapText="1"/>
    </xf>
    <xf numFmtId="0" fontId="8" fillId="0" borderId="2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7" xfId="0" applyFont="1" applyFill="1" applyBorder="1" applyAlignment="1">
      <alignment wrapText="1"/>
    </xf>
    <xf numFmtId="0" fontId="8" fillId="0" borderId="7" xfId="0" applyFont="1" applyFill="1" applyBorder="1" applyAlignment="1">
      <alignment horizontal="right" wrapText="1"/>
    </xf>
    <xf numFmtId="0" fontId="8" fillId="0" borderId="4" xfId="0" applyFont="1" applyFill="1" applyBorder="1"/>
    <xf numFmtId="0" fontId="8" fillId="0" borderId="5" xfId="0" applyFont="1" applyFill="1" applyBorder="1"/>
    <xf numFmtId="164" fontId="8" fillId="0" borderId="6" xfId="4" applyFont="1" applyFill="1" applyBorder="1"/>
    <xf numFmtId="0" fontId="8" fillId="0" borderId="22" xfId="0" applyFont="1" applyFill="1" applyBorder="1" applyAlignment="1">
      <alignment horizontal="right" wrapText="1"/>
    </xf>
    <xf numFmtId="2" fontId="8" fillId="0" borderId="1" xfId="0" applyNumberFormat="1" applyFont="1" applyFill="1" applyBorder="1"/>
    <xf numFmtId="2" fontId="8" fillId="0" borderId="7" xfId="4" applyNumberFormat="1" applyFont="1" applyFill="1" applyBorder="1"/>
    <xf numFmtId="2" fontId="7" fillId="0" borderId="7" xfId="4" applyNumberFormat="1" applyFont="1" applyFill="1" applyBorder="1"/>
    <xf numFmtId="2" fontId="8" fillId="0" borderId="21" xfId="0" applyNumberFormat="1" applyFont="1" applyFill="1" applyBorder="1" applyAlignment="1">
      <alignment horizontal="center"/>
    </xf>
    <xf numFmtId="2" fontId="8" fillId="0" borderId="22" xfId="0" applyNumberFormat="1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2" fontId="8" fillId="0" borderId="4" xfId="0" applyNumberFormat="1" applyFont="1" applyFill="1" applyBorder="1"/>
    <xf numFmtId="2" fontId="8" fillId="0" borderId="5" xfId="0" applyNumberFormat="1" applyFont="1" applyFill="1" applyBorder="1"/>
    <xf numFmtId="2" fontId="8" fillId="0" borderId="6" xfId="4" applyNumberFormat="1" applyFont="1" applyFill="1" applyBorder="1"/>
    <xf numFmtId="2" fontId="8" fillId="0" borderId="21" xfId="0" applyNumberFormat="1" applyFont="1" applyFill="1" applyBorder="1"/>
    <xf numFmtId="2" fontId="8" fillId="0" borderId="22" xfId="0" applyNumberFormat="1" applyFont="1" applyFill="1" applyBorder="1"/>
    <xf numFmtId="2" fontId="8" fillId="0" borderId="3" xfId="0" applyNumberFormat="1" applyFont="1" applyFill="1" applyBorder="1"/>
    <xf numFmtId="2" fontId="7" fillId="0" borderId="6" xfId="4" applyNumberFormat="1" applyFont="1" applyFill="1" applyBorder="1"/>
    <xf numFmtId="0" fontId="7" fillId="0" borderId="7" xfId="0" applyFont="1" applyFill="1" applyBorder="1" applyAlignment="1">
      <alignment horizontal="right" wrapText="1"/>
    </xf>
    <xf numFmtId="2" fontId="7" fillId="0" borderId="4" xfId="0" applyNumberFormat="1" applyFont="1" applyFill="1" applyBorder="1"/>
    <xf numFmtId="0" fontId="7" fillId="0" borderId="0" xfId="0" applyFont="1" applyFill="1" applyBorder="1"/>
    <xf numFmtId="0" fontId="9" fillId="0" borderId="7" xfId="0" applyFont="1" applyFill="1" applyBorder="1" applyAlignment="1">
      <alignment wrapText="1"/>
    </xf>
    <xf numFmtId="2" fontId="7" fillId="0" borderId="21" xfId="0" applyNumberFormat="1" applyFont="1" applyFill="1" applyBorder="1" applyAlignment="1">
      <alignment horizontal="center"/>
    </xf>
    <xf numFmtId="2" fontId="7" fillId="0" borderId="22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2" fontId="7" fillId="0" borderId="1" xfId="0" applyNumberFormat="1" applyFont="1" applyFill="1" applyBorder="1"/>
    <xf numFmtId="2" fontId="7" fillId="0" borderId="5" xfId="0" applyNumberFormat="1" applyFont="1" applyFill="1" applyBorder="1"/>
    <xf numFmtId="0" fontId="7" fillId="0" borderId="7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center"/>
    </xf>
    <xf numFmtId="2" fontId="7" fillId="0" borderId="4" xfId="4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2" fontId="8" fillId="0" borderId="3" xfId="0" applyNumberFormat="1" applyFont="1" applyFill="1" applyBorder="1" applyAlignment="1">
      <alignment horizontal="center"/>
    </xf>
    <xf numFmtId="2" fontId="8" fillId="0" borderId="2" xfId="0" applyNumberFormat="1" applyFont="1" applyFill="1" applyBorder="1"/>
    <xf numFmtId="2" fontId="8" fillId="0" borderId="4" xfId="4" applyNumberFormat="1" applyFont="1" applyFill="1" applyBorder="1"/>
    <xf numFmtId="0" fontId="7" fillId="0" borderId="8" xfId="0" applyFont="1" applyFill="1" applyBorder="1"/>
    <xf numFmtId="0" fontId="7" fillId="0" borderId="0" xfId="0" applyFont="1" applyFill="1" applyBorder="1" applyAlignment="1">
      <alignment horizontal="right" wrapText="1"/>
    </xf>
    <xf numFmtId="2" fontId="8" fillId="0" borderId="0" xfId="0" applyNumberFormat="1" applyFont="1" applyFill="1" applyBorder="1"/>
    <xf numFmtId="2" fontId="8" fillId="0" borderId="0" xfId="4" applyNumberFormat="1" applyFont="1" applyFill="1" applyBorder="1"/>
    <xf numFmtId="164" fontId="8" fillId="0" borderId="0" xfId="4" applyFont="1" applyFill="1" applyBorder="1"/>
  </cellXfs>
  <cellStyles count="5">
    <cellStyle name="Comma" xfId="4" builtinId="3"/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164"/>
  <sheetViews>
    <sheetView showGridLines="0"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7" sqref="B27"/>
    </sheetView>
  </sheetViews>
  <sheetFormatPr defaultColWidth="9.140625" defaultRowHeight="12.75"/>
  <cols>
    <col min="1" max="1" width="6.7109375" style="53" bestFit="1" customWidth="1"/>
    <col min="2" max="2" width="43.42578125" style="53" customWidth="1"/>
    <col min="3" max="3" width="5.140625" style="53" bestFit="1" customWidth="1"/>
    <col min="4" max="4" width="6.85546875" style="53" bestFit="1" customWidth="1"/>
    <col min="5" max="7" width="5.140625" style="53" customWidth="1"/>
    <col min="8" max="8" width="5.85546875" style="53" bestFit="1" customWidth="1"/>
    <col min="9" max="9" width="8.7109375" style="53" bestFit="1" customWidth="1"/>
    <col min="10" max="10" width="7.85546875" style="53" bestFit="1" customWidth="1"/>
    <col min="11" max="11" width="5.140625" style="53" customWidth="1"/>
    <col min="12" max="12" width="8" style="53" customWidth="1"/>
    <col min="13" max="15" width="5.140625" style="53" bestFit="1" customWidth="1"/>
    <col min="16" max="16" width="5.140625" style="53" customWidth="1"/>
    <col min="17" max="18" width="5.140625" style="53" bestFit="1" customWidth="1"/>
    <col min="19" max="19" width="7.5703125" style="53" bestFit="1" customWidth="1"/>
    <col min="20" max="20" width="5.85546875" style="53" bestFit="1" customWidth="1"/>
    <col min="21" max="21" width="6.42578125" style="53" bestFit="1" customWidth="1"/>
    <col min="22" max="22" width="5.140625" style="53" bestFit="1" customWidth="1"/>
    <col min="23" max="23" width="5.140625" style="53" customWidth="1"/>
    <col min="24" max="24" width="5.140625" style="53" bestFit="1" customWidth="1"/>
    <col min="25" max="27" width="5.140625" style="53" customWidth="1"/>
    <col min="28" max="28" width="5.140625" style="53" bestFit="1" customWidth="1"/>
    <col min="29" max="29" width="7.5703125" style="53" bestFit="1" customWidth="1"/>
    <col min="30" max="31" width="5.140625" style="53" customWidth="1"/>
    <col min="32" max="32" width="7.5703125" style="53" bestFit="1" customWidth="1"/>
    <col min="33" max="33" width="5.140625" style="53" customWidth="1"/>
    <col min="34" max="34" width="5.140625" style="53" bestFit="1" customWidth="1"/>
    <col min="35" max="36" width="5.140625" style="53" customWidth="1"/>
    <col min="37" max="39" width="5.140625" style="53" bestFit="1" customWidth="1"/>
    <col min="40" max="41" width="5.140625" style="53" customWidth="1"/>
    <col min="42" max="42" width="5.140625" style="53" bestFit="1" customWidth="1"/>
    <col min="43" max="43" width="5.140625" style="53" customWidth="1"/>
    <col min="44" max="44" width="6.28515625" style="53" customWidth="1"/>
    <col min="45" max="47" width="5.140625" style="53" customWidth="1"/>
    <col min="48" max="48" width="7.5703125" style="53" bestFit="1" customWidth="1"/>
    <col min="49" max="49" width="8.7109375" style="53" bestFit="1" customWidth="1"/>
    <col min="50" max="50" width="6.85546875" style="53" bestFit="1" customWidth="1"/>
    <col min="51" max="51" width="5.140625" style="53" customWidth="1"/>
    <col min="52" max="52" width="8.7109375" style="53" bestFit="1" customWidth="1"/>
    <col min="53" max="55" width="5.140625" style="53" bestFit="1" customWidth="1"/>
    <col min="56" max="56" width="5.140625" style="53" customWidth="1"/>
    <col min="57" max="57" width="5.140625" style="53" bestFit="1" customWidth="1"/>
    <col min="58" max="58" width="6.42578125" style="53" bestFit="1" customWidth="1"/>
    <col min="59" max="59" width="7.5703125" style="53" bestFit="1" customWidth="1"/>
    <col min="60" max="60" width="6.42578125" style="53" bestFit="1" customWidth="1"/>
    <col min="61" max="61" width="5.140625" style="53" customWidth="1"/>
    <col min="62" max="62" width="6.85546875" style="53" bestFit="1" customWidth="1"/>
    <col min="63" max="63" width="15" style="94" bestFit="1" customWidth="1"/>
    <col min="64" max="16384" width="9.140625" style="53"/>
  </cols>
  <sheetData>
    <row r="1" spans="1:63" s="40" customFormat="1" ht="13.5" thickBot="1">
      <c r="A1" s="7" t="s">
        <v>78</v>
      </c>
      <c r="B1" s="9" t="s">
        <v>165</v>
      </c>
      <c r="C1" s="11" t="s">
        <v>194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3"/>
    </row>
    <row r="2" spans="1:63" s="40" customFormat="1" ht="13.5" thickBot="1">
      <c r="A2" s="8"/>
      <c r="B2" s="10"/>
      <c r="C2" s="41" t="s">
        <v>31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3"/>
      <c r="W2" s="41" t="s">
        <v>27</v>
      </c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3"/>
      <c r="AQ2" s="41" t="s">
        <v>28</v>
      </c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3"/>
      <c r="BK2" s="14" t="s">
        <v>25</v>
      </c>
    </row>
    <row r="3" spans="1:63" s="47" customFormat="1" ht="13.5" thickBot="1">
      <c r="A3" s="8"/>
      <c r="B3" s="10"/>
      <c r="C3" s="44" t="s">
        <v>12</v>
      </c>
      <c r="D3" s="45"/>
      <c r="E3" s="45"/>
      <c r="F3" s="45"/>
      <c r="G3" s="45"/>
      <c r="H3" s="45"/>
      <c r="I3" s="45"/>
      <c r="J3" s="45"/>
      <c r="K3" s="45"/>
      <c r="L3" s="46"/>
      <c r="M3" s="44" t="s">
        <v>13</v>
      </c>
      <c r="N3" s="45"/>
      <c r="O3" s="45"/>
      <c r="P3" s="45"/>
      <c r="Q3" s="45"/>
      <c r="R3" s="45"/>
      <c r="S3" s="45"/>
      <c r="T3" s="45"/>
      <c r="U3" s="45"/>
      <c r="V3" s="46"/>
      <c r="W3" s="44" t="s">
        <v>12</v>
      </c>
      <c r="X3" s="45"/>
      <c r="Y3" s="45"/>
      <c r="Z3" s="45"/>
      <c r="AA3" s="45"/>
      <c r="AB3" s="45"/>
      <c r="AC3" s="45"/>
      <c r="AD3" s="45"/>
      <c r="AE3" s="45"/>
      <c r="AF3" s="46"/>
      <c r="AG3" s="44" t="s">
        <v>13</v>
      </c>
      <c r="AH3" s="45"/>
      <c r="AI3" s="45"/>
      <c r="AJ3" s="45"/>
      <c r="AK3" s="45"/>
      <c r="AL3" s="45"/>
      <c r="AM3" s="45"/>
      <c r="AN3" s="45"/>
      <c r="AO3" s="45"/>
      <c r="AP3" s="46"/>
      <c r="AQ3" s="44" t="s">
        <v>12</v>
      </c>
      <c r="AR3" s="45"/>
      <c r="AS3" s="45"/>
      <c r="AT3" s="45"/>
      <c r="AU3" s="45"/>
      <c r="AV3" s="45"/>
      <c r="AW3" s="45"/>
      <c r="AX3" s="45"/>
      <c r="AY3" s="45"/>
      <c r="AZ3" s="46"/>
      <c r="BA3" s="44" t="s">
        <v>13</v>
      </c>
      <c r="BB3" s="45"/>
      <c r="BC3" s="45"/>
      <c r="BD3" s="45"/>
      <c r="BE3" s="45"/>
      <c r="BF3" s="45"/>
      <c r="BG3" s="45"/>
      <c r="BH3" s="45"/>
      <c r="BI3" s="45"/>
      <c r="BJ3" s="46"/>
      <c r="BK3" s="15"/>
    </row>
    <row r="4" spans="1:63" s="47" customFormat="1">
      <c r="A4" s="8"/>
      <c r="B4" s="10"/>
      <c r="C4" s="17" t="s">
        <v>37</v>
      </c>
      <c r="D4" s="18"/>
      <c r="E4" s="18"/>
      <c r="F4" s="18"/>
      <c r="G4" s="19"/>
      <c r="H4" s="20" t="s">
        <v>38</v>
      </c>
      <c r="I4" s="21"/>
      <c r="J4" s="21"/>
      <c r="K4" s="21"/>
      <c r="L4" s="22"/>
      <c r="M4" s="17" t="s">
        <v>37</v>
      </c>
      <c r="N4" s="18"/>
      <c r="O4" s="18"/>
      <c r="P4" s="18"/>
      <c r="Q4" s="19"/>
      <c r="R4" s="20" t="s">
        <v>38</v>
      </c>
      <c r="S4" s="21"/>
      <c r="T4" s="21"/>
      <c r="U4" s="21"/>
      <c r="V4" s="22"/>
      <c r="W4" s="17" t="s">
        <v>37</v>
      </c>
      <c r="X4" s="18"/>
      <c r="Y4" s="18"/>
      <c r="Z4" s="18"/>
      <c r="AA4" s="19"/>
      <c r="AB4" s="20" t="s">
        <v>38</v>
      </c>
      <c r="AC4" s="21"/>
      <c r="AD4" s="21"/>
      <c r="AE4" s="21"/>
      <c r="AF4" s="22"/>
      <c r="AG4" s="17" t="s">
        <v>37</v>
      </c>
      <c r="AH4" s="18"/>
      <c r="AI4" s="18"/>
      <c r="AJ4" s="18"/>
      <c r="AK4" s="19"/>
      <c r="AL4" s="20" t="s">
        <v>38</v>
      </c>
      <c r="AM4" s="21"/>
      <c r="AN4" s="21"/>
      <c r="AO4" s="21"/>
      <c r="AP4" s="22"/>
      <c r="AQ4" s="17" t="s">
        <v>37</v>
      </c>
      <c r="AR4" s="18"/>
      <c r="AS4" s="18"/>
      <c r="AT4" s="18"/>
      <c r="AU4" s="19"/>
      <c r="AV4" s="20" t="s">
        <v>38</v>
      </c>
      <c r="AW4" s="21"/>
      <c r="AX4" s="21"/>
      <c r="AY4" s="21"/>
      <c r="AZ4" s="22"/>
      <c r="BA4" s="17" t="s">
        <v>37</v>
      </c>
      <c r="BB4" s="18"/>
      <c r="BC4" s="18"/>
      <c r="BD4" s="18"/>
      <c r="BE4" s="19"/>
      <c r="BF4" s="20" t="s">
        <v>38</v>
      </c>
      <c r="BG4" s="21"/>
      <c r="BH4" s="21"/>
      <c r="BI4" s="21"/>
      <c r="BJ4" s="22"/>
      <c r="BK4" s="15"/>
    </row>
    <row r="5" spans="1:63" s="47" customFormat="1" ht="15" customHeight="1">
      <c r="A5" s="8"/>
      <c r="B5" s="10"/>
      <c r="C5" s="1">
        <v>1</v>
      </c>
      <c r="D5" s="2">
        <v>2</v>
      </c>
      <c r="E5" s="2">
        <v>3</v>
      </c>
      <c r="F5" s="2">
        <v>4</v>
      </c>
      <c r="G5" s="3">
        <v>5</v>
      </c>
      <c r="H5" s="1">
        <v>1</v>
      </c>
      <c r="I5" s="2">
        <v>2</v>
      </c>
      <c r="J5" s="2">
        <v>3</v>
      </c>
      <c r="K5" s="2">
        <v>4</v>
      </c>
      <c r="L5" s="3">
        <v>5</v>
      </c>
      <c r="M5" s="1">
        <v>1</v>
      </c>
      <c r="N5" s="2">
        <v>2</v>
      </c>
      <c r="O5" s="2">
        <v>3</v>
      </c>
      <c r="P5" s="2">
        <v>4</v>
      </c>
      <c r="Q5" s="3">
        <v>5</v>
      </c>
      <c r="R5" s="1">
        <v>1</v>
      </c>
      <c r="S5" s="2">
        <v>2</v>
      </c>
      <c r="T5" s="2">
        <v>3</v>
      </c>
      <c r="U5" s="2">
        <v>4</v>
      </c>
      <c r="V5" s="3">
        <v>5</v>
      </c>
      <c r="W5" s="1">
        <v>1</v>
      </c>
      <c r="X5" s="2">
        <v>2</v>
      </c>
      <c r="Y5" s="2">
        <v>3</v>
      </c>
      <c r="Z5" s="2">
        <v>4</v>
      </c>
      <c r="AA5" s="3">
        <v>5</v>
      </c>
      <c r="AB5" s="1">
        <v>1</v>
      </c>
      <c r="AC5" s="2">
        <v>2</v>
      </c>
      <c r="AD5" s="2">
        <v>3</v>
      </c>
      <c r="AE5" s="2">
        <v>4</v>
      </c>
      <c r="AF5" s="3">
        <v>5</v>
      </c>
      <c r="AG5" s="1">
        <v>1</v>
      </c>
      <c r="AH5" s="2">
        <v>2</v>
      </c>
      <c r="AI5" s="2">
        <v>3</v>
      </c>
      <c r="AJ5" s="2">
        <v>4</v>
      </c>
      <c r="AK5" s="3">
        <v>5</v>
      </c>
      <c r="AL5" s="1">
        <v>1</v>
      </c>
      <c r="AM5" s="2">
        <v>2</v>
      </c>
      <c r="AN5" s="2">
        <v>3</v>
      </c>
      <c r="AO5" s="2">
        <v>4</v>
      </c>
      <c r="AP5" s="3">
        <v>5</v>
      </c>
      <c r="AQ5" s="1">
        <v>1</v>
      </c>
      <c r="AR5" s="2">
        <v>2</v>
      </c>
      <c r="AS5" s="2">
        <v>3</v>
      </c>
      <c r="AT5" s="2">
        <v>4</v>
      </c>
      <c r="AU5" s="3">
        <v>5</v>
      </c>
      <c r="AV5" s="1">
        <v>1</v>
      </c>
      <c r="AW5" s="2">
        <v>2</v>
      </c>
      <c r="AX5" s="2">
        <v>3</v>
      </c>
      <c r="AY5" s="2">
        <v>4</v>
      </c>
      <c r="AZ5" s="3">
        <v>5</v>
      </c>
      <c r="BA5" s="1">
        <v>1</v>
      </c>
      <c r="BB5" s="2">
        <v>2</v>
      </c>
      <c r="BC5" s="2">
        <v>3</v>
      </c>
      <c r="BD5" s="2">
        <v>4</v>
      </c>
      <c r="BE5" s="3">
        <v>5</v>
      </c>
      <c r="BF5" s="1">
        <v>1</v>
      </c>
      <c r="BG5" s="2">
        <v>2</v>
      </c>
      <c r="BH5" s="2">
        <v>3</v>
      </c>
      <c r="BI5" s="2">
        <v>4</v>
      </c>
      <c r="BJ5" s="3">
        <v>5</v>
      </c>
      <c r="BK5" s="16"/>
    </row>
    <row r="6" spans="1:63">
      <c r="A6" s="48" t="s">
        <v>0</v>
      </c>
      <c r="B6" s="49" t="s">
        <v>6</v>
      </c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2"/>
    </row>
    <row r="7" spans="1:63">
      <c r="A7" s="48" t="s">
        <v>79</v>
      </c>
      <c r="B7" s="54" t="s">
        <v>14</v>
      </c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2"/>
    </row>
    <row r="8" spans="1:63">
      <c r="A8" s="48"/>
      <c r="B8" s="55" t="s">
        <v>39</v>
      </c>
      <c r="C8" s="56"/>
      <c r="D8" s="27"/>
      <c r="E8" s="27"/>
      <c r="F8" s="27"/>
      <c r="G8" s="57"/>
      <c r="H8" s="56"/>
      <c r="I8" s="27"/>
      <c r="J8" s="27"/>
      <c r="K8" s="27"/>
      <c r="L8" s="57"/>
      <c r="M8" s="56"/>
      <c r="N8" s="27"/>
      <c r="O8" s="27"/>
      <c r="P8" s="27"/>
      <c r="Q8" s="57"/>
      <c r="R8" s="56"/>
      <c r="S8" s="27"/>
      <c r="T8" s="27"/>
      <c r="U8" s="27"/>
      <c r="V8" s="57"/>
      <c r="W8" s="56"/>
      <c r="X8" s="27"/>
      <c r="Y8" s="27"/>
      <c r="Z8" s="27"/>
      <c r="AA8" s="57"/>
      <c r="AB8" s="56"/>
      <c r="AC8" s="27"/>
      <c r="AD8" s="27"/>
      <c r="AE8" s="27"/>
      <c r="AF8" s="57"/>
      <c r="AG8" s="56"/>
      <c r="AH8" s="27"/>
      <c r="AI8" s="27"/>
      <c r="AJ8" s="27"/>
      <c r="AK8" s="57"/>
      <c r="AL8" s="56"/>
      <c r="AM8" s="27"/>
      <c r="AN8" s="27"/>
      <c r="AO8" s="27"/>
      <c r="AP8" s="57"/>
      <c r="AQ8" s="56"/>
      <c r="AR8" s="27"/>
      <c r="AS8" s="27"/>
      <c r="AT8" s="27"/>
      <c r="AU8" s="57"/>
      <c r="AV8" s="56"/>
      <c r="AW8" s="27"/>
      <c r="AX8" s="27"/>
      <c r="AY8" s="27"/>
      <c r="AZ8" s="57"/>
      <c r="BA8" s="56"/>
      <c r="BB8" s="27"/>
      <c r="BC8" s="27"/>
      <c r="BD8" s="27"/>
      <c r="BE8" s="57"/>
      <c r="BF8" s="56"/>
      <c r="BG8" s="27"/>
      <c r="BH8" s="27"/>
      <c r="BI8" s="27"/>
      <c r="BJ8" s="57"/>
      <c r="BK8" s="58"/>
    </row>
    <row r="9" spans="1:63">
      <c r="A9" s="48"/>
      <c r="B9" s="59" t="s">
        <v>103</v>
      </c>
      <c r="C9" s="60">
        <v>0</v>
      </c>
      <c r="D9" s="60">
        <v>348.5818719883319</v>
      </c>
      <c r="E9" s="60">
        <v>0</v>
      </c>
      <c r="F9" s="60">
        <v>0</v>
      </c>
      <c r="G9" s="60">
        <v>0</v>
      </c>
      <c r="H9" s="60">
        <v>0.36183094256559989</v>
      </c>
      <c r="I9" s="60">
        <v>3938.7927569334556</v>
      </c>
      <c r="J9" s="60">
        <v>910.05949206153218</v>
      </c>
      <c r="K9" s="60">
        <v>0</v>
      </c>
      <c r="L9" s="60">
        <v>12.692444513932196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6.4947610599599997E-2</v>
      </c>
      <c r="S9" s="60">
        <v>8.0851720097332009</v>
      </c>
      <c r="T9" s="60">
        <v>0</v>
      </c>
      <c r="U9" s="60">
        <v>0</v>
      </c>
      <c r="V9" s="60">
        <v>0.11734005313320001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5.55681301997E-2</v>
      </c>
      <c r="AC9" s="60">
        <v>65.820515332332889</v>
      </c>
      <c r="AD9" s="60">
        <v>0</v>
      </c>
      <c r="AE9" s="60">
        <v>0</v>
      </c>
      <c r="AF9" s="60">
        <v>19.035297409898803</v>
      </c>
      <c r="AG9" s="60">
        <v>0</v>
      </c>
      <c r="AH9" s="60">
        <v>0</v>
      </c>
      <c r="AI9" s="60">
        <v>0</v>
      </c>
      <c r="AJ9" s="60">
        <v>0</v>
      </c>
      <c r="AK9" s="60">
        <v>0</v>
      </c>
      <c r="AL9" s="60">
        <v>0</v>
      </c>
      <c r="AM9" s="60">
        <v>0</v>
      </c>
      <c r="AN9" s="60">
        <v>0</v>
      </c>
      <c r="AO9" s="60">
        <v>0</v>
      </c>
      <c r="AP9" s="60">
        <v>0.38115344376659999</v>
      </c>
      <c r="AQ9" s="60">
        <v>0</v>
      </c>
      <c r="AR9" s="60">
        <v>4.7057621566665997</v>
      </c>
      <c r="AS9" s="60">
        <v>0</v>
      </c>
      <c r="AT9" s="60">
        <v>0</v>
      </c>
      <c r="AU9" s="60">
        <v>0</v>
      </c>
      <c r="AV9" s="60">
        <v>1.0755996372635996</v>
      </c>
      <c r="AW9" s="60">
        <v>1312.761912071129</v>
      </c>
      <c r="AX9" s="60">
        <v>911.25372832399933</v>
      </c>
      <c r="AY9" s="60">
        <v>0</v>
      </c>
      <c r="AZ9" s="60">
        <v>37.964494746998305</v>
      </c>
      <c r="BA9" s="60">
        <v>0</v>
      </c>
      <c r="BB9" s="60">
        <v>0</v>
      </c>
      <c r="BC9" s="60">
        <v>0</v>
      </c>
      <c r="BD9" s="60">
        <v>0</v>
      </c>
      <c r="BE9" s="60">
        <v>0</v>
      </c>
      <c r="BF9" s="60">
        <v>0.11176987673270002</v>
      </c>
      <c r="BG9" s="60">
        <v>11.3088421503662</v>
      </c>
      <c r="BH9" s="60">
        <v>0</v>
      </c>
      <c r="BI9" s="60">
        <v>0</v>
      </c>
      <c r="BJ9" s="60">
        <v>3.0591472713664998</v>
      </c>
      <c r="BK9" s="61">
        <f>SUM(C9:BJ9)</f>
        <v>7586.2896466640041</v>
      </c>
    </row>
    <row r="10" spans="1:63">
      <c r="A10" s="48"/>
      <c r="B10" s="59" t="s">
        <v>104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0.3385217746659</v>
      </c>
      <c r="I10" s="60">
        <v>519.96371067406449</v>
      </c>
      <c r="J10" s="60">
        <v>115.54635802659968</v>
      </c>
      <c r="K10" s="60">
        <v>0</v>
      </c>
      <c r="L10" s="60">
        <v>3.0509702022329996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9.3334534966400012E-2</v>
      </c>
      <c r="S10" s="60">
        <v>0</v>
      </c>
      <c r="T10" s="60">
        <v>1.0950882770332999</v>
      </c>
      <c r="U10" s="60">
        <v>0</v>
      </c>
      <c r="V10" s="60">
        <v>4.0660549400000003E-2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5.4516993000000005E-3</v>
      </c>
      <c r="AC10" s="60">
        <v>2.4496525893333003</v>
      </c>
      <c r="AD10" s="60">
        <v>0</v>
      </c>
      <c r="AE10" s="60">
        <v>0</v>
      </c>
      <c r="AF10" s="60">
        <v>0.63889232143329999</v>
      </c>
      <c r="AG10" s="60">
        <v>0</v>
      </c>
      <c r="AH10" s="60">
        <v>0</v>
      </c>
      <c r="AI10" s="60">
        <v>0</v>
      </c>
      <c r="AJ10" s="60">
        <v>0</v>
      </c>
      <c r="AK10" s="60">
        <v>0</v>
      </c>
      <c r="AL10" s="60">
        <v>0</v>
      </c>
      <c r="AM10" s="60">
        <v>0</v>
      </c>
      <c r="AN10" s="60">
        <v>0</v>
      </c>
      <c r="AO10" s="60">
        <v>0</v>
      </c>
      <c r="AP10" s="60">
        <v>0</v>
      </c>
      <c r="AQ10" s="60">
        <v>0</v>
      </c>
      <c r="AR10" s="60">
        <v>0</v>
      </c>
      <c r="AS10" s="60">
        <v>0</v>
      </c>
      <c r="AT10" s="60">
        <v>0</v>
      </c>
      <c r="AU10" s="60">
        <v>0</v>
      </c>
      <c r="AV10" s="60">
        <v>0.47030151649809981</v>
      </c>
      <c r="AW10" s="60">
        <v>131.95548227426579</v>
      </c>
      <c r="AX10" s="60">
        <v>0</v>
      </c>
      <c r="AY10" s="60">
        <v>0</v>
      </c>
      <c r="AZ10" s="60">
        <v>10.729631438565802</v>
      </c>
      <c r="BA10" s="60">
        <v>0</v>
      </c>
      <c r="BB10" s="60">
        <v>0</v>
      </c>
      <c r="BC10" s="60">
        <v>0</v>
      </c>
      <c r="BD10" s="60">
        <v>0</v>
      </c>
      <c r="BE10" s="60">
        <v>0</v>
      </c>
      <c r="BF10" s="60">
        <v>0.10371514553260001</v>
      </c>
      <c r="BG10" s="60">
        <v>106.07797112716631</v>
      </c>
      <c r="BH10" s="60">
        <v>0</v>
      </c>
      <c r="BI10" s="60">
        <v>0</v>
      </c>
      <c r="BJ10" s="60">
        <v>0.68818048089990014</v>
      </c>
      <c r="BK10" s="61">
        <f>SUM(C10:BJ10)</f>
        <v>893.24792263195775</v>
      </c>
    </row>
    <row r="11" spans="1:63">
      <c r="A11" s="48"/>
      <c r="B11" s="55" t="s">
        <v>88</v>
      </c>
      <c r="C11" s="60">
        <f t="shared" ref="C11:BJ11" si="0">SUM(C9:C10)</f>
        <v>0</v>
      </c>
      <c r="D11" s="60">
        <f t="shared" si="0"/>
        <v>348.5818719883319</v>
      </c>
      <c r="E11" s="60">
        <f t="shared" si="0"/>
        <v>0</v>
      </c>
      <c r="F11" s="60">
        <f t="shared" si="0"/>
        <v>0</v>
      </c>
      <c r="G11" s="60">
        <f t="shared" si="0"/>
        <v>0</v>
      </c>
      <c r="H11" s="60">
        <f t="shared" si="0"/>
        <v>0.70035271723149983</v>
      </c>
      <c r="I11" s="60">
        <f t="shared" si="0"/>
        <v>4458.7564676075199</v>
      </c>
      <c r="J11" s="60">
        <f t="shared" si="0"/>
        <v>1025.6058500881318</v>
      </c>
      <c r="K11" s="60">
        <f t="shared" si="0"/>
        <v>0</v>
      </c>
      <c r="L11" s="60">
        <f t="shared" si="0"/>
        <v>15.743414716165196</v>
      </c>
      <c r="M11" s="60">
        <f t="shared" si="0"/>
        <v>0</v>
      </c>
      <c r="N11" s="60">
        <f t="shared" si="0"/>
        <v>0</v>
      </c>
      <c r="O11" s="60">
        <f t="shared" si="0"/>
        <v>0</v>
      </c>
      <c r="P11" s="60">
        <f t="shared" si="0"/>
        <v>0</v>
      </c>
      <c r="Q11" s="60">
        <f t="shared" si="0"/>
        <v>0</v>
      </c>
      <c r="R11" s="60">
        <f t="shared" si="0"/>
        <v>0.15828214556600001</v>
      </c>
      <c r="S11" s="60">
        <f t="shared" si="0"/>
        <v>8.0851720097332009</v>
      </c>
      <c r="T11" s="60">
        <f t="shared" si="0"/>
        <v>1.0950882770332999</v>
      </c>
      <c r="U11" s="60">
        <f t="shared" si="0"/>
        <v>0</v>
      </c>
      <c r="V11" s="60">
        <f t="shared" si="0"/>
        <v>0.1580006025332</v>
      </c>
      <c r="W11" s="60">
        <f t="shared" si="0"/>
        <v>0</v>
      </c>
      <c r="X11" s="60">
        <f t="shared" si="0"/>
        <v>0</v>
      </c>
      <c r="Y11" s="60">
        <f t="shared" si="0"/>
        <v>0</v>
      </c>
      <c r="Z11" s="60">
        <f t="shared" si="0"/>
        <v>0</v>
      </c>
      <c r="AA11" s="60">
        <f t="shared" si="0"/>
        <v>0</v>
      </c>
      <c r="AB11" s="60">
        <f t="shared" si="0"/>
        <v>6.1019829499700001E-2</v>
      </c>
      <c r="AC11" s="60">
        <f t="shared" si="0"/>
        <v>68.270167921666186</v>
      </c>
      <c r="AD11" s="60">
        <f t="shared" si="0"/>
        <v>0</v>
      </c>
      <c r="AE11" s="60">
        <f t="shared" si="0"/>
        <v>0</v>
      </c>
      <c r="AF11" s="60">
        <f t="shared" si="0"/>
        <v>19.674189731332103</v>
      </c>
      <c r="AG11" s="60">
        <f t="shared" si="0"/>
        <v>0</v>
      </c>
      <c r="AH11" s="60">
        <f t="shared" si="0"/>
        <v>0</v>
      </c>
      <c r="AI11" s="60">
        <f t="shared" si="0"/>
        <v>0</v>
      </c>
      <c r="AJ11" s="60">
        <f t="shared" si="0"/>
        <v>0</v>
      </c>
      <c r="AK11" s="60">
        <f t="shared" si="0"/>
        <v>0</v>
      </c>
      <c r="AL11" s="60">
        <f t="shared" si="0"/>
        <v>0</v>
      </c>
      <c r="AM11" s="60">
        <f t="shared" si="0"/>
        <v>0</v>
      </c>
      <c r="AN11" s="60">
        <f t="shared" si="0"/>
        <v>0</v>
      </c>
      <c r="AO11" s="60">
        <f t="shared" si="0"/>
        <v>0</v>
      </c>
      <c r="AP11" s="60">
        <f t="shared" si="0"/>
        <v>0.38115344376659999</v>
      </c>
      <c r="AQ11" s="60">
        <f t="shared" si="0"/>
        <v>0</v>
      </c>
      <c r="AR11" s="60">
        <f t="shared" si="0"/>
        <v>4.7057621566665997</v>
      </c>
      <c r="AS11" s="60">
        <f t="shared" si="0"/>
        <v>0</v>
      </c>
      <c r="AT11" s="60">
        <f t="shared" si="0"/>
        <v>0</v>
      </c>
      <c r="AU11" s="60">
        <f t="shared" si="0"/>
        <v>0</v>
      </c>
      <c r="AV11" s="60">
        <f t="shared" si="0"/>
        <v>1.5459011537616996</v>
      </c>
      <c r="AW11" s="60">
        <f t="shared" si="0"/>
        <v>1444.7173943453947</v>
      </c>
      <c r="AX11" s="60">
        <f t="shared" si="0"/>
        <v>911.25372832399933</v>
      </c>
      <c r="AY11" s="60">
        <f t="shared" si="0"/>
        <v>0</v>
      </c>
      <c r="AZ11" s="60">
        <f t="shared" si="0"/>
        <v>48.694126185564109</v>
      </c>
      <c r="BA11" s="60">
        <f t="shared" si="0"/>
        <v>0</v>
      </c>
      <c r="BB11" s="60">
        <f t="shared" si="0"/>
        <v>0</v>
      </c>
      <c r="BC11" s="60">
        <f t="shared" si="0"/>
        <v>0</v>
      </c>
      <c r="BD11" s="60">
        <f t="shared" si="0"/>
        <v>0</v>
      </c>
      <c r="BE11" s="60">
        <f t="shared" si="0"/>
        <v>0</v>
      </c>
      <c r="BF11" s="60">
        <f t="shared" si="0"/>
        <v>0.21548502226530003</v>
      </c>
      <c r="BG11" s="60">
        <f t="shared" si="0"/>
        <v>117.38681327753251</v>
      </c>
      <c r="BH11" s="60">
        <f t="shared" si="0"/>
        <v>0</v>
      </c>
      <c r="BI11" s="60">
        <f t="shared" si="0"/>
        <v>0</v>
      </c>
      <c r="BJ11" s="60">
        <f t="shared" si="0"/>
        <v>3.7473277522663997</v>
      </c>
      <c r="BK11" s="62">
        <f>SUM(BK9:BK10)</f>
        <v>8479.5375692959624</v>
      </c>
    </row>
    <row r="12" spans="1:63">
      <c r="A12" s="48" t="s">
        <v>80</v>
      </c>
      <c r="B12" s="54" t="s">
        <v>3</v>
      </c>
      <c r="C12" s="63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5"/>
    </row>
    <row r="13" spans="1:63">
      <c r="A13" s="48"/>
      <c r="B13" s="55" t="s">
        <v>39</v>
      </c>
      <c r="C13" s="66"/>
      <c r="D13" s="60"/>
      <c r="E13" s="60"/>
      <c r="F13" s="60"/>
      <c r="G13" s="67"/>
      <c r="H13" s="66"/>
      <c r="I13" s="60"/>
      <c r="J13" s="60"/>
      <c r="K13" s="60"/>
      <c r="L13" s="67"/>
      <c r="M13" s="66"/>
      <c r="N13" s="60"/>
      <c r="O13" s="60"/>
      <c r="P13" s="60"/>
      <c r="Q13" s="67"/>
      <c r="R13" s="66"/>
      <c r="S13" s="60"/>
      <c r="T13" s="60"/>
      <c r="U13" s="60"/>
      <c r="V13" s="67"/>
      <c r="W13" s="66"/>
      <c r="X13" s="60"/>
      <c r="Y13" s="60"/>
      <c r="Z13" s="60"/>
      <c r="AA13" s="67"/>
      <c r="AB13" s="66"/>
      <c r="AC13" s="60"/>
      <c r="AD13" s="60"/>
      <c r="AE13" s="60"/>
      <c r="AF13" s="67"/>
      <c r="AG13" s="66"/>
      <c r="AH13" s="60"/>
      <c r="AI13" s="60"/>
      <c r="AJ13" s="60"/>
      <c r="AK13" s="67"/>
      <c r="AL13" s="66"/>
      <c r="AM13" s="60"/>
      <c r="AN13" s="60"/>
      <c r="AO13" s="60"/>
      <c r="AP13" s="67"/>
      <c r="AQ13" s="66"/>
      <c r="AR13" s="60"/>
      <c r="AS13" s="60"/>
      <c r="AT13" s="60"/>
      <c r="AU13" s="67"/>
      <c r="AV13" s="66"/>
      <c r="AW13" s="60"/>
      <c r="AX13" s="60"/>
      <c r="AY13" s="60"/>
      <c r="AZ13" s="67"/>
      <c r="BA13" s="66"/>
      <c r="BB13" s="60"/>
      <c r="BC13" s="60"/>
      <c r="BD13" s="60"/>
      <c r="BE13" s="67"/>
      <c r="BF13" s="66"/>
      <c r="BG13" s="60"/>
      <c r="BH13" s="60"/>
      <c r="BI13" s="60"/>
      <c r="BJ13" s="67"/>
      <c r="BK13" s="68"/>
    </row>
    <row r="14" spans="1:63">
      <c r="A14" s="48"/>
      <c r="B14" s="55" t="s">
        <v>105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0.10564240053299999</v>
      </c>
      <c r="I14" s="60">
        <v>126.46485044946661</v>
      </c>
      <c r="J14" s="60">
        <v>0</v>
      </c>
      <c r="K14" s="60">
        <v>0</v>
      </c>
      <c r="L14" s="60">
        <v>0.3072572419331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4.1516705933000005E-2</v>
      </c>
      <c r="S14" s="60">
        <v>0</v>
      </c>
      <c r="T14" s="60">
        <v>0</v>
      </c>
      <c r="U14" s="60">
        <v>0</v>
      </c>
      <c r="V14" s="60">
        <v>3.4488383533200002E-2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60">
        <v>0</v>
      </c>
      <c r="AD14" s="60">
        <v>0</v>
      </c>
      <c r="AE14" s="60">
        <v>0</v>
      </c>
      <c r="AF14" s="60">
        <v>7.8664366600000009E-5</v>
      </c>
      <c r="AG14" s="60">
        <v>0</v>
      </c>
      <c r="AH14" s="60">
        <v>0</v>
      </c>
      <c r="AI14" s="60">
        <v>0</v>
      </c>
      <c r="AJ14" s="60">
        <v>0</v>
      </c>
      <c r="AK14" s="60">
        <v>0</v>
      </c>
      <c r="AL14" s="60">
        <v>0</v>
      </c>
      <c r="AM14" s="60">
        <v>0</v>
      </c>
      <c r="AN14" s="60">
        <v>0</v>
      </c>
      <c r="AO14" s="60">
        <v>0</v>
      </c>
      <c r="AP14" s="60">
        <v>0</v>
      </c>
      <c r="AQ14" s="60">
        <v>0</v>
      </c>
      <c r="AR14" s="60">
        <v>0</v>
      </c>
      <c r="AS14" s="60">
        <v>0</v>
      </c>
      <c r="AT14" s="60">
        <v>0</v>
      </c>
      <c r="AU14" s="60">
        <v>0</v>
      </c>
      <c r="AV14" s="60">
        <v>1.1253540336981001</v>
      </c>
      <c r="AW14" s="60">
        <v>169.33224406479849</v>
      </c>
      <c r="AX14" s="60">
        <v>0</v>
      </c>
      <c r="AY14" s="60">
        <v>0</v>
      </c>
      <c r="AZ14" s="60">
        <v>232.91073960389247</v>
      </c>
      <c r="BA14" s="60">
        <v>0</v>
      </c>
      <c r="BB14" s="60">
        <v>0</v>
      </c>
      <c r="BC14" s="60">
        <v>0</v>
      </c>
      <c r="BD14" s="60">
        <v>0</v>
      </c>
      <c r="BE14" s="60">
        <v>0</v>
      </c>
      <c r="BF14" s="60">
        <v>5.6238421533000002E-2</v>
      </c>
      <c r="BG14" s="60">
        <v>11.3439721773332</v>
      </c>
      <c r="BH14" s="60">
        <v>0</v>
      </c>
      <c r="BI14" s="60">
        <v>0</v>
      </c>
      <c r="BJ14" s="60">
        <v>10.4593295452659</v>
      </c>
      <c r="BK14" s="62">
        <f>SUM(C14:BJ14)</f>
        <v>552.18171169228651</v>
      </c>
    </row>
    <row r="15" spans="1:63">
      <c r="A15" s="48"/>
      <c r="B15" s="55" t="s">
        <v>89</v>
      </c>
      <c r="C15" s="66">
        <f>SUM(C14)</f>
        <v>0</v>
      </c>
      <c r="D15" s="66">
        <f t="shared" ref="D15:BJ15" si="1">SUM(D14)</f>
        <v>0</v>
      </c>
      <c r="E15" s="66">
        <f t="shared" si="1"/>
        <v>0</v>
      </c>
      <c r="F15" s="66">
        <f t="shared" si="1"/>
        <v>0</v>
      </c>
      <c r="G15" s="66">
        <f t="shared" si="1"/>
        <v>0</v>
      </c>
      <c r="H15" s="66">
        <f t="shared" si="1"/>
        <v>0.10564240053299999</v>
      </c>
      <c r="I15" s="66">
        <f t="shared" si="1"/>
        <v>126.46485044946661</v>
      </c>
      <c r="J15" s="66">
        <f t="shared" si="1"/>
        <v>0</v>
      </c>
      <c r="K15" s="66">
        <f t="shared" si="1"/>
        <v>0</v>
      </c>
      <c r="L15" s="66">
        <f t="shared" si="1"/>
        <v>0.3072572419331</v>
      </c>
      <c r="M15" s="66">
        <f t="shared" si="1"/>
        <v>0</v>
      </c>
      <c r="N15" s="66">
        <f t="shared" si="1"/>
        <v>0</v>
      </c>
      <c r="O15" s="66">
        <f t="shared" si="1"/>
        <v>0</v>
      </c>
      <c r="P15" s="66">
        <f t="shared" si="1"/>
        <v>0</v>
      </c>
      <c r="Q15" s="66">
        <f t="shared" si="1"/>
        <v>0</v>
      </c>
      <c r="R15" s="66">
        <f t="shared" si="1"/>
        <v>4.1516705933000005E-2</v>
      </c>
      <c r="S15" s="66">
        <f t="shared" si="1"/>
        <v>0</v>
      </c>
      <c r="T15" s="66">
        <f t="shared" si="1"/>
        <v>0</v>
      </c>
      <c r="U15" s="66">
        <f t="shared" si="1"/>
        <v>0</v>
      </c>
      <c r="V15" s="66">
        <f t="shared" si="1"/>
        <v>3.4488383533200002E-2</v>
      </c>
      <c r="W15" s="66">
        <f t="shared" si="1"/>
        <v>0</v>
      </c>
      <c r="X15" s="66">
        <f t="shared" si="1"/>
        <v>0</v>
      </c>
      <c r="Y15" s="66">
        <f t="shared" si="1"/>
        <v>0</v>
      </c>
      <c r="Z15" s="66">
        <f t="shared" si="1"/>
        <v>0</v>
      </c>
      <c r="AA15" s="66">
        <f t="shared" si="1"/>
        <v>0</v>
      </c>
      <c r="AB15" s="66">
        <f t="shared" si="1"/>
        <v>0</v>
      </c>
      <c r="AC15" s="66">
        <f t="shared" si="1"/>
        <v>0</v>
      </c>
      <c r="AD15" s="66">
        <f t="shared" si="1"/>
        <v>0</v>
      </c>
      <c r="AE15" s="66">
        <f t="shared" si="1"/>
        <v>0</v>
      </c>
      <c r="AF15" s="66">
        <f t="shared" si="1"/>
        <v>7.8664366600000009E-5</v>
      </c>
      <c r="AG15" s="66">
        <f t="shared" si="1"/>
        <v>0</v>
      </c>
      <c r="AH15" s="66">
        <f t="shared" si="1"/>
        <v>0</v>
      </c>
      <c r="AI15" s="66">
        <f t="shared" si="1"/>
        <v>0</v>
      </c>
      <c r="AJ15" s="66">
        <f t="shared" si="1"/>
        <v>0</v>
      </c>
      <c r="AK15" s="66">
        <f t="shared" si="1"/>
        <v>0</v>
      </c>
      <c r="AL15" s="66">
        <f t="shared" si="1"/>
        <v>0</v>
      </c>
      <c r="AM15" s="66">
        <f t="shared" si="1"/>
        <v>0</v>
      </c>
      <c r="AN15" s="66">
        <f t="shared" si="1"/>
        <v>0</v>
      </c>
      <c r="AO15" s="66">
        <f t="shared" si="1"/>
        <v>0</v>
      </c>
      <c r="AP15" s="66">
        <f t="shared" si="1"/>
        <v>0</v>
      </c>
      <c r="AQ15" s="66">
        <f t="shared" si="1"/>
        <v>0</v>
      </c>
      <c r="AR15" s="66">
        <f t="shared" si="1"/>
        <v>0</v>
      </c>
      <c r="AS15" s="66">
        <f t="shared" si="1"/>
        <v>0</v>
      </c>
      <c r="AT15" s="66">
        <f t="shared" si="1"/>
        <v>0</v>
      </c>
      <c r="AU15" s="66">
        <f t="shared" si="1"/>
        <v>0</v>
      </c>
      <c r="AV15" s="66">
        <f t="shared" si="1"/>
        <v>1.1253540336981001</v>
      </c>
      <c r="AW15" s="66">
        <f t="shared" si="1"/>
        <v>169.33224406479849</v>
      </c>
      <c r="AX15" s="66">
        <f t="shared" si="1"/>
        <v>0</v>
      </c>
      <c r="AY15" s="66">
        <f t="shared" si="1"/>
        <v>0</v>
      </c>
      <c r="AZ15" s="66">
        <f t="shared" si="1"/>
        <v>232.91073960389247</v>
      </c>
      <c r="BA15" s="66">
        <f t="shared" si="1"/>
        <v>0</v>
      </c>
      <c r="BB15" s="66">
        <f t="shared" si="1"/>
        <v>0</v>
      </c>
      <c r="BC15" s="66">
        <f t="shared" si="1"/>
        <v>0</v>
      </c>
      <c r="BD15" s="66">
        <f t="shared" si="1"/>
        <v>0</v>
      </c>
      <c r="BE15" s="66">
        <f t="shared" si="1"/>
        <v>0</v>
      </c>
      <c r="BF15" s="66">
        <f t="shared" si="1"/>
        <v>5.6238421533000002E-2</v>
      </c>
      <c r="BG15" s="66">
        <f t="shared" si="1"/>
        <v>11.3439721773332</v>
      </c>
      <c r="BH15" s="66">
        <f t="shared" si="1"/>
        <v>0</v>
      </c>
      <c r="BI15" s="66">
        <f t="shared" si="1"/>
        <v>0</v>
      </c>
      <c r="BJ15" s="66">
        <f t="shared" si="1"/>
        <v>10.4593295452659</v>
      </c>
      <c r="BK15" s="68">
        <f>SUM(C15:BJ15)</f>
        <v>552.18171169228651</v>
      </c>
    </row>
    <row r="16" spans="1:63">
      <c r="A16" s="48"/>
      <c r="B16" s="55"/>
      <c r="C16" s="69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61"/>
    </row>
    <row r="17" spans="1:63">
      <c r="A17" s="48" t="s">
        <v>81</v>
      </c>
      <c r="B17" s="54" t="s">
        <v>10</v>
      </c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5"/>
    </row>
    <row r="18" spans="1:63">
      <c r="A18" s="48"/>
      <c r="B18" s="55" t="s">
        <v>39</v>
      </c>
      <c r="C18" s="66"/>
      <c r="D18" s="60"/>
      <c r="E18" s="60"/>
      <c r="F18" s="60"/>
      <c r="G18" s="67"/>
      <c r="H18" s="66"/>
      <c r="I18" s="60"/>
      <c r="J18" s="60"/>
      <c r="K18" s="60"/>
      <c r="L18" s="67"/>
      <c r="M18" s="66"/>
      <c r="N18" s="60"/>
      <c r="O18" s="60"/>
      <c r="P18" s="60"/>
      <c r="Q18" s="67"/>
      <c r="R18" s="66"/>
      <c r="S18" s="60"/>
      <c r="T18" s="60"/>
      <c r="U18" s="60"/>
      <c r="V18" s="67"/>
      <c r="W18" s="66"/>
      <c r="X18" s="60"/>
      <c r="Y18" s="60"/>
      <c r="Z18" s="60"/>
      <c r="AA18" s="67"/>
      <c r="AB18" s="66"/>
      <c r="AC18" s="60"/>
      <c r="AD18" s="60"/>
      <c r="AE18" s="60"/>
      <c r="AF18" s="67"/>
      <c r="AG18" s="66"/>
      <c r="AH18" s="60"/>
      <c r="AI18" s="60"/>
      <c r="AJ18" s="60"/>
      <c r="AK18" s="67"/>
      <c r="AL18" s="66"/>
      <c r="AM18" s="60"/>
      <c r="AN18" s="60"/>
      <c r="AO18" s="60"/>
      <c r="AP18" s="67"/>
      <c r="AQ18" s="66"/>
      <c r="AR18" s="60"/>
      <c r="AS18" s="60"/>
      <c r="AT18" s="60"/>
      <c r="AU18" s="67"/>
      <c r="AV18" s="66"/>
      <c r="AW18" s="60"/>
      <c r="AX18" s="60"/>
      <c r="AY18" s="60"/>
      <c r="AZ18" s="67"/>
      <c r="BA18" s="66"/>
      <c r="BB18" s="60"/>
      <c r="BC18" s="60"/>
      <c r="BD18" s="60"/>
      <c r="BE18" s="67"/>
      <c r="BF18" s="66"/>
      <c r="BG18" s="60"/>
      <c r="BH18" s="60"/>
      <c r="BI18" s="60"/>
      <c r="BJ18" s="67"/>
      <c r="BK18" s="68"/>
    </row>
    <row r="19" spans="1:63">
      <c r="A19" s="48"/>
      <c r="B19" s="55" t="s">
        <v>106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1.7226849999E-3</v>
      </c>
      <c r="I19" s="60">
        <v>165.51988634979978</v>
      </c>
      <c r="J19" s="60">
        <v>0</v>
      </c>
      <c r="K19" s="60">
        <v>0</v>
      </c>
      <c r="L19" s="60">
        <v>6.3165116666600005E-2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28.711416666666597</v>
      </c>
      <c r="T19" s="60">
        <v>0</v>
      </c>
      <c r="U19" s="60">
        <v>0</v>
      </c>
      <c r="V19" s="60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60">
        <v>0</v>
      </c>
      <c r="AD19" s="60">
        <v>0</v>
      </c>
      <c r="AE19" s="60">
        <v>0</v>
      </c>
      <c r="AF19" s="60">
        <v>0</v>
      </c>
      <c r="AG19" s="60">
        <v>0</v>
      </c>
      <c r="AH19" s="60">
        <v>0</v>
      </c>
      <c r="AI19" s="60">
        <v>0</v>
      </c>
      <c r="AJ19" s="60">
        <v>0</v>
      </c>
      <c r="AK19" s="60">
        <v>0</v>
      </c>
      <c r="AL19" s="60">
        <v>0</v>
      </c>
      <c r="AM19" s="60">
        <v>0</v>
      </c>
      <c r="AN19" s="60">
        <v>0</v>
      </c>
      <c r="AO19" s="60">
        <v>0</v>
      </c>
      <c r="AP19" s="60">
        <v>0</v>
      </c>
      <c r="AQ19" s="60">
        <v>0</v>
      </c>
      <c r="AR19" s="60">
        <v>0</v>
      </c>
      <c r="AS19" s="60">
        <v>0</v>
      </c>
      <c r="AT19" s="60">
        <v>0</v>
      </c>
      <c r="AU19" s="60">
        <v>0</v>
      </c>
      <c r="AV19" s="60">
        <v>8.12524149665E-2</v>
      </c>
      <c r="AW19" s="60">
        <v>0.22821253333319999</v>
      </c>
      <c r="AX19" s="60">
        <v>0</v>
      </c>
      <c r="AY19" s="60">
        <v>0</v>
      </c>
      <c r="AZ19" s="60">
        <v>2.2814686790994001</v>
      </c>
      <c r="BA19" s="60">
        <v>0</v>
      </c>
      <c r="BB19" s="60">
        <v>0</v>
      </c>
      <c r="BC19" s="60">
        <v>0</v>
      </c>
      <c r="BD19" s="60">
        <v>0</v>
      </c>
      <c r="BE19" s="60">
        <v>0</v>
      </c>
      <c r="BF19" s="60">
        <v>6.9718928933300006E-2</v>
      </c>
      <c r="BG19" s="60">
        <v>0</v>
      </c>
      <c r="BH19" s="60">
        <v>0</v>
      </c>
      <c r="BI19" s="60">
        <v>0</v>
      </c>
      <c r="BJ19" s="60">
        <v>0</v>
      </c>
      <c r="BK19" s="61">
        <f>SUM(C19:BJ19)</f>
        <v>196.95684337446525</v>
      </c>
    </row>
    <row r="20" spans="1:63">
      <c r="A20" s="48"/>
      <c r="B20" s="55" t="s">
        <v>107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1.0290693329999999E-4</v>
      </c>
      <c r="I20" s="60">
        <v>19.685207046266601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60">
        <v>0</v>
      </c>
      <c r="AD20" s="60">
        <v>0</v>
      </c>
      <c r="AE20" s="60">
        <v>0</v>
      </c>
      <c r="AF20" s="60">
        <v>0</v>
      </c>
      <c r="AG20" s="60">
        <v>0</v>
      </c>
      <c r="AH20" s="60">
        <v>0</v>
      </c>
      <c r="AI20" s="60">
        <v>0</v>
      </c>
      <c r="AJ20" s="60">
        <v>0</v>
      </c>
      <c r="AK20" s="60">
        <v>0</v>
      </c>
      <c r="AL20" s="60">
        <v>0</v>
      </c>
      <c r="AM20" s="60">
        <v>0</v>
      </c>
      <c r="AN20" s="60">
        <v>0</v>
      </c>
      <c r="AO20" s="60">
        <v>0</v>
      </c>
      <c r="AP20" s="60">
        <v>0</v>
      </c>
      <c r="AQ20" s="60">
        <v>0</v>
      </c>
      <c r="AR20" s="60">
        <v>0</v>
      </c>
      <c r="AS20" s="60">
        <v>0</v>
      </c>
      <c r="AT20" s="60">
        <v>0</v>
      </c>
      <c r="AU20" s="60">
        <v>0</v>
      </c>
      <c r="AV20" s="60">
        <v>2.2077473699799999E-2</v>
      </c>
      <c r="AW20" s="60">
        <v>5.6433002681665005</v>
      </c>
      <c r="AX20" s="60">
        <v>0</v>
      </c>
      <c r="AY20" s="60">
        <v>0</v>
      </c>
      <c r="AZ20" s="60">
        <v>7.7676051661996999</v>
      </c>
      <c r="BA20" s="60">
        <v>0</v>
      </c>
      <c r="BB20" s="60">
        <v>0</v>
      </c>
      <c r="BC20" s="60">
        <v>0</v>
      </c>
      <c r="BD20" s="60">
        <v>0</v>
      </c>
      <c r="BE20" s="60">
        <v>0</v>
      </c>
      <c r="BF20" s="60">
        <v>1.0248324000000001E-2</v>
      </c>
      <c r="BG20" s="60">
        <v>0</v>
      </c>
      <c r="BH20" s="60">
        <v>0</v>
      </c>
      <c r="BI20" s="60">
        <v>0</v>
      </c>
      <c r="BJ20" s="60">
        <v>0</v>
      </c>
      <c r="BK20" s="61">
        <f t="shared" ref="BK20:BK82" si="2">SUM(C20:BJ20)</f>
        <v>33.128541185265902</v>
      </c>
    </row>
    <row r="21" spans="1:63">
      <c r="A21" s="48"/>
      <c r="B21" s="55" t="s">
        <v>108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  <c r="H21" s="60">
        <v>1.14687E-2</v>
      </c>
      <c r="I21" s="60">
        <v>29.174894169199998</v>
      </c>
      <c r="J21" s="60">
        <v>0</v>
      </c>
      <c r="K21" s="60">
        <v>0</v>
      </c>
      <c r="L21" s="60">
        <v>0.63077850000000002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20.1170786592666</v>
      </c>
      <c r="T21" s="60"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60">
        <v>0</v>
      </c>
      <c r="AD21" s="60">
        <v>0</v>
      </c>
      <c r="AE21" s="60">
        <v>0</v>
      </c>
      <c r="AF21" s="60">
        <v>0</v>
      </c>
      <c r="AG21" s="60">
        <v>0</v>
      </c>
      <c r="AH21" s="60">
        <v>0</v>
      </c>
      <c r="AI21" s="60">
        <v>0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0</v>
      </c>
      <c r="AP21" s="60">
        <v>0</v>
      </c>
      <c r="AQ21" s="60">
        <v>0</v>
      </c>
      <c r="AR21" s="60">
        <v>0</v>
      </c>
      <c r="AS21" s="60">
        <v>0</v>
      </c>
      <c r="AT21" s="60">
        <v>0</v>
      </c>
      <c r="AU21" s="60">
        <v>0</v>
      </c>
      <c r="AV21" s="60">
        <v>0.27324403849959999</v>
      </c>
      <c r="AW21" s="60">
        <v>28.574376013199803</v>
      </c>
      <c r="AX21" s="60">
        <v>0</v>
      </c>
      <c r="AY21" s="60">
        <v>0</v>
      </c>
      <c r="AZ21" s="60">
        <v>8.685367358999601</v>
      </c>
      <c r="BA21" s="60">
        <v>0</v>
      </c>
      <c r="BB21" s="60">
        <v>0</v>
      </c>
      <c r="BC21" s="60">
        <v>0</v>
      </c>
      <c r="BD21" s="60">
        <v>0</v>
      </c>
      <c r="BE21" s="60">
        <v>0</v>
      </c>
      <c r="BF21" s="60">
        <v>0</v>
      </c>
      <c r="BG21" s="60">
        <v>0</v>
      </c>
      <c r="BH21" s="60">
        <v>0</v>
      </c>
      <c r="BI21" s="60">
        <v>0</v>
      </c>
      <c r="BJ21" s="60">
        <v>0</v>
      </c>
      <c r="BK21" s="61">
        <f t="shared" si="2"/>
        <v>87.467207439165605</v>
      </c>
    </row>
    <row r="22" spans="1:63">
      <c r="A22" s="48"/>
      <c r="B22" s="55" t="s">
        <v>109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2.2607016899999999E-2</v>
      </c>
      <c r="I22" s="60">
        <v>115.0340968346666</v>
      </c>
      <c r="J22" s="60">
        <v>0</v>
      </c>
      <c r="K22" s="60">
        <v>0</v>
      </c>
      <c r="L22" s="60">
        <v>1.8073453762666001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45.644931441066596</v>
      </c>
      <c r="T22" s="60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  <c r="AR22" s="60">
        <v>0</v>
      </c>
      <c r="AS22" s="60">
        <v>0</v>
      </c>
      <c r="AT22" s="60">
        <v>0</v>
      </c>
      <c r="AU22" s="60">
        <v>0</v>
      </c>
      <c r="AV22" s="60">
        <v>2.7319935333099999E-2</v>
      </c>
      <c r="AW22" s="60">
        <v>3.9678176423666001</v>
      </c>
      <c r="AX22" s="60">
        <v>0</v>
      </c>
      <c r="AY22" s="60">
        <v>0</v>
      </c>
      <c r="AZ22" s="60">
        <v>6.9644226406000005</v>
      </c>
      <c r="BA22" s="60">
        <v>0</v>
      </c>
      <c r="BB22" s="60">
        <v>0</v>
      </c>
      <c r="BC22" s="60">
        <v>0</v>
      </c>
      <c r="BD22" s="60">
        <v>0</v>
      </c>
      <c r="BE22" s="60">
        <v>0</v>
      </c>
      <c r="BF22" s="60">
        <v>0</v>
      </c>
      <c r="BG22" s="60">
        <v>0</v>
      </c>
      <c r="BH22" s="60">
        <v>0</v>
      </c>
      <c r="BI22" s="60">
        <v>0</v>
      </c>
      <c r="BJ22" s="60">
        <v>0</v>
      </c>
      <c r="BK22" s="61">
        <f t="shared" si="2"/>
        <v>173.46854088719951</v>
      </c>
    </row>
    <row r="23" spans="1:63">
      <c r="A23" s="48"/>
      <c r="B23" s="55" t="s">
        <v>110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4.1815065633300001E-2</v>
      </c>
      <c r="I23" s="60">
        <v>15.682444050000001</v>
      </c>
      <c r="J23" s="60">
        <v>0</v>
      </c>
      <c r="K23" s="60">
        <v>0</v>
      </c>
      <c r="L23" s="60">
        <v>1.32123155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  <c r="AC23" s="60">
        <v>0.28454508333330003</v>
      </c>
      <c r="AD23" s="60">
        <v>0</v>
      </c>
      <c r="AE23" s="60">
        <v>0</v>
      </c>
      <c r="AF23" s="60">
        <v>0.28454508333330003</v>
      </c>
      <c r="AG23" s="60">
        <v>0</v>
      </c>
      <c r="AH23" s="60">
        <v>0</v>
      </c>
      <c r="AI23" s="60">
        <v>0</v>
      </c>
      <c r="AJ23" s="60">
        <v>0</v>
      </c>
      <c r="AK23" s="60">
        <v>0</v>
      </c>
      <c r="AL23" s="60">
        <v>0</v>
      </c>
      <c r="AM23" s="60">
        <v>0</v>
      </c>
      <c r="AN23" s="60">
        <v>0</v>
      </c>
      <c r="AO23" s="60">
        <v>0</v>
      </c>
      <c r="AP23" s="60">
        <v>0</v>
      </c>
      <c r="AQ23" s="60">
        <v>0</v>
      </c>
      <c r="AR23" s="60">
        <v>0</v>
      </c>
      <c r="AS23" s="60">
        <v>0</v>
      </c>
      <c r="AT23" s="60">
        <v>0</v>
      </c>
      <c r="AU23" s="60">
        <v>0</v>
      </c>
      <c r="AV23" s="60">
        <v>1.3110801508320997</v>
      </c>
      <c r="AW23" s="60">
        <v>1.7514298521995999</v>
      </c>
      <c r="AX23" s="60">
        <v>0</v>
      </c>
      <c r="AY23" s="60">
        <v>0</v>
      </c>
      <c r="AZ23" s="60">
        <v>14.540253758331</v>
      </c>
      <c r="BA23" s="60">
        <v>0</v>
      </c>
      <c r="BB23" s="60">
        <v>0</v>
      </c>
      <c r="BC23" s="60">
        <v>0</v>
      </c>
      <c r="BD23" s="60">
        <v>0</v>
      </c>
      <c r="BE23" s="60">
        <v>0</v>
      </c>
      <c r="BF23" s="60">
        <v>1.0243623E-2</v>
      </c>
      <c r="BG23" s="60">
        <v>8.5363524999999996E-2</v>
      </c>
      <c r="BH23" s="60">
        <v>0</v>
      </c>
      <c r="BI23" s="60">
        <v>0</v>
      </c>
      <c r="BJ23" s="60">
        <v>0</v>
      </c>
      <c r="BK23" s="61">
        <f t="shared" si="2"/>
        <v>35.312951741662594</v>
      </c>
    </row>
    <row r="24" spans="1:63">
      <c r="A24" s="48"/>
      <c r="B24" s="55" t="s">
        <v>111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9.6651346665999997E-3</v>
      </c>
      <c r="I24" s="60">
        <v>160.55310193406632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2.3878567999999998</v>
      </c>
      <c r="T24" s="60">
        <v>0</v>
      </c>
      <c r="U24" s="60">
        <v>0</v>
      </c>
      <c r="V24" s="60">
        <v>0</v>
      </c>
      <c r="W24" s="60">
        <v>0</v>
      </c>
      <c r="X24" s="60">
        <v>0</v>
      </c>
      <c r="Y24" s="60">
        <v>0</v>
      </c>
      <c r="Z24" s="60">
        <v>0</v>
      </c>
      <c r="AA24" s="60">
        <v>0</v>
      </c>
      <c r="AB24" s="60">
        <v>0</v>
      </c>
      <c r="AC24" s="60">
        <v>0</v>
      </c>
      <c r="AD24" s="60">
        <v>0</v>
      </c>
      <c r="AE24" s="60">
        <v>0</v>
      </c>
      <c r="AF24" s="60">
        <v>0.12303734410000002</v>
      </c>
      <c r="AG24" s="60">
        <v>0</v>
      </c>
      <c r="AH24" s="60">
        <v>0</v>
      </c>
      <c r="AI24" s="60">
        <v>0</v>
      </c>
      <c r="AJ24" s="60">
        <v>0</v>
      </c>
      <c r="AK24" s="60">
        <v>0</v>
      </c>
      <c r="AL24" s="60">
        <v>0</v>
      </c>
      <c r="AM24" s="60">
        <v>0</v>
      </c>
      <c r="AN24" s="60">
        <v>0</v>
      </c>
      <c r="AO24" s="60">
        <v>0</v>
      </c>
      <c r="AP24" s="60">
        <v>0</v>
      </c>
      <c r="AQ24" s="60">
        <v>0</v>
      </c>
      <c r="AR24" s="60">
        <v>0</v>
      </c>
      <c r="AS24" s="60">
        <v>0</v>
      </c>
      <c r="AT24" s="60">
        <v>0</v>
      </c>
      <c r="AU24" s="60">
        <v>0</v>
      </c>
      <c r="AV24" s="60">
        <v>0.14459893999990001</v>
      </c>
      <c r="AW24" s="60">
        <v>0</v>
      </c>
      <c r="AX24" s="60">
        <v>0</v>
      </c>
      <c r="AY24" s="60">
        <v>0</v>
      </c>
      <c r="AZ24" s="60">
        <v>3.4413201010996</v>
      </c>
      <c r="BA24" s="60">
        <v>0</v>
      </c>
      <c r="BB24" s="60">
        <v>0</v>
      </c>
      <c r="BC24" s="60">
        <v>0</v>
      </c>
      <c r="BD24" s="60">
        <v>0</v>
      </c>
      <c r="BE24" s="60">
        <v>0</v>
      </c>
      <c r="BF24" s="60">
        <v>1.1341093333299999E-2</v>
      </c>
      <c r="BG24" s="60">
        <v>0</v>
      </c>
      <c r="BH24" s="60">
        <v>0</v>
      </c>
      <c r="BI24" s="60">
        <v>0</v>
      </c>
      <c r="BJ24" s="60">
        <v>0</v>
      </c>
      <c r="BK24" s="61">
        <f t="shared" si="2"/>
        <v>166.6709213472657</v>
      </c>
    </row>
    <row r="25" spans="1:63">
      <c r="A25" s="48"/>
      <c r="B25" s="55" t="s">
        <v>112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0.2023587574663</v>
      </c>
      <c r="I25" s="60">
        <v>1.8670137198331003</v>
      </c>
      <c r="J25" s="60">
        <v>0</v>
      </c>
      <c r="K25" s="60">
        <v>0</v>
      </c>
      <c r="L25" s="60">
        <v>5.440595554533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5.7820183330000005E-4</v>
      </c>
      <c r="S25" s="60">
        <v>0</v>
      </c>
      <c r="T25" s="60">
        <v>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C25" s="60">
        <v>0</v>
      </c>
      <c r="AD25" s="60">
        <v>0</v>
      </c>
      <c r="AE25" s="60">
        <v>0</v>
      </c>
      <c r="AF25" s="60">
        <v>2.5336516973998999</v>
      </c>
      <c r="AG25" s="60">
        <v>0</v>
      </c>
      <c r="AH25" s="60">
        <v>0</v>
      </c>
      <c r="AI25" s="60">
        <v>0</v>
      </c>
      <c r="AJ25" s="60">
        <v>0</v>
      </c>
      <c r="AK25" s="60">
        <v>0</v>
      </c>
      <c r="AL25" s="60">
        <v>0</v>
      </c>
      <c r="AM25" s="60">
        <v>0</v>
      </c>
      <c r="AN25" s="60">
        <v>0</v>
      </c>
      <c r="AO25" s="60">
        <v>0</v>
      </c>
      <c r="AP25" s="60">
        <v>0</v>
      </c>
      <c r="AQ25" s="60">
        <v>0</v>
      </c>
      <c r="AR25" s="60">
        <v>0</v>
      </c>
      <c r="AS25" s="60">
        <v>0</v>
      </c>
      <c r="AT25" s="60">
        <v>0</v>
      </c>
      <c r="AU25" s="60">
        <v>0</v>
      </c>
      <c r="AV25" s="60">
        <v>1.8867397942327004</v>
      </c>
      <c r="AW25" s="60">
        <v>9.1513418735333012</v>
      </c>
      <c r="AX25" s="60">
        <v>0</v>
      </c>
      <c r="AY25" s="60">
        <v>0</v>
      </c>
      <c r="AZ25" s="60">
        <v>51.160131686765396</v>
      </c>
      <c r="BA25" s="60">
        <v>0</v>
      </c>
      <c r="BB25" s="60">
        <v>0</v>
      </c>
      <c r="BC25" s="60">
        <v>0</v>
      </c>
      <c r="BD25" s="60">
        <v>0</v>
      </c>
      <c r="BE25" s="60">
        <v>0</v>
      </c>
      <c r="BF25" s="60">
        <v>1.201141096</v>
      </c>
      <c r="BG25" s="60">
        <v>0.1146127</v>
      </c>
      <c r="BH25" s="60">
        <v>0</v>
      </c>
      <c r="BI25" s="60">
        <v>0</v>
      </c>
      <c r="BJ25" s="60">
        <v>5.1002651499999994</v>
      </c>
      <c r="BK25" s="61">
        <f t="shared" si="2"/>
        <v>78.658430231596995</v>
      </c>
    </row>
    <row r="26" spans="1:63">
      <c r="A26" s="48"/>
      <c r="B26" s="55" t="s">
        <v>113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1.10687413333E-2</v>
      </c>
      <c r="I26" s="60">
        <v>0</v>
      </c>
      <c r="J26" s="60">
        <v>0</v>
      </c>
      <c r="K26" s="60">
        <v>0</v>
      </c>
      <c r="L26" s="60">
        <v>0.33788789333320002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1.05104718666E-2</v>
      </c>
      <c r="S26" s="60">
        <v>0</v>
      </c>
      <c r="T26" s="60">
        <v>0</v>
      </c>
      <c r="U26" s="60">
        <v>0</v>
      </c>
      <c r="V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C26" s="60">
        <v>0</v>
      </c>
      <c r="AD26" s="60">
        <v>0</v>
      </c>
      <c r="AE26" s="60">
        <v>0</v>
      </c>
      <c r="AF26" s="60">
        <v>0</v>
      </c>
      <c r="AG26" s="60">
        <v>0</v>
      </c>
      <c r="AH26" s="60">
        <v>0</v>
      </c>
      <c r="AI26" s="60">
        <v>0</v>
      </c>
      <c r="AJ26" s="60">
        <v>0</v>
      </c>
      <c r="AK26" s="60">
        <v>0</v>
      </c>
      <c r="AL26" s="60">
        <v>0</v>
      </c>
      <c r="AM26" s="60">
        <v>0</v>
      </c>
      <c r="AN26" s="60">
        <v>0</v>
      </c>
      <c r="AO26" s="60">
        <v>0</v>
      </c>
      <c r="AP26" s="60">
        <v>0</v>
      </c>
      <c r="AQ26" s="60">
        <v>0</v>
      </c>
      <c r="AR26" s="60">
        <v>0</v>
      </c>
      <c r="AS26" s="60">
        <v>0</v>
      </c>
      <c r="AT26" s="60">
        <v>0</v>
      </c>
      <c r="AU26" s="60">
        <v>0</v>
      </c>
      <c r="AV26" s="60">
        <v>2.2148028250000005</v>
      </c>
      <c r="AW26" s="60">
        <v>7.7604840499999996</v>
      </c>
      <c r="AX26" s="60">
        <v>0</v>
      </c>
      <c r="AY26" s="60">
        <v>0</v>
      </c>
      <c r="AZ26" s="60">
        <v>43.674986464999989</v>
      </c>
      <c r="BA26" s="60">
        <v>0</v>
      </c>
      <c r="BB26" s="60">
        <v>0</v>
      </c>
      <c r="BC26" s="60">
        <v>0</v>
      </c>
      <c r="BD26" s="60">
        <v>0</v>
      </c>
      <c r="BE26" s="60">
        <v>0</v>
      </c>
      <c r="BF26" s="60">
        <v>0.14001902399989999</v>
      </c>
      <c r="BG26" s="60">
        <v>0</v>
      </c>
      <c r="BH26" s="60">
        <v>0</v>
      </c>
      <c r="BI26" s="60">
        <v>0</v>
      </c>
      <c r="BJ26" s="60">
        <v>0</v>
      </c>
      <c r="BK26" s="61">
        <f t="shared" si="2"/>
        <v>54.149759470532985</v>
      </c>
    </row>
    <row r="27" spans="1:63">
      <c r="A27" s="48"/>
      <c r="B27" s="55" t="s">
        <v>114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5.9477529999899997E-2</v>
      </c>
      <c r="I27" s="60">
        <v>1.4603171850000001</v>
      </c>
      <c r="J27" s="60">
        <v>0</v>
      </c>
      <c r="K27" s="60">
        <v>0</v>
      </c>
      <c r="L27" s="60">
        <v>1.8126485333330999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C27" s="60">
        <v>0</v>
      </c>
      <c r="AD27" s="60">
        <v>0</v>
      </c>
      <c r="AE27" s="60">
        <v>0</v>
      </c>
      <c r="AF27" s="60">
        <v>0</v>
      </c>
      <c r="AG27" s="60">
        <v>0</v>
      </c>
      <c r="AH27" s="60">
        <v>0</v>
      </c>
      <c r="AI27" s="60">
        <v>0</v>
      </c>
      <c r="AJ27" s="60">
        <v>0</v>
      </c>
      <c r="AK27" s="60">
        <v>0</v>
      </c>
      <c r="AL27" s="60">
        <v>0</v>
      </c>
      <c r="AM27" s="60">
        <v>0</v>
      </c>
      <c r="AN27" s="60">
        <v>0</v>
      </c>
      <c r="AO27" s="60">
        <v>0</v>
      </c>
      <c r="AP27" s="60">
        <v>0</v>
      </c>
      <c r="AQ27" s="60">
        <v>0</v>
      </c>
      <c r="AR27" s="60">
        <v>0</v>
      </c>
      <c r="AS27" s="60">
        <v>0</v>
      </c>
      <c r="AT27" s="60">
        <v>0</v>
      </c>
      <c r="AU27" s="60">
        <v>0</v>
      </c>
      <c r="AV27" s="60">
        <v>8.069075299999999E-2</v>
      </c>
      <c r="AW27" s="60">
        <v>0</v>
      </c>
      <c r="AX27" s="60">
        <v>0</v>
      </c>
      <c r="AY27" s="60">
        <v>0</v>
      </c>
      <c r="AZ27" s="60">
        <v>3.2272610110666</v>
      </c>
      <c r="BA27" s="60">
        <v>0</v>
      </c>
      <c r="BB27" s="60">
        <v>0</v>
      </c>
      <c r="BC27" s="60">
        <v>0</v>
      </c>
      <c r="BD27" s="60">
        <v>0</v>
      </c>
      <c r="BE27" s="60">
        <v>0</v>
      </c>
      <c r="BF27" s="60">
        <v>2.8213549999999998E-3</v>
      </c>
      <c r="BG27" s="60">
        <v>0</v>
      </c>
      <c r="BH27" s="60">
        <v>0</v>
      </c>
      <c r="BI27" s="60">
        <v>0</v>
      </c>
      <c r="BJ27" s="60">
        <v>0</v>
      </c>
      <c r="BK27" s="61">
        <f t="shared" si="2"/>
        <v>6.6432163673995994</v>
      </c>
    </row>
    <row r="28" spans="1:63">
      <c r="A28" s="48"/>
      <c r="B28" s="55" t="s">
        <v>115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1.5584443666000001E-3</v>
      </c>
      <c r="I28" s="60">
        <v>48.948570472699792</v>
      </c>
      <c r="J28" s="60">
        <v>0</v>
      </c>
      <c r="K28" s="60">
        <v>0</v>
      </c>
      <c r="L28" s="60">
        <v>5.1948143330000007E-4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>
        <v>0</v>
      </c>
      <c r="U28" s="60">
        <v>0</v>
      </c>
      <c r="V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</v>
      </c>
      <c r="AB28" s="60">
        <v>0</v>
      </c>
      <c r="AC28" s="60">
        <v>0</v>
      </c>
      <c r="AD28" s="60">
        <v>0</v>
      </c>
      <c r="AE28" s="60">
        <v>0</v>
      </c>
      <c r="AF28" s="60">
        <v>5.1933733329999994E-4</v>
      </c>
      <c r="AG28" s="60">
        <v>0</v>
      </c>
      <c r="AH28" s="60">
        <v>0</v>
      </c>
      <c r="AI28" s="60">
        <v>0</v>
      </c>
      <c r="AJ28" s="60">
        <v>0</v>
      </c>
      <c r="AK28" s="60">
        <v>0</v>
      </c>
      <c r="AL28" s="60">
        <v>0</v>
      </c>
      <c r="AM28" s="60">
        <v>0</v>
      </c>
      <c r="AN28" s="60">
        <v>0</v>
      </c>
      <c r="AO28" s="60">
        <v>0</v>
      </c>
      <c r="AP28" s="60">
        <v>0</v>
      </c>
      <c r="AQ28" s="60">
        <v>0</v>
      </c>
      <c r="AR28" s="60">
        <v>0</v>
      </c>
      <c r="AS28" s="60">
        <v>0</v>
      </c>
      <c r="AT28" s="60">
        <v>0</v>
      </c>
      <c r="AU28" s="60">
        <v>0</v>
      </c>
      <c r="AV28" s="60">
        <v>5.1933729999999992E-4</v>
      </c>
      <c r="AW28" s="60">
        <v>28.345001421933201</v>
      </c>
      <c r="AX28" s="60">
        <v>0</v>
      </c>
      <c r="AY28" s="60">
        <v>0</v>
      </c>
      <c r="AZ28" s="60">
        <v>20.752664001566504</v>
      </c>
      <c r="BA28" s="60">
        <v>0</v>
      </c>
      <c r="BB28" s="60">
        <v>0</v>
      </c>
      <c r="BC28" s="60">
        <v>0</v>
      </c>
      <c r="BD28" s="60">
        <v>0</v>
      </c>
      <c r="BE28" s="60">
        <v>0</v>
      </c>
      <c r="BF28" s="60">
        <v>0</v>
      </c>
      <c r="BG28" s="60">
        <v>0</v>
      </c>
      <c r="BH28" s="60">
        <v>0</v>
      </c>
      <c r="BI28" s="60">
        <v>0</v>
      </c>
      <c r="BJ28" s="60">
        <v>0</v>
      </c>
      <c r="BK28" s="61">
        <f t="shared" si="2"/>
        <v>98.049352496632693</v>
      </c>
    </row>
    <row r="29" spans="1:63">
      <c r="A29" s="48"/>
      <c r="B29" s="55" t="s">
        <v>116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1.6698388332000002E-3</v>
      </c>
      <c r="I29" s="60">
        <v>15.5783556690666</v>
      </c>
      <c r="J29" s="60">
        <v>0</v>
      </c>
      <c r="K29" s="60">
        <v>0</v>
      </c>
      <c r="L29" s="60">
        <v>1.6474895560331999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60">
        <v>0</v>
      </c>
      <c r="T29" s="60">
        <v>0</v>
      </c>
      <c r="U29" s="60">
        <v>0</v>
      </c>
      <c r="V29" s="60">
        <v>0</v>
      </c>
      <c r="W29" s="60">
        <v>0</v>
      </c>
      <c r="X29" s="60">
        <v>0</v>
      </c>
      <c r="Y29" s="60">
        <v>0</v>
      </c>
      <c r="Z29" s="60">
        <v>0</v>
      </c>
      <c r="AA29" s="60">
        <v>0</v>
      </c>
      <c r="AB29" s="60">
        <v>0</v>
      </c>
      <c r="AC29" s="60">
        <v>0</v>
      </c>
      <c r="AD29" s="60">
        <v>0</v>
      </c>
      <c r="AE29" s="60">
        <v>0</v>
      </c>
      <c r="AF29" s="60">
        <v>1.4077083333299999E-2</v>
      </c>
      <c r="AG29" s="60">
        <v>0</v>
      </c>
      <c r="AH29" s="60">
        <v>0</v>
      </c>
      <c r="AI29" s="60">
        <v>0</v>
      </c>
      <c r="AJ29" s="60">
        <v>0</v>
      </c>
      <c r="AK29" s="60">
        <v>0</v>
      </c>
      <c r="AL29" s="60">
        <v>0</v>
      </c>
      <c r="AM29" s="60">
        <v>0</v>
      </c>
      <c r="AN29" s="60">
        <v>0</v>
      </c>
      <c r="AO29" s="60">
        <v>0</v>
      </c>
      <c r="AP29" s="60">
        <v>0</v>
      </c>
      <c r="AQ29" s="60">
        <v>0</v>
      </c>
      <c r="AR29" s="60">
        <v>0</v>
      </c>
      <c r="AS29" s="60">
        <v>0</v>
      </c>
      <c r="AT29" s="60">
        <v>0</v>
      </c>
      <c r="AU29" s="60">
        <v>0</v>
      </c>
      <c r="AV29" s="60">
        <v>0.10696894083319999</v>
      </c>
      <c r="AW29" s="60">
        <v>12.3878333333332</v>
      </c>
      <c r="AX29" s="60">
        <v>0</v>
      </c>
      <c r="AY29" s="60">
        <v>0</v>
      </c>
      <c r="AZ29" s="60">
        <v>4.4805117916663999</v>
      </c>
      <c r="BA29" s="60">
        <v>0</v>
      </c>
      <c r="BB29" s="60">
        <v>0</v>
      </c>
      <c r="BC29" s="60">
        <v>0</v>
      </c>
      <c r="BD29" s="60">
        <v>0</v>
      </c>
      <c r="BE29" s="60">
        <v>0</v>
      </c>
      <c r="BF29" s="60">
        <v>0</v>
      </c>
      <c r="BG29" s="60">
        <v>0</v>
      </c>
      <c r="BH29" s="60">
        <v>0</v>
      </c>
      <c r="BI29" s="60">
        <v>0</v>
      </c>
      <c r="BJ29" s="60">
        <v>0</v>
      </c>
      <c r="BK29" s="61">
        <f t="shared" si="2"/>
        <v>34.216906213099101</v>
      </c>
    </row>
    <row r="30" spans="1:63">
      <c r="A30" s="48"/>
      <c r="B30" s="55" t="s">
        <v>152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3.9335608799999998E-2</v>
      </c>
      <c r="I30" s="60">
        <v>1.150164</v>
      </c>
      <c r="J30" s="60">
        <v>0</v>
      </c>
      <c r="K30" s="60">
        <v>0</v>
      </c>
      <c r="L30" s="60">
        <v>0.23030637803330001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4.6006559999999998E-3</v>
      </c>
      <c r="S30" s="60">
        <v>0</v>
      </c>
      <c r="T30" s="60">
        <v>0</v>
      </c>
      <c r="U30" s="60">
        <v>0</v>
      </c>
      <c r="V30" s="60">
        <v>0</v>
      </c>
      <c r="W30" s="60">
        <v>0</v>
      </c>
      <c r="X30" s="60">
        <v>0</v>
      </c>
      <c r="Y30" s="60">
        <v>0</v>
      </c>
      <c r="Z30" s="60">
        <v>0</v>
      </c>
      <c r="AA30" s="60">
        <v>0</v>
      </c>
      <c r="AB30" s="60">
        <v>0</v>
      </c>
      <c r="AC30" s="60">
        <v>0</v>
      </c>
      <c r="AD30" s="60">
        <v>0</v>
      </c>
      <c r="AE30" s="60">
        <v>0</v>
      </c>
      <c r="AF30" s="60">
        <v>0</v>
      </c>
      <c r="AG30" s="60">
        <v>0</v>
      </c>
      <c r="AH30" s="60">
        <v>0</v>
      </c>
      <c r="AI30" s="60">
        <v>0</v>
      </c>
      <c r="AJ30" s="60">
        <v>0</v>
      </c>
      <c r="AK30" s="60">
        <v>0</v>
      </c>
      <c r="AL30" s="60">
        <v>0</v>
      </c>
      <c r="AM30" s="60">
        <v>0</v>
      </c>
      <c r="AN30" s="60">
        <v>0</v>
      </c>
      <c r="AO30" s="60">
        <v>0</v>
      </c>
      <c r="AP30" s="60">
        <v>0</v>
      </c>
      <c r="AQ30" s="60">
        <v>0</v>
      </c>
      <c r="AR30" s="60">
        <v>0</v>
      </c>
      <c r="AS30" s="60">
        <v>0</v>
      </c>
      <c r="AT30" s="60">
        <v>0</v>
      </c>
      <c r="AU30" s="60">
        <v>0</v>
      </c>
      <c r="AV30" s="60">
        <v>1.6551548719998008</v>
      </c>
      <c r="AW30" s="60">
        <v>5.7129380699999004</v>
      </c>
      <c r="AX30" s="60">
        <v>0</v>
      </c>
      <c r="AY30" s="60">
        <v>0</v>
      </c>
      <c r="AZ30" s="60">
        <v>29.658742573166215</v>
      </c>
      <c r="BA30" s="60">
        <v>0</v>
      </c>
      <c r="BB30" s="60">
        <v>0</v>
      </c>
      <c r="BC30" s="60">
        <v>0</v>
      </c>
      <c r="BD30" s="60">
        <v>0</v>
      </c>
      <c r="BE30" s="60">
        <v>0</v>
      </c>
      <c r="BF30" s="60">
        <v>0.1204280746</v>
      </c>
      <c r="BG30" s="60">
        <v>0.45612279999990002</v>
      </c>
      <c r="BH30" s="60">
        <v>0</v>
      </c>
      <c r="BI30" s="60">
        <v>0</v>
      </c>
      <c r="BJ30" s="60">
        <v>0.51313814999999996</v>
      </c>
      <c r="BK30" s="61">
        <f t="shared" si="2"/>
        <v>39.540931182599124</v>
      </c>
    </row>
    <row r="31" spans="1:63">
      <c r="A31" s="48"/>
      <c r="B31" s="55" t="s">
        <v>153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60">
        <v>0.10880283800000001</v>
      </c>
      <c r="I31" s="60">
        <v>4.5524200000000001E-2</v>
      </c>
      <c r="J31" s="60">
        <v>0</v>
      </c>
      <c r="K31" s="60">
        <v>0</v>
      </c>
      <c r="L31" s="60">
        <v>0.12070756103330001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0</v>
      </c>
      <c r="S31" s="60">
        <v>0</v>
      </c>
      <c r="T31" s="60">
        <v>0</v>
      </c>
      <c r="U31" s="60">
        <v>0</v>
      </c>
      <c r="V31" s="60">
        <v>0</v>
      </c>
      <c r="W31" s="60">
        <v>0</v>
      </c>
      <c r="X31" s="60">
        <v>0</v>
      </c>
      <c r="Y31" s="60">
        <v>0</v>
      </c>
      <c r="Z31" s="60">
        <v>0</v>
      </c>
      <c r="AA31" s="60">
        <v>0</v>
      </c>
      <c r="AB31" s="60">
        <v>0</v>
      </c>
      <c r="AC31" s="60">
        <v>0</v>
      </c>
      <c r="AD31" s="60">
        <v>0</v>
      </c>
      <c r="AE31" s="60">
        <v>0</v>
      </c>
      <c r="AF31" s="60">
        <v>0</v>
      </c>
      <c r="AG31" s="60">
        <v>0</v>
      </c>
      <c r="AH31" s="60">
        <v>0</v>
      </c>
      <c r="AI31" s="60">
        <v>0</v>
      </c>
      <c r="AJ31" s="60">
        <v>0</v>
      </c>
      <c r="AK31" s="60">
        <v>0</v>
      </c>
      <c r="AL31" s="60">
        <v>0</v>
      </c>
      <c r="AM31" s="60">
        <v>0</v>
      </c>
      <c r="AN31" s="60">
        <v>0</v>
      </c>
      <c r="AO31" s="60">
        <v>0</v>
      </c>
      <c r="AP31" s="60">
        <v>0</v>
      </c>
      <c r="AQ31" s="60">
        <v>0</v>
      </c>
      <c r="AR31" s="60">
        <v>0</v>
      </c>
      <c r="AS31" s="60">
        <v>0</v>
      </c>
      <c r="AT31" s="60">
        <v>0</v>
      </c>
      <c r="AU31" s="60">
        <v>0</v>
      </c>
      <c r="AV31" s="60">
        <v>1.3833359091994999</v>
      </c>
      <c r="AW31" s="60">
        <v>10.088057918600001</v>
      </c>
      <c r="AX31" s="60">
        <v>0</v>
      </c>
      <c r="AY31" s="60">
        <v>0</v>
      </c>
      <c r="AZ31" s="60">
        <v>25.838840331666283</v>
      </c>
      <c r="BA31" s="60">
        <v>0</v>
      </c>
      <c r="BB31" s="60">
        <v>0</v>
      </c>
      <c r="BC31" s="60">
        <v>0</v>
      </c>
      <c r="BD31" s="60">
        <v>0</v>
      </c>
      <c r="BE31" s="60">
        <v>0</v>
      </c>
      <c r="BF31" s="60">
        <v>9.2100751599900013E-2</v>
      </c>
      <c r="BG31" s="60">
        <v>0</v>
      </c>
      <c r="BH31" s="60">
        <v>0</v>
      </c>
      <c r="BI31" s="60">
        <v>0</v>
      </c>
      <c r="BJ31" s="60">
        <v>3.8815515199999999</v>
      </c>
      <c r="BK31" s="61">
        <f t="shared" si="2"/>
        <v>41.558921030098986</v>
      </c>
    </row>
    <row r="32" spans="1:63">
      <c r="A32" s="48"/>
      <c r="B32" s="55" t="s">
        <v>117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0</v>
      </c>
      <c r="S32" s="60">
        <v>0</v>
      </c>
      <c r="T32" s="60">
        <v>0</v>
      </c>
      <c r="U32" s="60">
        <v>0</v>
      </c>
      <c r="V32" s="60">
        <v>0</v>
      </c>
      <c r="W32" s="60">
        <v>0</v>
      </c>
      <c r="X32" s="60">
        <v>0</v>
      </c>
      <c r="Y32" s="60">
        <v>0</v>
      </c>
      <c r="Z32" s="60">
        <v>0</v>
      </c>
      <c r="AA32" s="60">
        <v>0</v>
      </c>
      <c r="AB32" s="60">
        <v>0</v>
      </c>
      <c r="AC32" s="60">
        <v>0</v>
      </c>
      <c r="AD32" s="60">
        <v>0</v>
      </c>
      <c r="AE32" s="60">
        <v>0</v>
      </c>
      <c r="AF32" s="60">
        <v>0.2224829749999</v>
      </c>
      <c r="AG32" s="60">
        <v>0</v>
      </c>
      <c r="AH32" s="60">
        <v>0</v>
      </c>
      <c r="AI32" s="60">
        <v>0</v>
      </c>
      <c r="AJ32" s="60">
        <v>0</v>
      </c>
      <c r="AK32" s="60">
        <v>0</v>
      </c>
      <c r="AL32" s="60">
        <v>0</v>
      </c>
      <c r="AM32" s="60">
        <v>0</v>
      </c>
      <c r="AN32" s="60">
        <v>0</v>
      </c>
      <c r="AO32" s="60">
        <v>0</v>
      </c>
      <c r="AP32" s="60">
        <v>0</v>
      </c>
      <c r="AQ32" s="60">
        <v>0</v>
      </c>
      <c r="AR32" s="60">
        <v>0</v>
      </c>
      <c r="AS32" s="60">
        <v>0</v>
      </c>
      <c r="AT32" s="60">
        <v>0</v>
      </c>
      <c r="AU32" s="60">
        <v>0</v>
      </c>
      <c r="AV32" s="60">
        <v>2.4669556310298004</v>
      </c>
      <c r="AW32" s="60">
        <v>6.0166700624329996</v>
      </c>
      <c r="AX32" s="60">
        <v>0</v>
      </c>
      <c r="AY32" s="60">
        <v>0</v>
      </c>
      <c r="AZ32" s="60">
        <v>26.066628164530993</v>
      </c>
      <c r="BA32" s="60">
        <v>0</v>
      </c>
      <c r="BB32" s="60">
        <v>0</v>
      </c>
      <c r="BC32" s="60">
        <v>0</v>
      </c>
      <c r="BD32" s="60">
        <v>0</v>
      </c>
      <c r="BE32" s="60">
        <v>0</v>
      </c>
      <c r="BF32" s="60">
        <v>8.0685029866200006E-2</v>
      </c>
      <c r="BG32" s="60">
        <v>0</v>
      </c>
      <c r="BH32" s="60">
        <v>0</v>
      </c>
      <c r="BI32" s="60">
        <v>0</v>
      </c>
      <c r="BJ32" s="60">
        <v>1.4889017063331997</v>
      </c>
      <c r="BK32" s="61">
        <f t="shared" si="2"/>
        <v>36.342323569193098</v>
      </c>
    </row>
    <row r="33" spans="1:63">
      <c r="A33" s="48"/>
      <c r="B33" s="55" t="s">
        <v>118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60">
        <v>8.2321122566400007E-2</v>
      </c>
      <c r="I33" s="60">
        <v>0</v>
      </c>
      <c r="J33" s="60">
        <v>0</v>
      </c>
      <c r="K33" s="60">
        <v>0</v>
      </c>
      <c r="L33" s="60">
        <v>0.96991013333319986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7.7592810666000005E-3</v>
      </c>
      <c r="S33" s="60">
        <v>0</v>
      </c>
      <c r="T33" s="60">
        <v>0</v>
      </c>
      <c r="U33" s="60">
        <v>0</v>
      </c>
      <c r="V33" s="60">
        <v>0</v>
      </c>
      <c r="W33" s="60">
        <v>0</v>
      </c>
      <c r="X33" s="60">
        <v>0</v>
      </c>
      <c r="Y33" s="60">
        <v>0</v>
      </c>
      <c r="Z33" s="60">
        <v>0</v>
      </c>
      <c r="AA33" s="60">
        <v>0</v>
      </c>
      <c r="AB33" s="60">
        <v>2.4119479999999999E-2</v>
      </c>
      <c r="AC33" s="60">
        <v>0</v>
      </c>
      <c r="AD33" s="60">
        <v>0</v>
      </c>
      <c r="AE33" s="60">
        <v>0</v>
      </c>
      <c r="AF33" s="60">
        <v>0</v>
      </c>
      <c r="AG33" s="60">
        <v>0</v>
      </c>
      <c r="AH33" s="60">
        <v>0</v>
      </c>
      <c r="AI33" s="60">
        <v>0</v>
      </c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60">
        <v>0</v>
      </c>
      <c r="AP33" s="60">
        <v>0</v>
      </c>
      <c r="AQ33" s="60">
        <v>0</v>
      </c>
      <c r="AR33" s="60">
        <v>0</v>
      </c>
      <c r="AS33" s="60">
        <v>0</v>
      </c>
      <c r="AT33" s="60">
        <v>0</v>
      </c>
      <c r="AU33" s="60">
        <v>0</v>
      </c>
      <c r="AV33" s="60">
        <v>0.90462312119989963</v>
      </c>
      <c r="AW33" s="60">
        <v>35.237942830899996</v>
      </c>
      <c r="AX33" s="60">
        <v>0</v>
      </c>
      <c r="AY33" s="60">
        <v>0</v>
      </c>
      <c r="AZ33" s="60">
        <v>28.518151400666305</v>
      </c>
      <c r="BA33" s="60">
        <v>0</v>
      </c>
      <c r="BB33" s="60">
        <v>0</v>
      </c>
      <c r="BC33" s="60">
        <v>0</v>
      </c>
      <c r="BD33" s="60">
        <v>0</v>
      </c>
      <c r="BE33" s="60">
        <v>0</v>
      </c>
      <c r="BF33" s="60">
        <v>6.9049764499999999E-2</v>
      </c>
      <c r="BG33" s="60">
        <v>9.647791999999999</v>
      </c>
      <c r="BH33" s="60">
        <v>0</v>
      </c>
      <c r="BI33" s="60">
        <v>0</v>
      </c>
      <c r="BJ33" s="60">
        <v>1.2059739999999999E-2</v>
      </c>
      <c r="BK33" s="61">
        <f t="shared" si="2"/>
        <v>75.473728874232393</v>
      </c>
    </row>
    <row r="34" spans="1:63">
      <c r="A34" s="48"/>
      <c r="B34" s="55" t="s">
        <v>119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60">
        <v>9.1169557200000001E-2</v>
      </c>
      <c r="I34" s="60">
        <v>9.5807365999999998</v>
      </c>
      <c r="J34" s="60">
        <v>0</v>
      </c>
      <c r="K34" s="60">
        <v>0</v>
      </c>
      <c r="L34" s="60">
        <v>1.9340272933999998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60">
        <v>6.1023800000000003E-2</v>
      </c>
      <c r="T34" s="60">
        <v>0</v>
      </c>
      <c r="U34" s="60">
        <v>0</v>
      </c>
      <c r="V34" s="60">
        <v>0</v>
      </c>
      <c r="W34" s="60">
        <v>0</v>
      </c>
      <c r="X34" s="60">
        <v>0</v>
      </c>
      <c r="Y34" s="60">
        <v>0</v>
      </c>
      <c r="Z34" s="60">
        <v>0</v>
      </c>
      <c r="AA34" s="60">
        <v>0</v>
      </c>
      <c r="AB34" s="60">
        <v>0</v>
      </c>
      <c r="AC34" s="60">
        <v>0</v>
      </c>
      <c r="AD34" s="60">
        <v>0</v>
      </c>
      <c r="AE34" s="60">
        <v>0</v>
      </c>
      <c r="AF34" s="60">
        <v>1.4382135578666002</v>
      </c>
      <c r="AG34" s="60">
        <v>0</v>
      </c>
      <c r="AH34" s="60">
        <v>0</v>
      </c>
      <c r="AI34" s="60">
        <v>0</v>
      </c>
      <c r="AJ34" s="60">
        <v>0</v>
      </c>
      <c r="AK34" s="60">
        <v>0</v>
      </c>
      <c r="AL34" s="60">
        <v>0</v>
      </c>
      <c r="AM34" s="60">
        <v>0</v>
      </c>
      <c r="AN34" s="60">
        <v>0</v>
      </c>
      <c r="AO34" s="60">
        <v>0</v>
      </c>
      <c r="AP34" s="60">
        <v>0.12134449999999999</v>
      </c>
      <c r="AQ34" s="60">
        <v>0</v>
      </c>
      <c r="AR34" s="60">
        <v>0</v>
      </c>
      <c r="AS34" s="60">
        <v>0</v>
      </c>
      <c r="AT34" s="60">
        <v>0</v>
      </c>
      <c r="AU34" s="60">
        <v>0</v>
      </c>
      <c r="AV34" s="60">
        <v>2.8037409980332004</v>
      </c>
      <c r="AW34" s="60">
        <v>7.3057303875665998</v>
      </c>
      <c r="AX34" s="60">
        <v>0</v>
      </c>
      <c r="AY34" s="60">
        <v>0</v>
      </c>
      <c r="AZ34" s="60">
        <v>16.746221386999899</v>
      </c>
      <c r="BA34" s="60">
        <v>0</v>
      </c>
      <c r="BB34" s="60">
        <v>0</v>
      </c>
      <c r="BC34" s="60">
        <v>0</v>
      </c>
      <c r="BD34" s="60">
        <v>0</v>
      </c>
      <c r="BE34" s="60">
        <v>0</v>
      </c>
      <c r="BF34" s="60">
        <v>0.16745541000000003</v>
      </c>
      <c r="BG34" s="60">
        <v>0</v>
      </c>
      <c r="BH34" s="60">
        <v>0</v>
      </c>
      <c r="BI34" s="60">
        <v>0</v>
      </c>
      <c r="BJ34" s="60">
        <v>0</v>
      </c>
      <c r="BK34" s="61">
        <f t="shared" si="2"/>
        <v>40.2496634910663</v>
      </c>
    </row>
    <row r="35" spans="1:63">
      <c r="A35" s="48"/>
      <c r="B35" s="55" t="s">
        <v>120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60">
        <v>2.9735946999899999E-2</v>
      </c>
      <c r="I35" s="60">
        <v>35.417205166666498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v>0</v>
      </c>
      <c r="T35" s="60">
        <v>0</v>
      </c>
      <c r="U35" s="60">
        <v>0</v>
      </c>
      <c r="V35" s="60">
        <v>0</v>
      </c>
      <c r="W35" s="60">
        <v>0</v>
      </c>
      <c r="X35" s="60">
        <v>0</v>
      </c>
      <c r="Y35" s="60">
        <v>0</v>
      </c>
      <c r="Z35" s="60">
        <v>0</v>
      </c>
      <c r="AA35" s="60">
        <v>0</v>
      </c>
      <c r="AB35" s="60">
        <v>0</v>
      </c>
      <c r="AC35" s="60">
        <v>0</v>
      </c>
      <c r="AD35" s="60">
        <v>0</v>
      </c>
      <c r="AE35" s="60">
        <v>0</v>
      </c>
      <c r="AF35" s="60">
        <v>1.8062084414666</v>
      </c>
      <c r="AG35" s="60">
        <v>0</v>
      </c>
      <c r="AH35" s="60">
        <v>0</v>
      </c>
      <c r="AI35" s="60">
        <v>0</v>
      </c>
      <c r="AJ35" s="60">
        <v>0</v>
      </c>
      <c r="AK35" s="60">
        <v>0</v>
      </c>
      <c r="AL35" s="60">
        <v>0</v>
      </c>
      <c r="AM35" s="60">
        <v>0</v>
      </c>
      <c r="AN35" s="60">
        <v>0</v>
      </c>
      <c r="AO35" s="60">
        <v>0</v>
      </c>
      <c r="AP35" s="60">
        <v>0</v>
      </c>
      <c r="AQ35" s="60">
        <v>0</v>
      </c>
      <c r="AR35" s="60">
        <v>0</v>
      </c>
      <c r="AS35" s="60">
        <v>0</v>
      </c>
      <c r="AT35" s="60">
        <v>0</v>
      </c>
      <c r="AU35" s="60">
        <v>0</v>
      </c>
      <c r="AV35" s="60">
        <v>0.32067094323279999</v>
      </c>
      <c r="AW35" s="60">
        <v>22.708437719999701</v>
      </c>
      <c r="AX35" s="60">
        <v>0</v>
      </c>
      <c r="AY35" s="60">
        <v>0</v>
      </c>
      <c r="AZ35" s="60">
        <v>21.621612183698701</v>
      </c>
      <c r="BA35" s="60">
        <v>0</v>
      </c>
      <c r="BB35" s="60">
        <v>0</v>
      </c>
      <c r="BC35" s="60">
        <v>0</v>
      </c>
      <c r="BD35" s="60">
        <v>0</v>
      </c>
      <c r="BE35" s="60">
        <v>0</v>
      </c>
      <c r="BF35" s="60">
        <v>1.2028753333E-3</v>
      </c>
      <c r="BG35" s="60">
        <v>0</v>
      </c>
      <c r="BH35" s="60">
        <v>0</v>
      </c>
      <c r="BI35" s="60">
        <v>0</v>
      </c>
      <c r="BJ35" s="60">
        <v>0</v>
      </c>
      <c r="BK35" s="61">
        <f t="shared" si="2"/>
        <v>81.905073277397506</v>
      </c>
    </row>
    <row r="36" spans="1:63">
      <c r="A36" s="48"/>
      <c r="B36" s="55" t="s">
        <v>121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4.87183866666E-2</v>
      </c>
      <c r="I36" s="60">
        <v>8.0418046525999003</v>
      </c>
      <c r="J36" s="60">
        <v>0</v>
      </c>
      <c r="K36" s="60">
        <v>0</v>
      </c>
      <c r="L36" s="60">
        <v>1.0352657166665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60">
        <v>6.2510388933300007E-2</v>
      </c>
      <c r="T36" s="60">
        <v>0</v>
      </c>
      <c r="U36" s="60">
        <v>0</v>
      </c>
      <c r="V36" s="60">
        <v>0</v>
      </c>
      <c r="W36" s="60">
        <v>0</v>
      </c>
      <c r="X36" s="60">
        <v>0</v>
      </c>
      <c r="Y36" s="60">
        <v>0</v>
      </c>
      <c r="Z36" s="60">
        <v>0</v>
      </c>
      <c r="AA36" s="60">
        <v>0</v>
      </c>
      <c r="AB36" s="60">
        <v>0</v>
      </c>
      <c r="AC36" s="60">
        <v>0.48502119999999999</v>
      </c>
      <c r="AD36" s="60">
        <v>0</v>
      </c>
      <c r="AE36" s="60">
        <v>0</v>
      </c>
      <c r="AF36" s="60">
        <v>2.961054426</v>
      </c>
      <c r="AG36" s="60">
        <v>0</v>
      </c>
      <c r="AH36" s="60">
        <v>0</v>
      </c>
      <c r="AI36" s="60">
        <v>0</v>
      </c>
      <c r="AJ36" s="60">
        <v>0</v>
      </c>
      <c r="AK36" s="60">
        <v>0</v>
      </c>
      <c r="AL36" s="60">
        <v>0</v>
      </c>
      <c r="AM36" s="60">
        <v>0</v>
      </c>
      <c r="AN36" s="60">
        <v>0</v>
      </c>
      <c r="AO36" s="60">
        <v>0</v>
      </c>
      <c r="AP36" s="60">
        <v>0</v>
      </c>
      <c r="AQ36" s="60">
        <v>0</v>
      </c>
      <c r="AR36" s="60">
        <v>0</v>
      </c>
      <c r="AS36" s="60">
        <v>0</v>
      </c>
      <c r="AT36" s="60">
        <v>0</v>
      </c>
      <c r="AU36" s="60">
        <v>0</v>
      </c>
      <c r="AV36" s="60">
        <v>0.2542434465997</v>
      </c>
      <c r="AW36" s="60">
        <v>3.9771738399999998</v>
      </c>
      <c r="AX36" s="60">
        <v>0</v>
      </c>
      <c r="AY36" s="60">
        <v>0</v>
      </c>
      <c r="AZ36" s="60">
        <v>12.275891612833199</v>
      </c>
      <c r="BA36" s="60">
        <v>0</v>
      </c>
      <c r="BB36" s="60">
        <v>0</v>
      </c>
      <c r="BC36" s="60">
        <v>0</v>
      </c>
      <c r="BD36" s="60">
        <v>0</v>
      </c>
      <c r="BE36" s="60">
        <v>0</v>
      </c>
      <c r="BF36" s="60">
        <v>4.8502120000000004E-3</v>
      </c>
      <c r="BG36" s="60">
        <v>0</v>
      </c>
      <c r="BH36" s="60">
        <v>0</v>
      </c>
      <c r="BI36" s="60">
        <v>0</v>
      </c>
      <c r="BJ36" s="60">
        <v>0</v>
      </c>
      <c r="BK36" s="61">
        <f t="shared" si="2"/>
        <v>29.146533882299199</v>
      </c>
    </row>
    <row r="37" spans="1:63">
      <c r="A37" s="48"/>
      <c r="B37" s="55" t="s">
        <v>122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60">
        <v>5.5805787066599999E-2</v>
      </c>
      <c r="I37" s="60">
        <v>8.6304268564666007</v>
      </c>
      <c r="J37" s="60">
        <v>0</v>
      </c>
      <c r="K37" s="60">
        <v>0</v>
      </c>
      <c r="L37" s="60">
        <v>0.40569092200000001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0</v>
      </c>
      <c r="S37" s="60">
        <v>0</v>
      </c>
      <c r="T37" s="60">
        <v>0</v>
      </c>
      <c r="U37" s="60">
        <v>0</v>
      </c>
      <c r="V37" s="60">
        <v>0</v>
      </c>
      <c r="W37" s="60">
        <v>0</v>
      </c>
      <c r="X37" s="60">
        <v>0</v>
      </c>
      <c r="Y37" s="60">
        <v>0</v>
      </c>
      <c r="Z37" s="60">
        <v>0</v>
      </c>
      <c r="AA37" s="60">
        <v>0</v>
      </c>
      <c r="AB37" s="60">
        <v>0</v>
      </c>
      <c r="AC37" s="60">
        <v>0.23869646666660002</v>
      </c>
      <c r="AD37" s="60">
        <v>0</v>
      </c>
      <c r="AE37" s="60">
        <v>0</v>
      </c>
      <c r="AF37" s="60">
        <v>1.1934823333333</v>
      </c>
      <c r="AG37" s="60">
        <v>0</v>
      </c>
      <c r="AH37" s="60">
        <v>0</v>
      </c>
      <c r="AI37" s="60">
        <v>0</v>
      </c>
      <c r="AJ37" s="60">
        <v>0</v>
      </c>
      <c r="AK37" s="60">
        <v>0</v>
      </c>
      <c r="AL37" s="60">
        <v>0</v>
      </c>
      <c r="AM37" s="60">
        <v>0</v>
      </c>
      <c r="AN37" s="60">
        <v>0</v>
      </c>
      <c r="AO37" s="60">
        <v>0</v>
      </c>
      <c r="AP37" s="60">
        <v>0</v>
      </c>
      <c r="AQ37" s="60">
        <v>0</v>
      </c>
      <c r="AR37" s="60">
        <v>0</v>
      </c>
      <c r="AS37" s="60">
        <v>0</v>
      </c>
      <c r="AT37" s="60">
        <v>0</v>
      </c>
      <c r="AU37" s="60">
        <v>0</v>
      </c>
      <c r="AV37" s="60">
        <v>0.38881228326520006</v>
      </c>
      <c r="AW37" s="60">
        <v>5.2990615599997994</v>
      </c>
      <c r="AX37" s="60">
        <v>0</v>
      </c>
      <c r="AY37" s="60">
        <v>0</v>
      </c>
      <c r="AZ37" s="60">
        <v>19.442697787065299</v>
      </c>
      <c r="BA37" s="60">
        <v>0</v>
      </c>
      <c r="BB37" s="60">
        <v>0</v>
      </c>
      <c r="BC37" s="60">
        <v>0</v>
      </c>
      <c r="BD37" s="60">
        <v>0</v>
      </c>
      <c r="BE37" s="60">
        <v>0</v>
      </c>
      <c r="BF37" s="60">
        <v>1.1934823333000001E-3</v>
      </c>
      <c r="BG37" s="60">
        <v>0</v>
      </c>
      <c r="BH37" s="60">
        <v>0</v>
      </c>
      <c r="BI37" s="60">
        <v>0</v>
      </c>
      <c r="BJ37" s="60">
        <v>0</v>
      </c>
      <c r="BK37" s="61">
        <f t="shared" si="2"/>
        <v>35.655867478196697</v>
      </c>
    </row>
    <row r="38" spans="1:63">
      <c r="A38" s="48"/>
      <c r="B38" s="55" t="s">
        <v>123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60">
        <v>9.5466000933199985E-2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1.7317001799899999E-2</v>
      </c>
      <c r="S38" s="60">
        <v>0</v>
      </c>
      <c r="T38" s="60">
        <v>0</v>
      </c>
      <c r="U38" s="60">
        <v>0</v>
      </c>
      <c r="V38" s="60">
        <v>0.18103540000000001</v>
      </c>
      <c r="W38" s="60">
        <v>0</v>
      </c>
      <c r="X38" s="60">
        <v>0</v>
      </c>
      <c r="Y38" s="60">
        <v>0</v>
      </c>
      <c r="Z38" s="60">
        <v>0</v>
      </c>
      <c r="AA38" s="60">
        <v>0</v>
      </c>
      <c r="AB38" s="60">
        <v>0</v>
      </c>
      <c r="AC38" s="60">
        <v>0</v>
      </c>
      <c r="AD38" s="60">
        <v>0</v>
      </c>
      <c r="AE38" s="60">
        <v>0</v>
      </c>
      <c r="AF38" s="60">
        <v>0.89806674999989999</v>
      </c>
      <c r="AG38" s="60">
        <v>0</v>
      </c>
      <c r="AH38" s="60">
        <v>0</v>
      </c>
      <c r="AI38" s="60">
        <v>0</v>
      </c>
      <c r="AJ38" s="60">
        <v>0</v>
      </c>
      <c r="AK38" s="60">
        <v>0</v>
      </c>
      <c r="AL38" s="60">
        <v>0</v>
      </c>
      <c r="AM38" s="60">
        <v>0</v>
      </c>
      <c r="AN38" s="60">
        <v>0</v>
      </c>
      <c r="AO38" s="60">
        <v>0</v>
      </c>
      <c r="AP38" s="60">
        <v>0</v>
      </c>
      <c r="AQ38" s="60">
        <v>0</v>
      </c>
      <c r="AR38" s="60">
        <v>0</v>
      </c>
      <c r="AS38" s="60">
        <v>0</v>
      </c>
      <c r="AT38" s="60">
        <v>0</v>
      </c>
      <c r="AU38" s="60">
        <v>0</v>
      </c>
      <c r="AV38" s="60">
        <v>11.607306439065399</v>
      </c>
      <c r="AW38" s="60">
        <v>17.124576273466197</v>
      </c>
      <c r="AX38" s="60">
        <v>0</v>
      </c>
      <c r="AY38" s="60">
        <v>0</v>
      </c>
      <c r="AZ38" s="60">
        <v>29.175856192563792</v>
      </c>
      <c r="BA38" s="60">
        <v>0</v>
      </c>
      <c r="BB38" s="60">
        <v>0</v>
      </c>
      <c r="BC38" s="60">
        <v>0</v>
      </c>
      <c r="BD38" s="60">
        <v>0</v>
      </c>
      <c r="BE38" s="60">
        <v>0</v>
      </c>
      <c r="BF38" s="60">
        <v>8.619045946630001E-2</v>
      </c>
      <c r="BG38" s="60">
        <v>0</v>
      </c>
      <c r="BH38" s="60">
        <v>0</v>
      </c>
      <c r="BI38" s="60">
        <v>0</v>
      </c>
      <c r="BJ38" s="60">
        <v>0.14675608106660001</v>
      </c>
      <c r="BK38" s="61">
        <f t="shared" si="2"/>
        <v>59.332570598361286</v>
      </c>
    </row>
    <row r="39" spans="1:63">
      <c r="A39" s="48"/>
      <c r="B39" s="55" t="s">
        <v>124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60">
        <v>0.13539778966660002</v>
      </c>
      <c r="I39" s="60">
        <v>0</v>
      </c>
      <c r="J39" s="60">
        <v>0</v>
      </c>
      <c r="K39" s="60">
        <v>0</v>
      </c>
      <c r="L39" s="60">
        <v>1.2319986910000003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0">
        <v>0</v>
      </c>
      <c r="S39" s="60">
        <v>0</v>
      </c>
      <c r="T39" s="60">
        <v>0</v>
      </c>
      <c r="U39" s="60">
        <v>0</v>
      </c>
      <c r="V39" s="60">
        <v>0</v>
      </c>
      <c r="W39" s="60">
        <v>0</v>
      </c>
      <c r="X39" s="60">
        <v>0</v>
      </c>
      <c r="Y39" s="60">
        <v>0</v>
      </c>
      <c r="Z39" s="60">
        <v>0</v>
      </c>
      <c r="AA39" s="60">
        <v>0</v>
      </c>
      <c r="AB39" s="60">
        <v>0</v>
      </c>
      <c r="AC39" s="60">
        <v>0</v>
      </c>
      <c r="AD39" s="60">
        <v>0</v>
      </c>
      <c r="AE39" s="60">
        <v>0</v>
      </c>
      <c r="AF39" s="60">
        <v>0</v>
      </c>
      <c r="AG39" s="60">
        <v>0</v>
      </c>
      <c r="AH39" s="60">
        <v>0</v>
      </c>
      <c r="AI39" s="60">
        <v>0</v>
      </c>
      <c r="AJ39" s="60">
        <v>0</v>
      </c>
      <c r="AK39" s="60">
        <v>0</v>
      </c>
      <c r="AL39" s="60">
        <v>0</v>
      </c>
      <c r="AM39" s="60">
        <v>0</v>
      </c>
      <c r="AN39" s="60">
        <v>0</v>
      </c>
      <c r="AO39" s="60">
        <v>0</v>
      </c>
      <c r="AP39" s="60">
        <v>0</v>
      </c>
      <c r="AQ39" s="60">
        <v>0</v>
      </c>
      <c r="AR39" s="60">
        <v>0</v>
      </c>
      <c r="AS39" s="60">
        <v>0</v>
      </c>
      <c r="AT39" s="60">
        <v>0</v>
      </c>
      <c r="AU39" s="60">
        <v>0</v>
      </c>
      <c r="AV39" s="60">
        <v>5.2474659300000004E-2</v>
      </c>
      <c r="AW39" s="60">
        <v>0.57919050000000005</v>
      </c>
      <c r="AX39" s="60">
        <v>0</v>
      </c>
      <c r="AY39" s="60">
        <v>0</v>
      </c>
      <c r="AZ39" s="60">
        <v>5.2448890511998005</v>
      </c>
      <c r="BA39" s="60">
        <v>0</v>
      </c>
      <c r="BB39" s="60">
        <v>0</v>
      </c>
      <c r="BC39" s="60">
        <v>0</v>
      </c>
      <c r="BD39" s="60">
        <v>0</v>
      </c>
      <c r="BE39" s="60">
        <v>0</v>
      </c>
      <c r="BF39" s="60">
        <v>0</v>
      </c>
      <c r="BG39" s="60">
        <v>0</v>
      </c>
      <c r="BH39" s="60">
        <v>0</v>
      </c>
      <c r="BI39" s="60">
        <v>0</v>
      </c>
      <c r="BJ39" s="60">
        <v>0</v>
      </c>
      <c r="BK39" s="61">
        <f t="shared" si="2"/>
        <v>7.2439506911664004</v>
      </c>
    </row>
    <row r="40" spans="1:63">
      <c r="A40" s="48"/>
      <c r="B40" s="55" t="s">
        <v>196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0</v>
      </c>
      <c r="S40" s="60">
        <v>0</v>
      </c>
      <c r="T40" s="60">
        <v>0</v>
      </c>
      <c r="U40" s="60">
        <v>0</v>
      </c>
      <c r="V40" s="60">
        <v>0</v>
      </c>
      <c r="W40" s="60">
        <v>0</v>
      </c>
      <c r="X40" s="60">
        <v>0</v>
      </c>
      <c r="Y40" s="60">
        <v>0</v>
      </c>
      <c r="Z40" s="60">
        <v>0</v>
      </c>
      <c r="AA40" s="60">
        <v>0</v>
      </c>
      <c r="AB40" s="60">
        <v>0</v>
      </c>
      <c r="AC40" s="60">
        <v>0</v>
      </c>
      <c r="AD40" s="60">
        <v>0</v>
      </c>
      <c r="AE40" s="60">
        <v>0</v>
      </c>
      <c r="AF40" s="60">
        <v>0</v>
      </c>
      <c r="AG40" s="60">
        <v>0</v>
      </c>
      <c r="AH40" s="60">
        <v>0</v>
      </c>
      <c r="AI40" s="60">
        <v>0</v>
      </c>
      <c r="AJ40" s="60">
        <v>0</v>
      </c>
      <c r="AK40" s="60">
        <v>0</v>
      </c>
      <c r="AL40" s="60">
        <v>0</v>
      </c>
      <c r="AM40" s="60">
        <v>0</v>
      </c>
      <c r="AN40" s="60">
        <v>0</v>
      </c>
      <c r="AO40" s="60">
        <v>0</v>
      </c>
      <c r="AP40" s="60">
        <v>0</v>
      </c>
      <c r="AQ40" s="60">
        <v>0</v>
      </c>
      <c r="AR40" s="60">
        <v>0</v>
      </c>
      <c r="AS40" s="60">
        <v>0</v>
      </c>
      <c r="AT40" s="60">
        <v>0</v>
      </c>
      <c r="AU40" s="60">
        <v>0</v>
      </c>
      <c r="AV40" s="60">
        <v>0</v>
      </c>
      <c r="AW40" s="60">
        <v>0</v>
      </c>
      <c r="AX40" s="60">
        <v>0</v>
      </c>
      <c r="AY40" s="60">
        <v>0</v>
      </c>
      <c r="AZ40" s="60">
        <v>0</v>
      </c>
      <c r="BA40" s="60">
        <v>0</v>
      </c>
      <c r="BB40" s="60">
        <v>0</v>
      </c>
      <c r="BC40" s="60">
        <v>0</v>
      </c>
      <c r="BD40" s="60">
        <v>0</v>
      </c>
      <c r="BE40" s="60">
        <v>0</v>
      </c>
      <c r="BF40" s="60">
        <v>0</v>
      </c>
      <c r="BG40" s="60">
        <v>0</v>
      </c>
      <c r="BH40" s="60">
        <v>0</v>
      </c>
      <c r="BI40" s="60">
        <v>0</v>
      </c>
      <c r="BJ40" s="60">
        <v>0</v>
      </c>
      <c r="BK40" s="61">
        <f t="shared" si="2"/>
        <v>0</v>
      </c>
    </row>
    <row r="41" spans="1:63">
      <c r="A41" s="48"/>
      <c r="B41" s="55" t="s">
        <v>154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0.10014335760000001</v>
      </c>
      <c r="I41" s="60">
        <v>2.0097577499999999</v>
      </c>
      <c r="J41" s="60">
        <v>0</v>
      </c>
      <c r="K41" s="60">
        <v>0</v>
      </c>
      <c r="L41" s="60">
        <v>6.4412501685332995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0</v>
      </c>
      <c r="S41" s="60">
        <v>0</v>
      </c>
      <c r="T41" s="60">
        <v>0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0</v>
      </c>
      <c r="AA41" s="60">
        <v>0</v>
      </c>
      <c r="AB41" s="60">
        <v>0</v>
      </c>
      <c r="AC41" s="60">
        <v>0</v>
      </c>
      <c r="AD41" s="60">
        <v>0</v>
      </c>
      <c r="AE41" s="60">
        <v>0</v>
      </c>
      <c r="AF41" s="60">
        <v>0.45529799999999998</v>
      </c>
      <c r="AG41" s="60">
        <v>0</v>
      </c>
      <c r="AH41" s="60">
        <v>0</v>
      </c>
      <c r="AI41" s="60">
        <v>0</v>
      </c>
      <c r="AJ41" s="60">
        <v>0</v>
      </c>
      <c r="AK41" s="60">
        <v>0</v>
      </c>
      <c r="AL41" s="60">
        <v>0</v>
      </c>
      <c r="AM41" s="60">
        <v>0</v>
      </c>
      <c r="AN41" s="60">
        <v>0</v>
      </c>
      <c r="AO41" s="60">
        <v>0</v>
      </c>
      <c r="AP41" s="60">
        <v>0</v>
      </c>
      <c r="AQ41" s="60">
        <v>0</v>
      </c>
      <c r="AR41" s="60">
        <v>0</v>
      </c>
      <c r="AS41" s="60">
        <v>0</v>
      </c>
      <c r="AT41" s="60">
        <v>0</v>
      </c>
      <c r="AU41" s="60">
        <v>0</v>
      </c>
      <c r="AV41" s="60">
        <v>1.1124879275997006</v>
      </c>
      <c r="AW41" s="60">
        <v>12.660945780333199</v>
      </c>
      <c r="AX41" s="60">
        <v>0</v>
      </c>
      <c r="AY41" s="60">
        <v>0</v>
      </c>
      <c r="AZ41" s="60">
        <v>43.297536004332912</v>
      </c>
      <c r="BA41" s="60">
        <v>0</v>
      </c>
      <c r="BB41" s="60">
        <v>0</v>
      </c>
      <c r="BC41" s="60">
        <v>0</v>
      </c>
      <c r="BD41" s="60">
        <v>0</v>
      </c>
      <c r="BE41" s="60">
        <v>0</v>
      </c>
      <c r="BF41" s="60">
        <v>0.14356619333330001</v>
      </c>
      <c r="BG41" s="60">
        <v>0</v>
      </c>
      <c r="BH41" s="60">
        <v>0</v>
      </c>
      <c r="BI41" s="60">
        <v>0</v>
      </c>
      <c r="BJ41" s="60">
        <v>0.76262415000000006</v>
      </c>
      <c r="BK41" s="61">
        <f t="shared" si="2"/>
        <v>66.983609331732396</v>
      </c>
    </row>
    <row r="42" spans="1:63">
      <c r="A42" s="48"/>
      <c r="B42" s="55" t="s">
        <v>155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60">
        <v>9.8985145299599994E-2</v>
      </c>
      <c r="I42" s="60">
        <v>0</v>
      </c>
      <c r="J42" s="60">
        <v>0</v>
      </c>
      <c r="K42" s="60">
        <v>0</v>
      </c>
      <c r="L42" s="60">
        <v>0.27350558696650001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0</v>
      </c>
      <c r="S42" s="60">
        <v>0</v>
      </c>
      <c r="T42" s="60">
        <v>0</v>
      </c>
      <c r="U42" s="60">
        <v>0</v>
      </c>
      <c r="V42" s="60">
        <v>0</v>
      </c>
      <c r="W42" s="60">
        <v>0</v>
      </c>
      <c r="X42" s="60">
        <v>0</v>
      </c>
      <c r="Y42" s="60">
        <v>0</v>
      </c>
      <c r="Z42" s="60">
        <v>0</v>
      </c>
      <c r="AA42" s="60">
        <v>0</v>
      </c>
      <c r="AB42" s="60">
        <v>0</v>
      </c>
      <c r="AC42" s="60">
        <v>0</v>
      </c>
      <c r="AD42" s="60">
        <v>0</v>
      </c>
      <c r="AE42" s="60">
        <v>0</v>
      </c>
      <c r="AF42" s="60">
        <v>0</v>
      </c>
      <c r="AG42" s="60">
        <v>0</v>
      </c>
      <c r="AH42" s="60">
        <v>0</v>
      </c>
      <c r="AI42" s="60">
        <v>0</v>
      </c>
      <c r="AJ42" s="60">
        <v>0</v>
      </c>
      <c r="AK42" s="60">
        <v>0</v>
      </c>
      <c r="AL42" s="60">
        <v>0</v>
      </c>
      <c r="AM42" s="60">
        <v>0</v>
      </c>
      <c r="AN42" s="60">
        <v>0</v>
      </c>
      <c r="AO42" s="60">
        <v>0</v>
      </c>
      <c r="AP42" s="60">
        <v>0</v>
      </c>
      <c r="AQ42" s="60">
        <v>0</v>
      </c>
      <c r="AR42" s="60">
        <v>0</v>
      </c>
      <c r="AS42" s="60">
        <v>0</v>
      </c>
      <c r="AT42" s="60">
        <v>0</v>
      </c>
      <c r="AU42" s="60">
        <v>0</v>
      </c>
      <c r="AV42" s="60">
        <v>1.5750863881968995</v>
      </c>
      <c r="AW42" s="60">
        <v>11.262752345699798</v>
      </c>
      <c r="AX42" s="60">
        <v>0</v>
      </c>
      <c r="AY42" s="60">
        <v>0</v>
      </c>
      <c r="AZ42" s="60">
        <v>32.721893674129603</v>
      </c>
      <c r="BA42" s="60">
        <v>0</v>
      </c>
      <c r="BB42" s="60">
        <v>0</v>
      </c>
      <c r="BC42" s="60">
        <v>0</v>
      </c>
      <c r="BD42" s="60">
        <v>0</v>
      </c>
      <c r="BE42" s="60">
        <v>0</v>
      </c>
      <c r="BF42" s="60">
        <v>0.11169192939970002</v>
      </c>
      <c r="BG42" s="60">
        <v>0</v>
      </c>
      <c r="BH42" s="60">
        <v>0</v>
      </c>
      <c r="BI42" s="60">
        <v>0</v>
      </c>
      <c r="BJ42" s="60">
        <v>1.1986746378997</v>
      </c>
      <c r="BK42" s="61">
        <f t="shared" si="2"/>
        <v>47.242589707591797</v>
      </c>
    </row>
    <row r="43" spans="1:63">
      <c r="A43" s="48"/>
      <c r="B43" s="55" t="s">
        <v>157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60">
        <v>0.1036290146661</v>
      </c>
      <c r="I43" s="60">
        <v>8.0402902681998007</v>
      </c>
      <c r="J43" s="60">
        <v>0</v>
      </c>
      <c r="K43" s="60">
        <v>0</v>
      </c>
      <c r="L43" s="60">
        <v>0.13516828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0</v>
      </c>
      <c r="S43" s="60">
        <v>0</v>
      </c>
      <c r="T43" s="60">
        <v>0</v>
      </c>
      <c r="U43" s="60">
        <v>0</v>
      </c>
      <c r="V43" s="60">
        <v>0</v>
      </c>
      <c r="W43" s="60">
        <v>0</v>
      </c>
      <c r="X43" s="60">
        <v>0</v>
      </c>
      <c r="Y43" s="60">
        <v>0</v>
      </c>
      <c r="Z43" s="60">
        <v>0</v>
      </c>
      <c r="AA43" s="60">
        <v>0</v>
      </c>
      <c r="AB43" s="60">
        <v>0</v>
      </c>
      <c r="AC43" s="60">
        <v>0</v>
      </c>
      <c r="AD43" s="60">
        <v>0</v>
      </c>
      <c r="AE43" s="60">
        <v>0</v>
      </c>
      <c r="AF43" s="60">
        <v>0</v>
      </c>
      <c r="AG43" s="60">
        <v>0</v>
      </c>
      <c r="AH43" s="60">
        <v>0</v>
      </c>
      <c r="AI43" s="60">
        <v>0</v>
      </c>
      <c r="AJ43" s="60">
        <v>0</v>
      </c>
      <c r="AK43" s="60">
        <v>0</v>
      </c>
      <c r="AL43" s="60">
        <v>0</v>
      </c>
      <c r="AM43" s="60">
        <v>0</v>
      </c>
      <c r="AN43" s="60">
        <v>0</v>
      </c>
      <c r="AO43" s="60">
        <v>0</v>
      </c>
      <c r="AP43" s="60">
        <v>0</v>
      </c>
      <c r="AQ43" s="60">
        <v>0</v>
      </c>
      <c r="AR43" s="60">
        <v>0</v>
      </c>
      <c r="AS43" s="60">
        <v>0</v>
      </c>
      <c r="AT43" s="60">
        <v>0</v>
      </c>
      <c r="AU43" s="60">
        <v>0</v>
      </c>
      <c r="AV43" s="60">
        <v>1.9253419912966001</v>
      </c>
      <c r="AW43" s="60">
        <v>9.9901847799995984</v>
      </c>
      <c r="AX43" s="60">
        <v>0</v>
      </c>
      <c r="AY43" s="60">
        <v>0</v>
      </c>
      <c r="AZ43" s="60">
        <v>29.611158644062812</v>
      </c>
      <c r="BA43" s="60">
        <v>0</v>
      </c>
      <c r="BB43" s="60">
        <v>0</v>
      </c>
      <c r="BC43" s="60">
        <v>0</v>
      </c>
      <c r="BD43" s="60">
        <v>0</v>
      </c>
      <c r="BE43" s="60">
        <v>0</v>
      </c>
      <c r="BF43" s="60">
        <v>6.6378975166300008E-2</v>
      </c>
      <c r="BG43" s="60">
        <v>0</v>
      </c>
      <c r="BH43" s="60">
        <v>0</v>
      </c>
      <c r="BI43" s="60">
        <v>0</v>
      </c>
      <c r="BJ43" s="60">
        <v>0.58108457333320007</v>
      </c>
      <c r="BK43" s="61">
        <f t="shared" si="2"/>
        <v>50.45323652672441</v>
      </c>
    </row>
    <row r="44" spans="1:63">
      <c r="A44" s="48"/>
      <c r="B44" s="55" t="s">
        <v>158</v>
      </c>
      <c r="C44" s="60">
        <v>0</v>
      </c>
      <c r="D44" s="60">
        <v>0</v>
      </c>
      <c r="E44" s="60">
        <v>0</v>
      </c>
      <c r="F44" s="60">
        <v>0</v>
      </c>
      <c r="G44" s="60">
        <v>0</v>
      </c>
      <c r="H44" s="60">
        <v>7.6513101332999989E-2</v>
      </c>
      <c r="I44" s="60">
        <v>0</v>
      </c>
      <c r="J44" s="60">
        <v>0</v>
      </c>
      <c r="K44" s="60">
        <v>0</v>
      </c>
      <c r="L44" s="60">
        <v>1.2041671236998999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0">
        <v>0</v>
      </c>
      <c r="S44" s="60">
        <v>0</v>
      </c>
      <c r="T44" s="60">
        <v>0</v>
      </c>
      <c r="U44" s="60">
        <v>0</v>
      </c>
      <c r="V44" s="60">
        <v>0</v>
      </c>
      <c r="W44" s="60">
        <v>0</v>
      </c>
      <c r="X44" s="60">
        <v>0</v>
      </c>
      <c r="Y44" s="60">
        <v>0</v>
      </c>
      <c r="Z44" s="60">
        <v>0</v>
      </c>
      <c r="AA44" s="60">
        <v>0</v>
      </c>
      <c r="AB44" s="60">
        <v>0</v>
      </c>
      <c r="AC44" s="60">
        <v>0</v>
      </c>
      <c r="AD44" s="60">
        <v>0</v>
      </c>
      <c r="AE44" s="60">
        <v>0</v>
      </c>
      <c r="AF44" s="60">
        <v>0</v>
      </c>
      <c r="AG44" s="60">
        <v>0</v>
      </c>
      <c r="AH44" s="60">
        <v>0</v>
      </c>
      <c r="AI44" s="60">
        <v>0</v>
      </c>
      <c r="AJ44" s="60">
        <v>0</v>
      </c>
      <c r="AK44" s="60">
        <v>0</v>
      </c>
      <c r="AL44" s="60">
        <v>0</v>
      </c>
      <c r="AM44" s="60">
        <v>0</v>
      </c>
      <c r="AN44" s="60">
        <v>0</v>
      </c>
      <c r="AO44" s="60">
        <v>0</v>
      </c>
      <c r="AP44" s="60">
        <v>0</v>
      </c>
      <c r="AQ44" s="60">
        <v>0</v>
      </c>
      <c r="AR44" s="60">
        <v>0</v>
      </c>
      <c r="AS44" s="60">
        <v>0</v>
      </c>
      <c r="AT44" s="60">
        <v>0</v>
      </c>
      <c r="AU44" s="60">
        <v>0</v>
      </c>
      <c r="AV44" s="60">
        <v>1.2185513088331996</v>
      </c>
      <c r="AW44" s="60">
        <v>8.876298984766601</v>
      </c>
      <c r="AX44" s="60">
        <v>0</v>
      </c>
      <c r="AY44" s="60">
        <v>0</v>
      </c>
      <c r="AZ44" s="60">
        <v>21.079870736266507</v>
      </c>
      <c r="BA44" s="60">
        <v>0</v>
      </c>
      <c r="BB44" s="60">
        <v>0</v>
      </c>
      <c r="BC44" s="60">
        <v>0</v>
      </c>
      <c r="BD44" s="60">
        <v>0</v>
      </c>
      <c r="BE44" s="60">
        <v>0</v>
      </c>
      <c r="BF44" s="60">
        <v>0.21511779746659998</v>
      </c>
      <c r="BG44" s="60">
        <v>0</v>
      </c>
      <c r="BH44" s="60">
        <v>0</v>
      </c>
      <c r="BI44" s="60">
        <v>0</v>
      </c>
      <c r="BJ44" s="60">
        <v>1.01603047</v>
      </c>
      <c r="BK44" s="61">
        <f t="shared" si="2"/>
        <v>33.686549522365802</v>
      </c>
    </row>
    <row r="45" spans="1:63">
      <c r="A45" s="48"/>
      <c r="B45" s="55" t="s">
        <v>161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60">
        <v>2.8167125E-3</v>
      </c>
      <c r="I45" s="60">
        <v>0</v>
      </c>
      <c r="J45" s="60">
        <v>0</v>
      </c>
      <c r="K45" s="60">
        <v>0</v>
      </c>
      <c r="L45" s="60">
        <v>2.4336395999999998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0</v>
      </c>
      <c r="S45" s="60">
        <v>0</v>
      </c>
      <c r="T45" s="60">
        <v>0</v>
      </c>
      <c r="U45" s="60">
        <v>0</v>
      </c>
      <c r="V45" s="60">
        <v>0</v>
      </c>
      <c r="W45" s="60">
        <v>0</v>
      </c>
      <c r="X45" s="60">
        <v>0</v>
      </c>
      <c r="Y45" s="60">
        <v>0</v>
      </c>
      <c r="Z45" s="60">
        <v>0</v>
      </c>
      <c r="AA45" s="60">
        <v>0</v>
      </c>
      <c r="AB45" s="60">
        <v>0</v>
      </c>
      <c r="AC45" s="60">
        <v>0</v>
      </c>
      <c r="AD45" s="60">
        <v>0</v>
      </c>
      <c r="AE45" s="60">
        <v>0</v>
      </c>
      <c r="AF45" s="60">
        <v>0</v>
      </c>
      <c r="AG45" s="60">
        <v>0</v>
      </c>
      <c r="AH45" s="60">
        <v>0</v>
      </c>
      <c r="AI45" s="60">
        <v>0</v>
      </c>
      <c r="AJ45" s="60">
        <v>0</v>
      </c>
      <c r="AK45" s="60">
        <v>0</v>
      </c>
      <c r="AL45" s="60">
        <v>0</v>
      </c>
      <c r="AM45" s="60">
        <v>0</v>
      </c>
      <c r="AN45" s="60">
        <v>0</v>
      </c>
      <c r="AO45" s="60">
        <v>0</v>
      </c>
      <c r="AP45" s="60">
        <v>0</v>
      </c>
      <c r="AQ45" s="60">
        <v>0</v>
      </c>
      <c r="AR45" s="60">
        <v>0</v>
      </c>
      <c r="AS45" s="60">
        <v>0</v>
      </c>
      <c r="AT45" s="60">
        <v>0</v>
      </c>
      <c r="AU45" s="60">
        <v>0</v>
      </c>
      <c r="AV45" s="60">
        <v>0.77063302806550027</v>
      </c>
      <c r="AW45" s="60">
        <v>9.6792231333331991</v>
      </c>
      <c r="AX45" s="60">
        <v>0</v>
      </c>
      <c r="AY45" s="60">
        <v>0</v>
      </c>
      <c r="AZ45" s="60">
        <v>10.028368276298398</v>
      </c>
      <c r="BA45" s="60">
        <v>0</v>
      </c>
      <c r="BB45" s="60">
        <v>0</v>
      </c>
      <c r="BC45" s="60">
        <v>0</v>
      </c>
      <c r="BD45" s="60">
        <v>0</v>
      </c>
      <c r="BE45" s="60">
        <v>0</v>
      </c>
      <c r="BF45" s="60">
        <v>7.66261519999E-2</v>
      </c>
      <c r="BG45" s="60">
        <v>0.67139119999999997</v>
      </c>
      <c r="BH45" s="60">
        <v>0</v>
      </c>
      <c r="BI45" s="60">
        <v>0</v>
      </c>
      <c r="BJ45" s="60">
        <v>0.22379706666659999</v>
      </c>
      <c r="BK45" s="61">
        <f t="shared" si="2"/>
        <v>23.886495168863593</v>
      </c>
    </row>
    <row r="46" spans="1:63">
      <c r="A46" s="48"/>
      <c r="B46" s="55" t="s">
        <v>166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60">
        <v>0.16459389099959998</v>
      </c>
      <c r="I46" s="60">
        <v>20.204739884999903</v>
      </c>
      <c r="J46" s="60">
        <v>0</v>
      </c>
      <c r="K46" s="60">
        <v>0</v>
      </c>
      <c r="L46" s="60">
        <v>0.73899297999980007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1.11968633333E-2</v>
      </c>
      <c r="S46" s="60">
        <v>0</v>
      </c>
      <c r="T46" s="60">
        <v>0</v>
      </c>
      <c r="U46" s="60">
        <v>0</v>
      </c>
      <c r="V46" s="60">
        <v>0</v>
      </c>
      <c r="W46" s="60">
        <v>0</v>
      </c>
      <c r="X46" s="60">
        <v>0</v>
      </c>
      <c r="Y46" s="60">
        <v>0</v>
      </c>
      <c r="Z46" s="60">
        <v>0</v>
      </c>
      <c r="AA46" s="60">
        <v>0</v>
      </c>
      <c r="AB46" s="60">
        <v>0</v>
      </c>
      <c r="AC46" s="60">
        <v>0</v>
      </c>
      <c r="AD46" s="60">
        <v>0</v>
      </c>
      <c r="AE46" s="60">
        <v>0</v>
      </c>
      <c r="AF46" s="60">
        <v>0.78504711809990002</v>
      </c>
      <c r="AG46" s="60">
        <v>0</v>
      </c>
      <c r="AH46" s="60">
        <v>0</v>
      </c>
      <c r="AI46" s="60">
        <v>0</v>
      </c>
      <c r="AJ46" s="60">
        <v>0</v>
      </c>
      <c r="AK46" s="60">
        <v>0</v>
      </c>
      <c r="AL46" s="60">
        <v>0</v>
      </c>
      <c r="AM46" s="60">
        <v>0</v>
      </c>
      <c r="AN46" s="60">
        <v>0</v>
      </c>
      <c r="AO46" s="60">
        <v>0</v>
      </c>
      <c r="AP46" s="60">
        <v>0</v>
      </c>
      <c r="AQ46" s="60">
        <v>0</v>
      </c>
      <c r="AR46" s="60">
        <v>0</v>
      </c>
      <c r="AS46" s="60">
        <v>0</v>
      </c>
      <c r="AT46" s="60">
        <v>0</v>
      </c>
      <c r="AU46" s="60">
        <v>0</v>
      </c>
      <c r="AV46" s="60">
        <v>2.647389446496399</v>
      </c>
      <c r="AW46" s="60">
        <v>6.4045231950329002</v>
      </c>
      <c r="AX46" s="60">
        <v>0</v>
      </c>
      <c r="AY46" s="60">
        <v>0</v>
      </c>
      <c r="AZ46" s="60">
        <v>19.303197657863404</v>
      </c>
      <c r="BA46" s="60">
        <v>0</v>
      </c>
      <c r="BB46" s="60">
        <v>0</v>
      </c>
      <c r="BC46" s="60">
        <v>0</v>
      </c>
      <c r="BD46" s="60">
        <v>0</v>
      </c>
      <c r="BE46" s="60">
        <v>0</v>
      </c>
      <c r="BF46" s="60">
        <v>8.403179399959998E-2</v>
      </c>
      <c r="BG46" s="60">
        <v>0.27788291666660003</v>
      </c>
      <c r="BH46" s="60">
        <v>0</v>
      </c>
      <c r="BI46" s="60">
        <v>0</v>
      </c>
      <c r="BJ46" s="60">
        <v>0.7224955833333</v>
      </c>
      <c r="BK46" s="61">
        <f t="shared" si="2"/>
        <v>51.344091330824703</v>
      </c>
    </row>
    <row r="47" spans="1:63">
      <c r="A47" s="48"/>
      <c r="B47" s="55" t="s">
        <v>171</v>
      </c>
      <c r="C47" s="60">
        <v>0</v>
      </c>
      <c r="D47" s="60">
        <v>0</v>
      </c>
      <c r="E47" s="60">
        <v>0</v>
      </c>
      <c r="F47" s="60">
        <v>0</v>
      </c>
      <c r="G47" s="60">
        <v>0</v>
      </c>
      <c r="H47" s="60">
        <v>0.220092533333</v>
      </c>
      <c r="I47" s="60">
        <v>6.0525446666599994E-2</v>
      </c>
      <c r="J47" s="60">
        <v>0</v>
      </c>
      <c r="K47" s="60">
        <v>0</v>
      </c>
      <c r="L47" s="60">
        <v>0.39616655999990003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2.7511566666599999E-2</v>
      </c>
      <c r="S47" s="60">
        <v>0</v>
      </c>
      <c r="T47" s="60">
        <v>0</v>
      </c>
      <c r="U47" s="60">
        <v>0</v>
      </c>
      <c r="V47" s="60">
        <v>0</v>
      </c>
      <c r="W47" s="60">
        <v>0</v>
      </c>
      <c r="X47" s="60">
        <v>0</v>
      </c>
      <c r="Y47" s="60">
        <v>0</v>
      </c>
      <c r="Z47" s="60">
        <v>0</v>
      </c>
      <c r="AA47" s="60">
        <v>0</v>
      </c>
      <c r="AB47" s="60">
        <v>0</v>
      </c>
      <c r="AC47" s="60">
        <v>0</v>
      </c>
      <c r="AD47" s="60">
        <v>0</v>
      </c>
      <c r="AE47" s="60">
        <v>0</v>
      </c>
      <c r="AF47" s="60">
        <v>8.3609453076666007</v>
      </c>
      <c r="AG47" s="60">
        <v>0</v>
      </c>
      <c r="AH47" s="60">
        <v>0</v>
      </c>
      <c r="AI47" s="60">
        <v>0</v>
      </c>
      <c r="AJ47" s="60">
        <v>0</v>
      </c>
      <c r="AK47" s="60">
        <v>0</v>
      </c>
      <c r="AL47" s="60">
        <v>0</v>
      </c>
      <c r="AM47" s="60">
        <v>0</v>
      </c>
      <c r="AN47" s="60">
        <v>0</v>
      </c>
      <c r="AO47" s="60">
        <v>0</v>
      </c>
      <c r="AP47" s="60">
        <v>0</v>
      </c>
      <c r="AQ47" s="60">
        <v>0</v>
      </c>
      <c r="AR47" s="60">
        <v>0</v>
      </c>
      <c r="AS47" s="60">
        <v>0</v>
      </c>
      <c r="AT47" s="60">
        <v>0</v>
      </c>
      <c r="AU47" s="60">
        <v>0</v>
      </c>
      <c r="AV47" s="60">
        <v>0.76477068756500033</v>
      </c>
      <c r="AW47" s="60">
        <v>9.6793373733330998</v>
      </c>
      <c r="AX47" s="60">
        <v>0</v>
      </c>
      <c r="AY47" s="60">
        <v>0</v>
      </c>
      <c r="AZ47" s="60">
        <v>22.137651924665096</v>
      </c>
      <c r="BA47" s="60">
        <v>0</v>
      </c>
      <c r="BB47" s="60">
        <v>0</v>
      </c>
      <c r="BC47" s="60">
        <v>0</v>
      </c>
      <c r="BD47" s="60">
        <v>0</v>
      </c>
      <c r="BE47" s="60">
        <v>0</v>
      </c>
      <c r="BF47" s="60">
        <v>1.7519162666599999E-2</v>
      </c>
      <c r="BG47" s="60">
        <v>0</v>
      </c>
      <c r="BH47" s="60">
        <v>0</v>
      </c>
      <c r="BI47" s="60">
        <v>0</v>
      </c>
      <c r="BJ47" s="60">
        <v>6.0222121666599994E-2</v>
      </c>
      <c r="BK47" s="61">
        <f t="shared" si="2"/>
        <v>41.724742684229099</v>
      </c>
    </row>
    <row r="48" spans="1:63">
      <c r="A48" s="48"/>
      <c r="B48" s="55" t="s">
        <v>172</v>
      </c>
      <c r="C48" s="60">
        <v>0</v>
      </c>
      <c r="D48" s="60">
        <v>0</v>
      </c>
      <c r="E48" s="60">
        <v>0</v>
      </c>
      <c r="F48" s="60">
        <v>0</v>
      </c>
      <c r="G48" s="60">
        <v>0</v>
      </c>
      <c r="H48" s="60">
        <v>0.13724605566640002</v>
      </c>
      <c r="I48" s="60">
        <v>0</v>
      </c>
      <c r="J48" s="60">
        <v>0.81802675000000002</v>
      </c>
      <c r="K48" s="60">
        <v>0</v>
      </c>
      <c r="L48" s="60">
        <v>0.1090702333333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0">
        <v>0</v>
      </c>
      <c r="S48" s="60">
        <v>0</v>
      </c>
      <c r="T48" s="60">
        <v>0</v>
      </c>
      <c r="U48" s="60">
        <v>0</v>
      </c>
      <c r="V48" s="60">
        <v>0.88346889000000006</v>
      </c>
      <c r="W48" s="60">
        <v>0</v>
      </c>
      <c r="X48" s="60">
        <v>0</v>
      </c>
      <c r="Y48" s="60">
        <v>0</v>
      </c>
      <c r="Z48" s="60">
        <v>0</v>
      </c>
      <c r="AA48" s="60">
        <v>0</v>
      </c>
      <c r="AB48" s="60">
        <v>0</v>
      </c>
      <c r="AC48" s="60">
        <v>0</v>
      </c>
      <c r="AD48" s="60">
        <v>0</v>
      </c>
      <c r="AE48" s="60">
        <v>0</v>
      </c>
      <c r="AF48" s="60">
        <v>0</v>
      </c>
      <c r="AG48" s="60">
        <v>0</v>
      </c>
      <c r="AH48" s="60">
        <v>0</v>
      </c>
      <c r="AI48" s="60">
        <v>0</v>
      </c>
      <c r="AJ48" s="60">
        <v>0</v>
      </c>
      <c r="AK48" s="60">
        <v>0</v>
      </c>
      <c r="AL48" s="60">
        <v>0</v>
      </c>
      <c r="AM48" s="60">
        <v>0</v>
      </c>
      <c r="AN48" s="60">
        <v>0</v>
      </c>
      <c r="AO48" s="60">
        <v>0</v>
      </c>
      <c r="AP48" s="60">
        <v>0</v>
      </c>
      <c r="AQ48" s="60">
        <v>0</v>
      </c>
      <c r="AR48" s="60">
        <v>0</v>
      </c>
      <c r="AS48" s="60">
        <v>0</v>
      </c>
      <c r="AT48" s="60">
        <v>0</v>
      </c>
      <c r="AU48" s="60">
        <v>0</v>
      </c>
      <c r="AV48" s="60">
        <v>0.92426095993330004</v>
      </c>
      <c r="AW48" s="60">
        <v>7.5941390000000002</v>
      </c>
      <c r="AX48" s="60">
        <v>0</v>
      </c>
      <c r="AY48" s="60">
        <v>0</v>
      </c>
      <c r="AZ48" s="60">
        <v>21.849276643733095</v>
      </c>
      <c r="BA48" s="60">
        <v>0</v>
      </c>
      <c r="BB48" s="60">
        <v>0</v>
      </c>
      <c r="BC48" s="60">
        <v>0</v>
      </c>
      <c r="BD48" s="60">
        <v>0</v>
      </c>
      <c r="BE48" s="60">
        <v>0</v>
      </c>
      <c r="BF48" s="60">
        <v>1.0848770000000002E-3</v>
      </c>
      <c r="BG48" s="60">
        <v>0</v>
      </c>
      <c r="BH48" s="60">
        <v>0</v>
      </c>
      <c r="BI48" s="60">
        <v>0</v>
      </c>
      <c r="BJ48" s="60">
        <v>1.0848770000000001</v>
      </c>
      <c r="BK48" s="61">
        <f t="shared" si="2"/>
        <v>33.40145040966609</v>
      </c>
    </row>
    <row r="49" spans="1:63">
      <c r="A49" s="48"/>
      <c r="B49" s="55" t="s">
        <v>173</v>
      </c>
      <c r="C49" s="60">
        <v>0</v>
      </c>
      <c r="D49" s="60">
        <v>0</v>
      </c>
      <c r="E49" s="60">
        <v>0</v>
      </c>
      <c r="F49" s="60">
        <v>0</v>
      </c>
      <c r="G49" s="60">
        <v>0</v>
      </c>
      <c r="H49" s="60">
        <v>0</v>
      </c>
      <c r="I49" s="60">
        <v>140.58116533333319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0">
        <v>0</v>
      </c>
      <c r="S49" s="60">
        <v>0</v>
      </c>
      <c r="T49" s="60">
        <v>0</v>
      </c>
      <c r="U49" s="60">
        <v>0</v>
      </c>
      <c r="V49" s="60">
        <v>0</v>
      </c>
      <c r="W49" s="60">
        <v>0</v>
      </c>
      <c r="X49" s="60">
        <v>0</v>
      </c>
      <c r="Y49" s="60">
        <v>0</v>
      </c>
      <c r="Z49" s="60">
        <v>0</v>
      </c>
      <c r="AA49" s="60">
        <v>0</v>
      </c>
      <c r="AB49" s="60">
        <v>0</v>
      </c>
      <c r="AC49" s="60">
        <v>11.087640032833301</v>
      </c>
      <c r="AD49" s="60">
        <v>0</v>
      </c>
      <c r="AE49" s="60">
        <v>0</v>
      </c>
      <c r="AF49" s="60">
        <v>0</v>
      </c>
      <c r="AG49" s="60">
        <v>0</v>
      </c>
      <c r="AH49" s="60">
        <v>0</v>
      </c>
      <c r="AI49" s="60">
        <v>0</v>
      </c>
      <c r="AJ49" s="60">
        <v>0</v>
      </c>
      <c r="AK49" s="60">
        <v>0</v>
      </c>
      <c r="AL49" s="60">
        <v>0</v>
      </c>
      <c r="AM49" s="60">
        <v>0</v>
      </c>
      <c r="AN49" s="60">
        <v>0</v>
      </c>
      <c r="AO49" s="60">
        <v>0</v>
      </c>
      <c r="AP49" s="60">
        <v>0</v>
      </c>
      <c r="AQ49" s="60">
        <v>0</v>
      </c>
      <c r="AR49" s="60">
        <v>0</v>
      </c>
      <c r="AS49" s="60">
        <v>0</v>
      </c>
      <c r="AT49" s="60">
        <v>0</v>
      </c>
      <c r="AU49" s="60">
        <v>0</v>
      </c>
      <c r="AV49" s="60">
        <v>8.8407150533200016E-2</v>
      </c>
      <c r="AW49" s="60">
        <v>2.1445059999999998</v>
      </c>
      <c r="AX49" s="60">
        <v>0</v>
      </c>
      <c r="AY49" s="60">
        <v>0</v>
      </c>
      <c r="AZ49" s="60">
        <v>5.3612649999999998E-2</v>
      </c>
      <c r="BA49" s="60">
        <v>0</v>
      </c>
      <c r="BB49" s="60">
        <v>0</v>
      </c>
      <c r="BC49" s="60">
        <v>0</v>
      </c>
      <c r="BD49" s="60">
        <v>0</v>
      </c>
      <c r="BE49" s="60">
        <v>0</v>
      </c>
      <c r="BF49" s="60">
        <v>2.6806325000000002E-3</v>
      </c>
      <c r="BG49" s="60">
        <v>46.106878999999999</v>
      </c>
      <c r="BH49" s="60">
        <v>0</v>
      </c>
      <c r="BI49" s="60">
        <v>0</v>
      </c>
      <c r="BJ49" s="60">
        <v>0</v>
      </c>
      <c r="BK49" s="61">
        <f t="shared" si="2"/>
        <v>200.06489079919965</v>
      </c>
    </row>
    <row r="50" spans="1:63">
      <c r="A50" s="48"/>
      <c r="B50" s="55" t="s">
        <v>174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60">
        <v>2.8137924E-3</v>
      </c>
      <c r="I50" s="60">
        <v>151.11107333333311</v>
      </c>
      <c r="J50" s="60">
        <v>0</v>
      </c>
      <c r="K50" s="60">
        <v>0</v>
      </c>
      <c r="L50" s="60">
        <v>0.21885051999989996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0</v>
      </c>
      <c r="S50" s="60">
        <v>10.4214533333333</v>
      </c>
      <c r="T50" s="60">
        <v>0</v>
      </c>
      <c r="U50" s="60">
        <v>0</v>
      </c>
      <c r="V50" s="60">
        <v>0</v>
      </c>
      <c r="W50" s="60">
        <v>0</v>
      </c>
      <c r="X50" s="60">
        <v>0</v>
      </c>
      <c r="Y50" s="60">
        <v>0</v>
      </c>
      <c r="Z50" s="60">
        <v>0</v>
      </c>
      <c r="AA50" s="60">
        <v>0</v>
      </c>
      <c r="AB50" s="60">
        <v>0</v>
      </c>
      <c r="AC50" s="60">
        <v>0</v>
      </c>
      <c r="AD50" s="60">
        <v>0</v>
      </c>
      <c r="AE50" s="60">
        <v>0</v>
      </c>
      <c r="AF50" s="60">
        <v>0</v>
      </c>
      <c r="AG50" s="60">
        <v>0</v>
      </c>
      <c r="AH50" s="60">
        <v>0</v>
      </c>
      <c r="AI50" s="60">
        <v>0</v>
      </c>
      <c r="AJ50" s="60">
        <v>0</v>
      </c>
      <c r="AK50" s="60">
        <v>0</v>
      </c>
      <c r="AL50" s="60">
        <v>0</v>
      </c>
      <c r="AM50" s="60">
        <v>0</v>
      </c>
      <c r="AN50" s="60">
        <v>0</v>
      </c>
      <c r="AO50" s="60">
        <v>0</v>
      </c>
      <c r="AP50" s="60">
        <v>0</v>
      </c>
      <c r="AQ50" s="60">
        <v>0</v>
      </c>
      <c r="AR50" s="60">
        <v>0</v>
      </c>
      <c r="AS50" s="60">
        <v>0</v>
      </c>
      <c r="AT50" s="60">
        <v>0</v>
      </c>
      <c r="AU50" s="60">
        <v>0</v>
      </c>
      <c r="AV50" s="60">
        <v>3.64663556663E-2</v>
      </c>
      <c r="AW50" s="60">
        <v>0</v>
      </c>
      <c r="AX50" s="60">
        <v>0</v>
      </c>
      <c r="AY50" s="60">
        <v>0</v>
      </c>
      <c r="AZ50" s="60">
        <v>8.3350986666599999E-2</v>
      </c>
      <c r="BA50" s="60">
        <v>0</v>
      </c>
      <c r="BB50" s="60">
        <v>0</v>
      </c>
      <c r="BC50" s="60">
        <v>0</v>
      </c>
      <c r="BD50" s="60">
        <v>0</v>
      </c>
      <c r="BE50" s="60">
        <v>0</v>
      </c>
      <c r="BF50" s="60">
        <v>0</v>
      </c>
      <c r="BG50" s="60">
        <v>47.926817333333304</v>
      </c>
      <c r="BH50" s="60">
        <v>0</v>
      </c>
      <c r="BI50" s="60">
        <v>0</v>
      </c>
      <c r="BJ50" s="60">
        <v>0</v>
      </c>
      <c r="BK50" s="61">
        <f t="shared" si="2"/>
        <v>209.80082565473251</v>
      </c>
    </row>
    <row r="51" spans="1:63">
      <c r="A51" s="48"/>
      <c r="B51" s="55" t="s">
        <v>175</v>
      </c>
      <c r="C51" s="60">
        <v>0</v>
      </c>
      <c r="D51" s="60">
        <v>0</v>
      </c>
      <c r="E51" s="60">
        <v>0</v>
      </c>
      <c r="F51" s="60">
        <v>0</v>
      </c>
      <c r="G51" s="60">
        <v>0</v>
      </c>
      <c r="H51" s="60">
        <v>1.5605039999999999E-2</v>
      </c>
      <c r="I51" s="60">
        <v>8.3226879999999994</v>
      </c>
      <c r="J51" s="60">
        <v>0</v>
      </c>
      <c r="K51" s="60">
        <v>0</v>
      </c>
      <c r="L51" s="60">
        <v>0.24968064000000001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0">
        <v>0</v>
      </c>
      <c r="S51" s="60">
        <v>0</v>
      </c>
      <c r="T51" s="60">
        <v>0</v>
      </c>
      <c r="U51" s="60">
        <v>0</v>
      </c>
      <c r="V51" s="60">
        <v>0</v>
      </c>
      <c r="W51" s="60">
        <v>0</v>
      </c>
      <c r="X51" s="60">
        <v>0</v>
      </c>
      <c r="Y51" s="60">
        <v>0</v>
      </c>
      <c r="Z51" s="60">
        <v>0</v>
      </c>
      <c r="AA51" s="60">
        <v>0</v>
      </c>
      <c r="AB51" s="60">
        <v>0</v>
      </c>
      <c r="AC51" s="60">
        <v>0</v>
      </c>
      <c r="AD51" s="60">
        <v>0</v>
      </c>
      <c r="AE51" s="60">
        <v>0</v>
      </c>
      <c r="AF51" s="60">
        <v>0</v>
      </c>
      <c r="AG51" s="60">
        <v>0</v>
      </c>
      <c r="AH51" s="60">
        <v>0</v>
      </c>
      <c r="AI51" s="60">
        <v>0</v>
      </c>
      <c r="AJ51" s="60">
        <v>0</v>
      </c>
      <c r="AK51" s="60">
        <v>0</v>
      </c>
      <c r="AL51" s="60">
        <v>0</v>
      </c>
      <c r="AM51" s="60">
        <v>0</v>
      </c>
      <c r="AN51" s="60">
        <v>0</v>
      </c>
      <c r="AO51" s="60">
        <v>0</v>
      </c>
      <c r="AP51" s="60">
        <v>0</v>
      </c>
      <c r="AQ51" s="60">
        <v>0</v>
      </c>
      <c r="AR51" s="60">
        <v>0</v>
      </c>
      <c r="AS51" s="60">
        <v>0</v>
      </c>
      <c r="AT51" s="60">
        <v>0</v>
      </c>
      <c r="AU51" s="60">
        <v>0</v>
      </c>
      <c r="AV51" s="60">
        <v>0.1101143916666</v>
      </c>
      <c r="AW51" s="60">
        <v>2.0776300000000001</v>
      </c>
      <c r="AX51" s="60">
        <v>0</v>
      </c>
      <c r="AY51" s="60">
        <v>0</v>
      </c>
      <c r="AZ51" s="60">
        <v>10.917945683333301</v>
      </c>
      <c r="BA51" s="60">
        <v>0</v>
      </c>
      <c r="BB51" s="60">
        <v>0</v>
      </c>
      <c r="BC51" s="60">
        <v>0</v>
      </c>
      <c r="BD51" s="60">
        <v>0</v>
      </c>
      <c r="BE51" s="60">
        <v>0</v>
      </c>
      <c r="BF51" s="60">
        <v>0</v>
      </c>
      <c r="BG51" s="60">
        <v>0</v>
      </c>
      <c r="BH51" s="60">
        <v>0</v>
      </c>
      <c r="BI51" s="60">
        <v>0</v>
      </c>
      <c r="BJ51" s="60">
        <v>0</v>
      </c>
      <c r="BK51" s="61">
        <f t="shared" si="2"/>
        <v>21.6936637549999</v>
      </c>
    </row>
    <row r="52" spans="1:63">
      <c r="A52" s="48"/>
      <c r="B52" s="55" t="s">
        <v>176</v>
      </c>
      <c r="C52" s="60">
        <v>0</v>
      </c>
      <c r="D52" s="60">
        <v>0</v>
      </c>
      <c r="E52" s="60">
        <v>0</v>
      </c>
      <c r="F52" s="60">
        <v>0</v>
      </c>
      <c r="G52" s="60">
        <v>0</v>
      </c>
      <c r="H52" s="60">
        <v>4.6776179998E-3</v>
      </c>
      <c r="I52" s="60">
        <v>275.45972666666648</v>
      </c>
      <c r="J52" s="60">
        <v>0</v>
      </c>
      <c r="K52" s="60">
        <v>0</v>
      </c>
      <c r="L52" s="60">
        <v>3.1184119997999999E-3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0</v>
      </c>
      <c r="S52" s="60">
        <v>10.3947066666666</v>
      </c>
      <c r="T52" s="60">
        <v>0</v>
      </c>
      <c r="U52" s="60">
        <v>0</v>
      </c>
      <c r="V52" s="60">
        <v>0</v>
      </c>
      <c r="W52" s="60">
        <v>0</v>
      </c>
      <c r="X52" s="60">
        <v>0</v>
      </c>
      <c r="Y52" s="60">
        <v>0</v>
      </c>
      <c r="Z52" s="60">
        <v>0</v>
      </c>
      <c r="AA52" s="60">
        <v>0</v>
      </c>
      <c r="AB52" s="60">
        <v>0</v>
      </c>
      <c r="AC52" s="60">
        <v>0</v>
      </c>
      <c r="AD52" s="60">
        <v>0</v>
      </c>
      <c r="AE52" s="60">
        <v>0</v>
      </c>
      <c r="AF52" s="60">
        <v>0</v>
      </c>
      <c r="AG52" s="60">
        <v>0</v>
      </c>
      <c r="AH52" s="60">
        <v>0</v>
      </c>
      <c r="AI52" s="60">
        <v>0</v>
      </c>
      <c r="AJ52" s="60">
        <v>0</v>
      </c>
      <c r="AK52" s="60">
        <v>0</v>
      </c>
      <c r="AL52" s="60">
        <v>0</v>
      </c>
      <c r="AM52" s="60">
        <v>0</v>
      </c>
      <c r="AN52" s="60">
        <v>0</v>
      </c>
      <c r="AO52" s="60">
        <v>0</v>
      </c>
      <c r="AP52" s="60">
        <v>0</v>
      </c>
      <c r="AQ52" s="60">
        <v>0</v>
      </c>
      <c r="AR52" s="60">
        <v>0</v>
      </c>
      <c r="AS52" s="60">
        <v>0</v>
      </c>
      <c r="AT52" s="60">
        <v>0</v>
      </c>
      <c r="AU52" s="60">
        <v>0</v>
      </c>
      <c r="AV52" s="60">
        <v>0</v>
      </c>
      <c r="AW52" s="60">
        <v>0</v>
      </c>
      <c r="AX52" s="60">
        <v>0</v>
      </c>
      <c r="AY52" s="60">
        <v>0</v>
      </c>
      <c r="AZ52" s="60">
        <v>5.1961149999999998E-2</v>
      </c>
      <c r="BA52" s="60">
        <v>0</v>
      </c>
      <c r="BB52" s="60">
        <v>0</v>
      </c>
      <c r="BC52" s="60">
        <v>0</v>
      </c>
      <c r="BD52" s="60">
        <v>0</v>
      </c>
      <c r="BE52" s="60">
        <v>0</v>
      </c>
      <c r="BF52" s="60">
        <v>0</v>
      </c>
      <c r="BG52" s="60">
        <v>67.549494999999993</v>
      </c>
      <c r="BH52" s="60">
        <v>0</v>
      </c>
      <c r="BI52" s="60">
        <v>0</v>
      </c>
      <c r="BJ52" s="60">
        <v>0</v>
      </c>
      <c r="BK52" s="61">
        <f t="shared" si="2"/>
        <v>353.46368551333268</v>
      </c>
    </row>
    <row r="53" spans="1:63">
      <c r="A53" s="48"/>
      <c r="B53" s="55" t="s">
        <v>189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  <c r="H53" s="60">
        <v>1.5327405000000001E-3</v>
      </c>
      <c r="I53" s="60">
        <v>178.81972499999998</v>
      </c>
      <c r="J53" s="60">
        <v>0</v>
      </c>
      <c r="K53" s="60">
        <v>0</v>
      </c>
      <c r="L53" s="60">
        <v>0.35968310400000003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  <c r="AI53" s="60">
        <v>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60">
        <v>0</v>
      </c>
      <c r="AR53" s="60">
        <v>0</v>
      </c>
      <c r="AS53" s="60">
        <v>0</v>
      </c>
      <c r="AT53" s="60">
        <v>0</v>
      </c>
      <c r="AU53" s="60">
        <v>0</v>
      </c>
      <c r="AV53" s="60">
        <v>5.1901851999999998E-2</v>
      </c>
      <c r="AW53" s="60">
        <v>0</v>
      </c>
      <c r="AX53" s="60">
        <v>0</v>
      </c>
      <c r="AY53" s="60">
        <v>0</v>
      </c>
      <c r="AZ53" s="60">
        <v>0</v>
      </c>
      <c r="BA53" s="60">
        <v>0</v>
      </c>
      <c r="BB53" s="60">
        <v>0</v>
      </c>
      <c r="BC53" s="60">
        <v>0</v>
      </c>
      <c r="BD53" s="60">
        <v>0</v>
      </c>
      <c r="BE53" s="60">
        <v>0</v>
      </c>
      <c r="BF53" s="60">
        <v>0</v>
      </c>
      <c r="BG53" s="60">
        <v>46.99774</v>
      </c>
      <c r="BH53" s="60">
        <v>0</v>
      </c>
      <c r="BI53" s="60">
        <v>0</v>
      </c>
      <c r="BJ53" s="60">
        <v>0</v>
      </c>
      <c r="BK53" s="61">
        <f t="shared" si="2"/>
        <v>226.23058269649997</v>
      </c>
    </row>
    <row r="54" spans="1:63">
      <c r="A54" s="48"/>
      <c r="B54" s="55" t="s">
        <v>125</v>
      </c>
      <c r="C54" s="60">
        <v>0</v>
      </c>
      <c r="D54" s="60">
        <v>0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  <c r="O54" s="60">
        <v>0</v>
      </c>
      <c r="P54" s="60">
        <v>0</v>
      </c>
      <c r="Q54" s="60">
        <v>0</v>
      </c>
      <c r="R54" s="60">
        <v>0</v>
      </c>
      <c r="S54" s="60">
        <v>0</v>
      </c>
      <c r="T54" s="60">
        <v>0</v>
      </c>
      <c r="U54" s="60">
        <v>0</v>
      </c>
      <c r="V54" s="60">
        <v>0</v>
      </c>
      <c r="W54" s="60">
        <v>0</v>
      </c>
      <c r="X54" s="60">
        <v>0</v>
      </c>
      <c r="Y54" s="60">
        <v>0</v>
      </c>
      <c r="Z54" s="60">
        <v>0</v>
      </c>
      <c r="AA54" s="60">
        <v>0</v>
      </c>
      <c r="AB54" s="60">
        <v>0</v>
      </c>
      <c r="AC54" s="60">
        <v>0</v>
      </c>
      <c r="AD54" s="60">
        <v>0</v>
      </c>
      <c r="AE54" s="60">
        <v>0</v>
      </c>
      <c r="AF54" s="60">
        <v>0.1601014</v>
      </c>
      <c r="AG54" s="60">
        <v>0</v>
      </c>
      <c r="AH54" s="60">
        <v>0</v>
      </c>
      <c r="AI54" s="60">
        <v>0</v>
      </c>
      <c r="AJ54" s="60">
        <v>0</v>
      </c>
      <c r="AK54" s="60">
        <v>0</v>
      </c>
      <c r="AL54" s="60">
        <v>2.1090766666600001E-2</v>
      </c>
      <c r="AM54" s="60">
        <v>0</v>
      </c>
      <c r="AN54" s="60">
        <v>0</v>
      </c>
      <c r="AO54" s="60">
        <v>0</v>
      </c>
      <c r="AP54" s="60">
        <v>0</v>
      </c>
      <c r="AQ54" s="60">
        <v>0</v>
      </c>
      <c r="AR54" s="60">
        <v>0</v>
      </c>
      <c r="AS54" s="60">
        <v>0</v>
      </c>
      <c r="AT54" s="60">
        <v>0</v>
      </c>
      <c r="AU54" s="60">
        <v>0</v>
      </c>
      <c r="AV54" s="60">
        <v>21.298963626307298</v>
      </c>
      <c r="AW54" s="60">
        <v>3.8756776211994004</v>
      </c>
      <c r="AX54" s="60">
        <v>0</v>
      </c>
      <c r="AY54" s="60">
        <v>0</v>
      </c>
      <c r="AZ54" s="60">
        <v>49.552196217887406</v>
      </c>
      <c r="BA54" s="60">
        <v>0</v>
      </c>
      <c r="BB54" s="60">
        <v>0</v>
      </c>
      <c r="BC54" s="60">
        <v>0</v>
      </c>
      <c r="BD54" s="60">
        <v>0</v>
      </c>
      <c r="BE54" s="60">
        <v>0</v>
      </c>
      <c r="BF54" s="60">
        <v>4.5511924080892001</v>
      </c>
      <c r="BG54" s="60">
        <v>6.1374006033300003E-2</v>
      </c>
      <c r="BH54" s="60">
        <v>0</v>
      </c>
      <c r="BI54" s="60">
        <v>0</v>
      </c>
      <c r="BJ54" s="60">
        <v>6.8492958538976003</v>
      </c>
      <c r="BK54" s="61">
        <f t="shared" si="2"/>
        <v>86.369891900080816</v>
      </c>
    </row>
    <row r="55" spans="1:63">
      <c r="A55" s="48"/>
      <c r="B55" s="55" t="s">
        <v>126</v>
      </c>
      <c r="C55" s="60">
        <v>0</v>
      </c>
      <c r="D55" s="60">
        <v>0</v>
      </c>
      <c r="E55" s="60">
        <v>0</v>
      </c>
      <c r="F55" s="60">
        <v>0</v>
      </c>
      <c r="G55" s="60">
        <v>0</v>
      </c>
      <c r="H55" s="60">
        <v>2.4840822733299999E-2</v>
      </c>
      <c r="I55" s="60">
        <v>0</v>
      </c>
      <c r="J55" s="60">
        <v>0</v>
      </c>
      <c r="K55" s="60">
        <v>0</v>
      </c>
      <c r="L55" s="60">
        <v>2.518652E-2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1.259326E-2</v>
      </c>
      <c r="S55" s="60">
        <v>0</v>
      </c>
      <c r="T55" s="60">
        <v>0</v>
      </c>
      <c r="U55" s="60">
        <v>0</v>
      </c>
      <c r="V55" s="60">
        <v>0</v>
      </c>
      <c r="W55" s="60">
        <v>0</v>
      </c>
      <c r="X55" s="60">
        <v>0</v>
      </c>
      <c r="Y55" s="60">
        <v>0</v>
      </c>
      <c r="Z55" s="60">
        <v>0</v>
      </c>
      <c r="AA55" s="60">
        <v>0</v>
      </c>
      <c r="AB55" s="60">
        <v>0</v>
      </c>
      <c r="AC55" s="60">
        <v>0</v>
      </c>
      <c r="AD55" s="60">
        <v>0</v>
      </c>
      <c r="AE55" s="60">
        <v>0</v>
      </c>
      <c r="AF55" s="60">
        <v>0</v>
      </c>
      <c r="AG55" s="60">
        <v>0</v>
      </c>
      <c r="AH55" s="60">
        <v>0</v>
      </c>
      <c r="AI55" s="60">
        <v>0</v>
      </c>
      <c r="AJ55" s="60">
        <v>0</v>
      </c>
      <c r="AK55" s="60">
        <v>0</v>
      </c>
      <c r="AL55" s="60">
        <v>0</v>
      </c>
      <c r="AM55" s="60">
        <v>0</v>
      </c>
      <c r="AN55" s="60">
        <v>0</v>
      </c>
      <c r="AO55" s="60">
        <v>0</v>
      </c>
      <c r="AP55" s="60">
        <v>0</v>
      </c>
      <c r="AQ55" s="60">
        <v>0</v>
      </c>
      <c r="AR55" s="60">
        <v>0</v>
      </c>
      <c r="AS55" s="60">
        <v>0</v>
      </c>
      <c r="AT55" s="60">
        <v>0</v>
      </c>
      <c r="AU55" s="60">
        <v>0</v>
      </c>
      <c r="AV55" s="60">
        <v>9.4388455960304025</v>
      </c>
      <c r="AW55" s="60">
        <v>4.2827096400000002</v>
      </c>
      <c r="AX55" s="60">
        <v>0</v>
      </c>
      <c r="AY55" s="60">
        <v>0</v>
      </c>
      <c r="AZ55" s="60">
        <v>40.735876075532346</v>
      </c>
      <c r="BA55" s="60">
        <v>0</v>
      </c>
      <c r="BB55" s="60">
        <v>0</v>
      </c>
      <c r="BC55" s="60">
        <v>0</v>
      </c>
      <c r="BD55" s="60">
        <v>0</v>
      </c>
      <c r="BE55" s="60">
        <v>0</v>
      </c>
      <c r="BF55" s="60">
        <v>1.0250175057330004</v>
      </c>
      <c r="BG55" s="60">
        <v>0.18575249999999999</v>
      </c>
      <c r="BH55" s="60">
        <v>0</v>
      </c>
      <c r="BI55" s="60">
        <v>0</v>
      </c>
      <c r="BJ55" s="60">
        <v>2.1264080464999005</v>
      </c>
      <c r="BK55" s="61">
        <f t="shared" si="2"/>
        <v>57.857229966528948</v>
      </c>
    </row>
    <row r="56" spans="1:63">
      <c r="A56" s="48"/>
      <c r="B56" s="55" t="s">
        <v>127</v>
      </c>
      <c r="C56" s="60">
        <v>0</v>
      </c>
      <c r="D56" s="60">
        <v>0</v>
      </c>
      <c r="E56" s="60">
        <v>0</v>
      </c>
      <c r="F56" s="60">
        <v>0</v>
      </c>
      <c r="G56" s="60">
        <v>0</v>
      </c>
      <c r="H56" s="60">
        <v>6.6474144166599997E-2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4.59993290333E-2</v>
      </c>
      <c r="S56" s="60">
        <v>0</v>
      </c>
      <c r="T56" s="60">
        <v>0</v>
      </c>
      <c r="U56" s="60">
        <v>0</v>
      </c>
      <c r="V56" s="60">
        <v>0</v>
      </c>
      <c r="W56" s="60">
        <v>0</v>
      </c>
      <c r="X56" s="60">
        <v>0</v>
      </c>
      <c r="Y56" s="60">
        <v>0</v>
      </c>
      <c r="Z56" s="60">
        <v>0</v>
      </c>
      <c r="AA56" s="60">
        <v>0</v>
      </c>
      <c r="AB56" s="60">
        <v>0</v>
      </c>
      <c r="AC56" s="60">
        <v>0</v>
      </c>
      <c r="AD56" s="60">
        <v>0</v>
      </c>
      <c r="AE56" s="60">
        <v>0</v>
      </c>
      <c r="AF56" s="60">
        <v>0.71044380000000007</v>
      </c>
      <c r="AG56" s="60">
        <v>0</v>
      </c>
      <c r="AH56" s="60">
        <v>0</v>
      </c>
      <c r="AI56" s="60">
        <v>0</v>
      </c>
      <c r="AJ56" s="60">
        <v>0</v>
      </c>
      <c r="AK56" s="60">
        <v>0</v>
      </c>
      <c r="AL56" s="60">
        <v>0</v>
      </c>
      <c r="AM56" s="60">
        <v>0</v>
      </c>
      <c r="AN56" s="60">
        <v>0</v>
      </c>
      <c r="AO56" s="60">
        <v>0</v>
      </c>
      <c r="AP56" s="60">
        <v>0</v>
      </c>
      <c r="AQ56" s="60">
        <v>0</v>
      </c>
      <c r="AR56" s="60">
        <v>0</v>
      </c>
      <c r="AS56" s="60">
        <v>0</v>
      </c>
      <c r="AT56" s="60">
        <v>0</v>
      </c>
      <c r="AU56" s="60">
        <v>0</v>
      </c>
      <c r="AV56" s="60">
        <v>7.3568925412992003</v>
      </c>
      <c r="AW56" s="60">
        <v>9.1128207749333008</v>
      </c>
      <c r="AX56" s="60">
        <v>0</v>
      </c>
      <c r="AY56" s="60">
        <v>0</v>
      </c>
      <c r="AZ56" s="60">
        <v>29.003243185099798</v>
      </c>
      <c r="BA56" s="60">
        <v>0</v>
      </c>
      <c r="BB56" s="60">
        <v>0</v>
      </c>
      <c r="BC56" s="60">
        <v>0</v>
      </c>
      <c r="BD56" s="60">
        <v>0</v>
      </c>
      <c r="BE56" s="60">
        <v>0</v>
      </c>
      <c r="BF56" s="60">
        <v>1.2413433658666002</v>
      </c>
      <c r="BG56" s="60">
        <v>0</v>
      </c>
      <c r="BH56" s="60">
        <v>0</v>
      </c>
      <c r="BI56" s="60">
        <v>0</v>
      </c>
      <c r="BJ56" s="60">
        <v>0.9645128500000002</v>
      </c>
      <c r="BK56" s="61">
        <f t="shared" si="2"/>
        <v>48.501729990398793</v>
      </c>
    </row>
    <row r="57" spans="1:63">
      <c r="A57" s="48"/>
      <c r="B57" s="55" t="s">
        <v>128</v>
      </c>
      <c r="C57" s="60">
        <v>0</v>
      </c>
      <c r="D57" s="60">
        <v>0</v>
      </c>
      <c r="E57" s="60">
        <v>0</v>
      </c>
      <c r="F57" s="60">
        <v>0</v>
      </c>
      <c r="G57" s="60">
        <v>0</v>
      </c>
      <c r="H57" s="60">
        <v>3.98841493331E-2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0">
        <v>0</v>
      </c>
      <c r="S57" s="60">
        <v>0</v>
      </c>
      <c r="T57" s="60">
        <v>0</v>
      </c>
      <c r="U57" s="60">
        <v>0</v>
      </c>
      <c r="V57" s="60">
        <v>0</v>
      </c>
      <c r="W57" s="60">
        <v>0</v>
      </c>
      <c r="X57" s="60">
        <v>0</v>
      </c>
      <c r="Y57" s="60">
        <v>0</v>
      </c>
      <c r="Z57" s="60">
        <v>0</v>
      </c>
      <c r="AA57" s="60">
        <v>0</v>
      </c>
      <c r="AB57" s="60">
        <v>0</v>
      </c>
      <c r="AC57" s="60">
        <v>0</v>
      </c>
      <c r="AD57" s="60">
        <v>0</v>
      </c>
      <c r="AE57" s="60">
        <v>0</v>
      </c>
      <c r="AF57" s="60">
        <v>0</v>
      </c>
      <c r="AG57" s="60">
        <v>0</v>
      </c>
      <c r="AH57" s="60">
        <v>0</v>
      </c>
      <c r="AI57" s="60">
        <v>0</v>
      </c>
      <c r="AJ57" s="60">
        <v>0</v>
      </c>
      <c r="AK57" s="60">
        <v>0</v>
      </c>
      <c r="AL57" s="60">
        <v>0</v>
      </c>
      <c r="AM57" s="60">
        <v>0</v>
      </c>
      <c r="AN57" s="60">
        <v>0</v>
      </c>
      <c r="AO57" s="60">
        <v>0</v>
      </c>
      <c r="AP57" s="60">
        <v>0</v>
      </c>
      <c r="AQ57" s="60">
        <v>0</v>
      </c>
      <c r="AR57" s="60">
        <v>0</v>
      </c>
      <c r="AS57" s="60">
        <v>0</v>
      </c>
      <c r="AT57" s="60">
        <v>0</v>
      </c>
      <c r="AU57" s="60">
        <v>0</v>
      </c>
      <c r="AV57" s="60">
        <v>7.7999104716320833</v>
      </c>
      <c r="AW57" s="60">
        <v>1.1014058969665999</v>
      </c>
      <c r="AX57" s="60">
        <v>0</v>
      </c>
      <c r="AY57" s="60">
        <v>0</v>
      </c>
      <c r="AZ57" s="60">
        <v>15.281617028366393</v>
      </c>
      <c r="BA57" s="60">
        <v>0</v>
      </c>
      <c r="BB57" s="60">
        <v>0</v>
      </c>
      <c r="BC57" s="60">
        <v>0</v>
      </c>
      <c r="BD57" s="60">
        <v>0</v>
      </c>
      <c r="BE57" s="60">
        <v>0</v>
      </c>
      <c r="BF57" s="60">
        <v>1.4763764890665003</v>
      </c>
      <c r="BG57" s="60">
        <v>0</v>
      </c>
      <c r="BH57" s="60">
        <v>0</v>
      </c>
      <c r="BI57" s="60">
        <v>0</v>
      </c>
      <c r="BJ57" s="60">
        <v>2.1787610987999999</v>
      </c>
      <c r="BK57" s="61">
        <f t="shared" si="2"/>
        <v>27.877955134164672</v>
      </c>
    </row>
    <row r="58" spans="1:63">
      <c r="A58" s="48"/>
      <c r="B58" s="55" t="s">
        <v>129</v>
      </c>
      <c r="C58" s="60">
        <v>0</v>
      </c>
      <c r="D58" s="60">
        <v>0</v>
      </c>
      <c r="E58" s="60">
        <v>0</v>
      </c>
      <c r="F58" s="60">
        <v>0</v>
      </c>
      <c r="G58" s="60">
        <v>0</v>
      </c>
      <c r="H58" s="60">
        <v>6.2293055999999999E-2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7.1377460000000004E-3</v>
      </c>
      <c r="S58" s="60">
        <v>0</v>
      </c>
      <c r="T58" s="60">
        <v>0</v>
      </c>
      <c r="U58" s="60">
        <v>0</v>
      </c>
      <c r="V58" s="60">
        <v>0</v>
      </c>
      <c r="W58" s="60">
        <v>0</v>
      </c>
      <c r="X58" s="60">
        <v>0</v>
      </c>
      <c r="Y58" s="60">
        <v>0</v>
      </c>
      <c r="Z58" s="60">
        <v>0</v>
      </c>
      <c r="AA58" s="60">
        <v>0</v>
      </c>
      <c r="AB58" s="60">
        <v>0</v>
      </c>
      <c r="AC58" s="60">
        <v>0.12590236666659999</v>
      </c>
      <c r="AD58" s="60">
        <v>0</v>
      </c>
      <c r="AE58" s="60">
        <v>0</v>
      </c>
      <c r="AF58" s="60">
        <v>0</v>
      </c>
      <c r="AG58" s="60">
        <v>0</v>
      </c>
      <c r="AH58" s="60">
        <v>0</v>
      </c>
      <c r="AI58" s="60">
        <v>0</v>
      </c>
      <c r="AJ58" s="60">
        <v>0</v>
      </c>
      <c r="AK58" s="60">
        <v>0</v>
      </c>
      <c r="AL58" s="60">
        <v>0</v>
      </c>
      <c r="AM58" s="60">
        <v>0</v>
      </c>
      <c r="AN58" s="60">
        <v>0</v>
      </c>
      <c r="AO58" s="60">
        <v>0</v>
      </c>
      <c r="AP58" s="60">
        <v>0</v>
      </c>
      <c r="AQ58" s="60">
        <v>0</v>
      </c>
      <c r="AR58" s="60">
        <v>0</v>
      </c>
      <c r="AS58" s="60">
        <v>0</v>
      </c>
      <c r="AT58" s="60">
        <v>0</v>
      </c>
      <c r="AU58" s="60">
        <v>0</v>
      </c>
      <c r="AV58" s="60">
        <v>6.5366647424519346</v>
      </c>
      <c r="AW58" s="60">
        <v>6.2211857547994018</v>
      </c>
      <c r="AX58" s="60">
        <v>0</v>
      </c>
      <c r="AY58" s="60">
        <v>0</v>
      </c>
      <c r="AZ58" s="60">
        <v>35.021967498126223</v>
      </c>
      <c r="BA58" s="60">
        <v>0</v>
      </c>
      <c r="BB58" s="60">
        <v>0</v>
      </c>
      <c r="BC58" s="60">
        <v>0</v>
      </c>
      <c r="BD58" s="60">
        <v>0</v>
      </c>
      <c r="BE58" s="60">
        <v>0</v>
      </c>
      <c r="BF58" s="60">
        <v>1.1069381689965989</v>
      </c>
      <c r="BG58" s="60">
        <v>0</v>
      </c>
      <c r="BH58" s="60">
        <v>0</v>
      </c>
      <c r="BI58" s="60">
        <v>0</v>
      </c>
      <c r="BJ58" s="60">
        <v>0.76272667333299993</v>
      </c>
      <c r="BK58" s="61">
        <f t="shared" si="2"/>
        <v>49.844816006373762</v>
      </c>
    </row>
    <row r="59" spans="1:63">
      <c r="A59" s="48"/>
      <c r="B59" s="55" t="s">
        <v>130</v>
      </c>
      <c r="C59" s="60">
        <v>0</v>
      </c>
      <c r="D59" s="60">
        <v>0</v>
      </c>
      <c r="E59" s="60">
        <v>0</v>
      </c>
      <c r="F59" s="60">
        <v>0</v>
      </c>
      <c r="G59" s="60">
        <v>0</v>
      </c>
      <c r="H59" s="60">
        <v>1.19844166666E-2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3.5953249999999999E-2</v>
      </c>
      <c r="S59" s="60">
        <v>0</v>
      </c>
      <c r="T59" s="60">
        <v>0</v>
      </c>
      <c r="U59" s="60">
        <v>0</v>
      </c>
      <c r="V59" s="60">
        <v>0</v>
      </c>
      <c r="W59" s="60">
        <v>0</v>
      </c>
      <c r="X59" s="60">
        <v>0</v>
      </c>
      <c r="Y59" s="60">
        <v>0</v>
      </c>
      <c r="Z59" s="60">
        <v>0</v>
      </c>
      <c r="AA59" s="60">
        <v>0</v>
      </c>
      <c r="AB59" s="60">
        <v>0</v>
      </c>
      <c r="AC59" s="60">
        <v>0</v>
      </c>
      <c r="AD59" s="60">
        <v>0</v>
      </c>
      <c r="AE59" s="60">
        <v>0</v>
      </c>
      <c r="AF59" s="60">
        <v>5.8136066666600004E-2</v>
      </c>
      <c r="AG59" s="60">
        <v>0</v>
      </c>
      <c r="AH59" s="60">
        <v>0</v>
      </c>
      <c r="AI59" s="60">
        <v>0</v>
      </c>
      <c r="AJ59" s="60">
        <v>0</v>
      </c>
      <c r="AK59" s="60">
        <v>0</v>
      </c>
      <c r="AL59" s="60">
        <v>0</v>
      </c>
      <c r="AM59" s="60">
        <v>0</v>
      </c>
      <c r="AN59" s="60">
        <v>0</v>
      </c>
      <c r="AO59" s="60">
        <v>0</v>
      </c>
      <c r="AP59" s="60">
        <v>0</v>
      </c>
      <c r="AQ59" s="60">
        <v>0</v>
      </c>
      <c r="AR59" s="60">
        <v>0</v>
      </c>
      <c r="AS59" s="60">
        <v>0</v>
      </c>
      <c r="AT59" s="60">
        <v>0</v>
      </c>
      <c r="AU59" s="60">
        <v>0</v>
      </c>
      <c r="AV59" s="60">
        <v>3.8547053108266041</v>
      </c>
      <c r="AW59" s="60">
        <v>1.4639824307995004</v>
      </c>
      <c r="AX59" s="60">
        <v>0</v>
      </c>
      <c r="AY59" s="60">
        <v>0</v>
      </c>
      <c r="AZ59" s="60">
        <v>20.316271740994022</v>
      </c>
      <c r="BA59" s="60">
        <v>0</v>
      </c>
      <c r="BB59" s="60">
        <v>0</v>
      </c>
      <c r="BC59" s="60">
        <v>0</v>
      </c>
      <c r="BD59" s="60">
        <v>0</v>
      </c>
      <c r="BE59" s="60">
        <v>0</v>
      </c>
      <c r="BF59" s="60">
        <v>0.7056941827648</v>
      </c>
      <c r="BG59" s="60">
        <v>0</v>
      </c>
      <c r="BH59" s="60">
        <v>0</v>
      </c>
      <c r="BI59" s="60">
        <v>0</v>
      </c>
      <c r="BJ59" s="60">
        <v>2.3763131199991006</v>
      </c>
      <c r="BK59" s="61">
        <f t="shared" si="2"/>
        <v>28.823040518717225</v>
      </c>
    </row>
    <row r="60" spans="1:63">
      <c r="A60" s="48"/>
      <c r="B60" s="55" t="s">
        <v>131</v>
      </c>
      <c r="C60" s="60">
        <v>0</v>
      </c>
      <c r="D60" s="60">
        <v>0</v>
      </c>
      <c r="E60" s="60">
        <v>0</v>
      </c>
      <c r="F60" s="60">
        <v>0</v>
      </c>
      <c r="G60" s="60">
        <v>0</v>
      </c>
      <c r="H60" s="60">
        <v>1.1645853332999999E-3</v>
      </c>
      <c r="I60" s="60">
        <v>0</v>
      </c>
      <c r="J60" s="60">
        <v>0</v>
      </c>
      <c r="K60" s="60">
        <v>0</v>
      </c>
      <c r="L60" s="60">
        <v>0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0</v>
      </c>
      <c r="S60" s="60">
        <v>0</v>
      </c>
      <c r="T60" s="60">
        <v>0</v>
      </c>
      <c r="U60" s="60">
        <v>0</v>
      </c>
      <c r="V60" s="60">
        <v>0</v>
      </c>
      <c r="W60" s="60">
        <v>0</v>
      </c>
      <c r="X60" s="60">
        <v>0</v>
      </c>
      <c r="Y60" s="60">
        <v>0</v>
      </c>
      <c r="Z60" s="60">
        <v>0</v>
      </c>
      <c r="AA60" s="60">
        <v>0</v>
      </c>
      <c r="AB60" s="60">
        <v>0</v>
      </c>
      <c r="AC60" s="60">
        <v>0</v>
      </c>
      <c r="AD60" s="60">
        <v>0</v>
      </c>
      <c r="AE60" s="60">
        <v>0</v>
      </c>
      <c r="AF60" s="60">
        <v>0</v>
      </c>
      <c r="AG60" s="60">
        <v>0</v>
      </c>
      <c r="AH60" s="60">
        <v>0</v>
      </c>
      <c r="AI60" s="60">
        <v>0</v>
      </c>
      <c r="AJ60" s="60">
        <v>0</v>
      </c>
      <c r="AK60" s="60">
        <v>0</v>
      </c>
      <c r="AL60" s="60">
        <v>0</v>
      </c>
      <c r="AM60" s="60">
        <v>0</v>
      </c>
      <c r="AN60" s="60">
        <v>0</v>
      </c>
      <c r="AO60" s="60">
        <v>0</v>
      </c>
      <c r="AP60" s="60">
        <v>0</v>
      </c>
      <c r="AQ60" s="60">
        <v>0</v>
      </c>
      <c r="AR60" s="60">
        <v>0</v>
      </c>
      <c r="AS60" s="60">
        <v>0</v>
      </c>
      <c r="AT60" s="60">
        <v>0</v>
      </c>
      <c r="AU60" s="60">
        <v>0</v>
      </c>
      <c r="AV60" s="60">
        <v>2.4031086496619984</v>
      </c>
      <c r="AW60" s="60">
        <v>7.4689870784999011</v>
      </c>
      <c r="AX60" s="60">
        <v>0</v>
      </c>
      <c r="AY60" s="60">
        <v>0</v>
      </c>
      <c r="AZ60" s="60">
        <v>19.450800142563416</v>
      </c>
      <c r="BA60" s="60">
        <v>0</v>
      </c>
      <c r="BB60" s="60">
        <v>0</v>
      </c>
      <c r="BC60" s="60">
        <v>0</v>
      </c>
      <c r="BD60" s="60">
        <v>0</v>
      </c>
      <c r="BE60" s="60">
        <v>0</v>
      </c>
      <c r="BF60" s="60">
        <v>0.35364867066549993</v>
      </c>
      <c r="BG60" s="60">
        <v>0</v>
      </c>
      <c r="BH60" s="60">
        <v>0</v>
      </c>
      <c r="BI60" s="60">
        <v>0</v>
      </c>
      <c r="BJ60" s="60">
        <v>1.2821066249997</v>
      </c>
      <c r="BK60" s="61">
        <f t="shared" si="2"/>
        <v>30.959815751723816</v>
      </c>
    </row>
    <row r="61" spans="1:63">
      <c r="A61" s="48"/>
      <c r="B61" s="55" t="s">
        <v>156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0">
        <v>2.8899933333E-3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5.7799866659999995E-4</v>
      </c>
      <c r="S61" s="60">
        <v>0</v>
      </c>
      <c r="T61" s="60">
        <v>0</v>
      </c>
      <c r="U61" s="60">
        <v>0</v>
      </c>
      <c r="V61" s="60">
        <v>0</v>
      </c>
      <c r="W61" s="60">
        <v>0</v>
      </c>
      <c r="X61" s="60">
        <v>0</v>
      </c>
      <c r="Y61" s="60">
        <v>0</v>
      </c>
      <c r="Z61" s="60">
        <v>0</v>
      </c>
      <c r="AA61" s="60">
        <v>0</v>
      </c>
      <c r="AB61" s="60">
        <v>4.8884279966599997E-2</v>
      </c>
      <c r="AC61" s="60">
        <v>0</v>
      </c>
      <c r="AD61" s="60">
        <v>0</v>
      </c>
      <c r="AE61" s="60">
        <v>0</v>
      </c>
      <c r="AF61" s="60">
        <v>0.41826847333330003</v>
      </c>
      <c r="AG61" s="60">
        <v>0</v>
      </c>
      <c r="AH61" s="60">
        <v>0</v>
      </c>
      <c r="AI61" s="60">
        <v>0</v>
      </c>
      <c r="AJ61" s="60">
        <v>0</v>
      </c>
      <c r="AK61" s="60">
        <v>0</v>
      </c>
      <c r="AL61" s="60">
        <v>0</v>
      </c>
      <c r="AM61" s="60">
        <v>0</v>
      </c>
      <c r="AN61" s="60">
        <v>0</v>
      </c>
      <c r="AO61" s="60">
        <v>0</v>
      </c>
      <c r="AP61" s="60">
        <v>0</v>
      </c>
      <c r="AQ61" s="60">
        <v>0</v>
      </c>
      <c r="AR61" s="60">
        <v>0</v>
      </c>
      <c r="AS61" s="60">
        <v>0</v>
      </c>
      <c r="AT61" s="60">
        <v>0</v>
      </c>
      <c r="AU61" s="60">
        <v>0</v>
      </c>
      <c r="AV61" s="60">
        <v>4.0880291504267028</v>
      </c>
      <c r="AW61" s="60">
        <v>1.5387757997329996</v>
      </c>
      <c r="AX61" s="60">
        <v>0</v>
      </c>
      <c r="AY61" s="60">
        <v>0</v>
      </c>
      <c r="AZ61" s="60">
        <v>36.142359869658428</v>
      </c>
      <c r="BA61" s="60">
        <v>0</v>
      </c>
      <c r="BB61" s="60">
        <v>0</v>
      </c>
      <c r="BC61" s="60">
        <v>0</v>
      </c>
      <c r="BD61" s="60">
        <v>0</v>
      </c>
      <c r="BE61" s="60">
        <v>0</v>
      </c>
      <c r="BF61" s="60">
        <v>0.23432175803279998</v>
      </c>
      <c r="BG61" s="60">
        <v>0</v>
      </c>
      <c r="BH61" s="60">
        <v>0</v>
      </c>
      <c r="BI61" s="60">
        <v>0</v>
      </c>
      <c r="BJ61" s="60">
        <v>0.72349141333310019</v>
      </c>
      <c r="BK61" s="61">
        <f t="shared" si="2"/>
        <v>43.197598736483826</v>
      </c>
    </row>
    <row r="62" spans="1:63">
      <c r="A62" s="48"/>
      <c r="B62" s="55" t="s">
        <v>132</v>
      </c>
      <c r="C62" s="60">
        <v>0</v>
      </c>
      <c r="D62" s="60">
        <v>0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60">
        <v>0</v>
      </c>
      <c r="Q62" s="60">
        <v>0</v>
      </c>
      <c r="R62" s="60">
        <v>0</v>
      </c>
      <c r="S62" s="60">
        <v>0</v>
      </c>
      <c r="T62" s="60">
        <v>0</v>
      </c>
      <c r="U62" s="60">
        <v>0</v>
      </c>
      <c r="V62" s="60">
        <v>0</v>
      </c>
      <c r="W62" s="60">
        <v>0</v>
      </c>
      <c r="X62" s="60">
        <v>0</v>
      </c>
      <c r="Y62" s="60">
        <v>0</v>
      </c>
      <c r="Z62" s="60">
        <v>0</v>
      </c>
      <c r="AA62" s="60">
        <v>0</v>
      </c>
      <c r="AB62" s="60">
        <v>2.6746690833299998E-2</v>
      </c>
      <c r="AC62" s="60">
        <v>0</v>
      </c>
      <c r="AD62" s="60">
        <v>0</v>
      </c>
      <c r="AE62" s="60">
        <v>0</v>
      </c>
      <c r="AF62" s="60">
        <v>0.87117792999990007</v>
      </c>
      <c r="AG62" s="60">
        <v>0</v>
      </c>
      <c r="AH62" s="60">
        <v>0</v>
      </c>
      <c r="AI62" s="60">
        <v>0</v>
      </c>
      <c r="AJ62" s="60">
        <v>0</v>
      </c>
      <c r="AK62" s="60">
        <v>0</v>
      </c>
      <c r="AL62" s="60">
        <v>0</v>
      </c>
      <c r="AM62" s="60">
        <v>0</v>
      </c>
      <c r="AN62" s="60">
        <v>0</v>
      </c>
      <c r="AO62" s="60">
        <v>0</v>
      </c>
      <c r="AP62" s="60">
        <v>0</v>
      </c>
      <c r="AQ62" s="60">
        <v>0</v>
      </c>
      <c r="AR62" s="60">
        <v>0</v>
      </c>
      <c r="AS62" s="60">
        <v>0</v>
      </c>
      <c r="AT62" s="60">
        <v>0</v>
      </c>
      <c r="AU62" s="60">
        <v>0</v>
      </c>
      <c r="AV62" s="60">
        <v>2.3873381106959006</v>
      </c>
      <c r="AW62" s="60">
        <v>0.29037735953310001</v>
      </c>
      <c r="AX62" s="60">
        <v>0</v>
      </c>
      <c r="AY62" s="60">
        <v>0</v>
      </c>
      <c r="AZ62" s="60">
        <v>9.6751799088977037</v>
      </c>
      <c r="BA62" s="60">
        <v>0</v>
      </c>
      <c r="BB62" s="60">
        <v>0</v>
      </c>
      <c r="BC62" s="60">
        <v>0</v>
      </c>
      <c r="BD62" s="60">
        <v>0</v>
      </c>
      <c r="BE62" s="60">
        <v>0</v>
      </c>
      <c r="BF62" s="60">
        <v>0.54165250326580006</v>
      </c>
      <c r="BG62" s="60">
        <v>0</v>
      </c>
      <c r="BH62" s="60">
        <v>0</v>
      </c>
      <c r="BI62" s="60">
        <v>0</v>
      </c>
      <c r="BJ62" s="60">
        <v>1.2289586527328999</v>
      </c>
      <c r="BK62" s="61">
        <f t="shared" si="2"/>
        <v>15.021431155958604</v>
      </c>
    </row>
    <row r="63" spans="1:63">
      <c r="A63" s="48"/>
      <c r="B63" s="55" t="s">
        <v>133</v>
      </c>
      <c r="C63" s="60">
        <v>0</v>
      </c>
      <c r="D63" s="60">
        <v>0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0">
        <v>0</v>
      </c>
      <c r="N63" s="60">
        <v>0</v>
      </c>
      <c r="O63" s="60">
        <v>0</v>
      </c>
      <c r="P63" s="60">
        <v>0</v>
      </c>
      <c r="Q63" s="60">
        <v>0</v>
      </c>
      <c r="R63" s="60">
        <v>0</v>
      </c>
      <c r="S63" s="60">
        <v>0</v>
      </c>
      <c r="T63" s="60">
        <v>0</v>
      </c>
      <c r="U63" s="60">
        <v>0</v>
      </c>
      <c r="V63" s="60">
        <v>0</v>
      </c>
      <c r="W63" s="60">
        <v>0</v>
      </c>
      <c r="X63" s="60">
        <v>0</v>
      </c>
      <c r="Y63" s="60">
        <v>0</v>
      </c>
      <c r="Z63" s="60">
        <v>0</v>
      </c>
      <c r="AA63" s="60">
        <v>0</v>
      </c>
      <c r="AB63" s="60">
        <v>3.2375275000000002E-3</v>
      </c>
      <c r="AC63" s="60">
        <v>0</v>
      </c>
      <c r="AD63" s="60">
        <v>0</v>
      </c>
      <c r="AE63" s="60">
        <v>0</v>
      </c>
      <c r="AF63" s="60">
        <v>1.77501625</v>
      </c>
      <c r="AG63" s="60">
        <v>0</v>
      </c>
      <c r="AH63" s="60">
        <v>0</v>
      </c>
      <c r="AI63" s="60">
        <v>0</v>
      </c>
      <c r="AJ63" s="60">
        <v>0</v>
      </c>
      <c r="AK63" s="60">
        <v>0</v>
      </c>
      <c r="AL63" s="60">
        <v>0</v>
      </c>
      <c r="AM63" s="60">
        <v>0</v>
      </c>
      <c r="AN63" s="60">
        <v>0</v>
      </c>
      <c r="AO63" s="60">
        <v>0</v>
      </c>
      <c r="AP63" s="60">
        <v>0</v>
      </c>
      <c r="AQ63" s="60">
        <v>0</v>
      </c>
      <c r="AR63" s="60">
        <v>0</v>
      </c>
      <c r="AS63" s="60">
        <v>0</v>
      </c>
      <c r="AT63" s="60">
        <v>0</v>
      </c>
      <c r="AU63" s="60">
        <v>0</v>
      </c>
      <c r="AV63" s="60">
        <v>1.5997914404321993</v>
      </c>
      <c r="AW63" s="60">
        <v>9.0650770000000012E-3</v>
      </c>
      <c r="AX63" s="60">
        <v>0</v>
      </c>
      <c r="AY63" s="60">
        <v>0</v>
      </c>
      <c r="AZ63" s="60">
        <v>5.0131693754329012</v>
      </c>
      <c r="BA63" s="60">
        <v>0</v>
      </c>
      <c r="BB63" s="60">
        <v>0</v>
      </c>
      <c r="BC63" s="60">
        <v>0</v>
      </c>
      <c r="BD63" s="60">
        <v>0</v>
      </c>
      <c r="BE63" s="60">
        <v>0</v>
      </c>
      <c r="BF63" s="60">
        <v>0.1707172756666</v>
      </c>
      <c r="BG63" s="60">
        <v>0</v>
      </c>
      <c r="BH63" s="60">
        <v>0</v>
      </c>
      <c r="BI63" s="60">
        <v>0</v>
      </c>
      <c r="BJ63" s="60">
        <v>0.15620143</v>
      </c>
      <c r="BK63" s="61">
        <f t="shared" si="2"/>
        <v>8.7271983760317013</v>
      </c>
    </row>
    <row r="64" spans="1:63">
      <c r="A64" s="48"/>
      <c r="B64" s="55" t="s">
        <v>134</v>
      </c>
      <c r="C64" s="60">
        <v>0</v>
      </c>
      <c r="D64" s="60">
        <v>0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0">
        <v>0</v>
      </c>
      <c r="S64" s="60">
        <v>0</v>
      </c>
      <c r="T64" s="60">
        <v>0</v>
      </c>
      <c r="U64" s="60">
        <v>0</v>
      </c>
      <c r="V64" s="60">
        <v>0</v>
      </c>
      <c r="W64" s="60">
        <v>0</v>
      </c>
      <c r="X64" s="60">
        <v>0</v>
      </c>
      <c r="Y64" s="60">
        <v>0</v>
      </c>
      <c r="Z64" s="60">
        <v>0</v>
      </c>
      <c r="AA64" s="60">
        <v>0</v>
      </c>
      <c r="AB64" s="60">
        <v>0</v>
      </c>
      <c r="AC64" s="60">
        <v>0</v>
      </c>
      <c r="AD64" s="60">
        <v>0</v>
      </c>
      <c r="AE64" s="60">
        <v>0</v>
      </c>
      <c r="AF64" s="60">
        <v>0.85714736493330002</v>
      </c>
      <c r="AG64" s="60">
        <v>0</v>
      </c>
      <c r="AH64" s="60">
        <v>0</v>
      </c>
      <c r="AI64" s="60">
        <v>0</v>
      </c>
      <c r="AJ64" s="60">
        <v>0</v>
      </c>
      <c r="AK64" s="60">
        <v>0</v>
      </c>
      <c r="AL64" s="60">
        <v>0</v>
      </c>
      <c r="AM64" s="60">
        <v>0</v>
      </c>
      <c r="AN64" s="60">
        <v>0</v>
      </c>
      <c r="AO64" s="60">
        <v>0</v>
      </c>
      <c r="AP64" s="60">
        <v>0</v>
      </c>
      <c r="AQ64" s="60">
        <v>0</v>
      </c>
      <c r="AR64" s="60">
        <v>0</v>
      </c>
      <c r="AS64" s="60">
        <v>0</v>
      </c>
      <c r="AT64" s="60">
        <v>0</v>
      </c>
      <c r="AU64" s="60">
        <v>0</v>
      </c>
      <c r="AV64" s="60">
        <v>0.69545655493299996</v>
      </c>
      <c r="AW64" s="60">
        <v>0.49790768966660004</v>
      </c>
      <c r="AX64" s="60">
        <v>0</v>
      </c>
      <c r="AY64" s="60">
        <v>0</v>
      </c>
      <c r="AZ64" s="60">
        <v>1.8341858208997002</v>
      </c>
      <c r="BA64" s="60">
        <v>0</v>
      </c>
      <c r="BB64" s="60">
        <v>0</v>
      </c>
      <c r="BC64" s="60">
        <v>0</v>
      </c>
      <c r="BD64" s="60">
        <v>0</v>
      </c>
      <c r="BE64" s="60">
        <v>0</v>
      </c>
      <c r="BF64" s="60">
        <v>3.900025E-2</v>
      </c>
      <c r="BG64" s="60">
        <v>0</v>
      </c>
      <c r="BH64" s="60">
        <v>0</v>
      </c>
      <c r="BI64" s="60">
        <v>0</v>
      </c>
      <c r="BJ64" s="60">
        <v>0.19500124999999999</v>
      </c>
      <c r="BK64" s="61">
        <f t="shared" si="2"/>
        <v>4.1186989304325996</v>
      </c>
    </row>
    <row r="65" spans="1:63">
      <c r="A65" s="48"/>
      <c r="B65" s="55" t="s">
        <v>135</v>
      </c>
      <c r="C65" s="60">
        <v>0</v>
      </c>
      <c r="D65" s="60">
        <v>0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0</v>
      </c>
      <c r="S65" s="60">
        <v>0</v>
      </c>
      <c r="T65" s="60">
        <v>0</v>
      </c>
      <c r="U65" s="60">
        <v>0</v>
      </c>
      <c r="V65" s="60">
        <v>0</v>
      </c>
      <c r="W65" s="60">
        <v>0</v>
      </c>
      <c r="X65" s="60">
        <v>0</v>
      </c>
      <c r="Y65" s="60">
        <v>0</v>
      </c>
      <c r="Z65" s="60">
        <v>0</v>
      </c>
      <c r="AA65" s="60">
        <v>0</v>
      </c>
      <c r="AB65" s="60">
        <v>5.6012714533200003E-2</v>
      </c>
      <c r="AC65" s="60">
        <v>0</v>
      </c>
      <c r="AD65" s="60">
        <v>0</v>
      </c>
      <c r="AE65" s="60">
        <v>0</v>
      </c>
      <c r="AF65" s="60">
        <v>0.52924923333329998</v>
      </c>
      <c r="AG65" s="60">
        <v>0</v>
      </c>
      <c r="AH65" s="60">
        <v>0</v>
      </c>
      <c r="AI65" s="60">
        <v>0</v>
      </c>
      <c r="AJ65" s="60">
        <v>0</v>
      </c>
      <c r="AK65" s="60">
        <v>0</v>
      </c>
      <c r="AL65" s="60">
        <v>0</v>
      </c>
      <c r="AM65" s="60">
        <v>0</v>
      </c>
      <c r="AN65" s="60">
        <v>0</v>
      </c>
      <c r="AO65" s="60">
        <v>0</v>
      </c>
      <c r="AP65" s="60">
        <v>0</v>
      </c>
      <c r="AQ65" s="60">
        <v>0</v>
      </c>
      <c r="AR65" s="60">
        <v>0</v>
      </c>
      <c r="AS65" s="60">
        <v>0</v>
      </c>
      <c r="AT65" s="60">
        <v>0</v>
      </c>
      <c r="AU65" s="60">
        <v>0</v>
      </c>
      <c r="AV65" s="60">
        <v>12.021232520984887</v>
      </c>
      <c r="AW65" s="60">
        <v>5.0542681064993999</v>
      </c>
      <c r="AX65" s="60">
        <v>0</v>
      </c>
      <c r="AY65" s="60">
        <v>0</v>
      </c>
      <c r="AZ65" s="60">
        <v>58.01251581875804</v>
      </c>
      <c r="BA65" s="60">
        <v>0</v>
      </c>
      <c r="BB65" s="60">
        <v>0</v>
      </c>
      <c r="BC65" s="60">
        <v>0</v>
      </c>
      <c r="BD65" s="60">
        <v>0</v>
      </c>
      <c r="BE65" s="60">
        <v>0</v>
      </c>
      <c r="BF65" s="60">
        <v>1.1993897193640997</v>
      </c>
      <c r="BG65" s="60">
        <v>0.1695458</v>
      </c>
      <c r="BH65" s="60">
        <v>0</v>
      </c>
      <c r="BI65" s="60">
        <v>0</v>
      </c>
      <c r="BJ65" s="60">
        <v>2.7268681232661995</v>
      </c>
      <c r="BK65" s="61">
        <f t="shared" si="2"/>
        <v>79.769082036739121</v>
      </c>
    </row>
    <row r="66" spans="1:63">
      <c r="A66" s="48"/>
      <c r="B66" s="55" t="s">
        <v>136</v>
      </c>
      <c r="C66" s="60">
        <v>0</v>
      </c>
      <c r="D66" s="60">
        <v>0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0</v>
      </c>
      <c r="S66" s="60">
        <v>0</v>
      </c>
      <c r="T66" s="60">
        <v>0</v>
      </c>
      <c r="U66" s="60">
        <v>0</v>
      </c>
      <c r="V66" s="60">
        <v>0</v>
      </c>
      <c r="W66" s="60">
        <v>0</v>
      </c>
      <c r="X66" s="60">
        <v>0</v>
      </c>
      <c r="Y66" s="60">
        <v>0</v>
      </c>
      <c r="Z66" s="60">
        <v>0</v>
      </c>
      <c r="AA66" s="60">
        <v>0</v>
      </c>
      <c r="AB66" s="60">
        <v>0</v>
      </c>
      <c r="AC66" s="60">
        <v>0</v>
      </c>
      <c r="AD66" s="60">
        <v>0</v>
      </c>
      <c r="AE66" s="60">
        <v>0</v>
      </c>
      <c r="AF66" s="60">
        <v>1.4692733333299998E-2</v>
      </c>
      <c r="AG66" s="60">
        <v>0</v>
      </c>
      <c r="AH66" s="60">
        <v>0</v>
      </c>
      <c r="AI66" s="60">
        <v>0</v>
      </c>
      <c r="AJ66" s="60">
        <v>0</v>
      </c>
      <c r="AK66" s="60">
        <v>0</v>
      </c>
      <c r="AL66" s="60">
        <v>8.1405699998999999E-3</v>
      </c>
      <c r="AM66" s="60">
        <v>0</v>
      </c>
      <c r="AN66" s="60">
        <v>0</v>
      </c>
      <c r="AO66" s="60">
        <v>0</v>
      </c>
      <c r="AP66" s="60">
        <v>0</v>
      </c>
      <c r="AQ66" s="60">
        <v>0</v>
      </c>
      <c r="AR66" s="60">
        <v>0</v>
      </c>
      <c r="AS66" s="60">
        <v>0</v>
      </c>
      <c r="AT66" s="60">
        <v>0</v>
      </c>
      <c r="AU66" s="60">
        <v>0</v>
      </c>
      <c r="AV66" s="60">
        <v>7.296847905802033</v>
      </c>
      <c r="AW66" s="60">
        <v>2.2090517169649999</v>
      </c>
      <c r="AX66" s="60">
        <v>0</v>
      </c>
      <c r="AY66" s="60">
        <v>0</v>
      </c>
      <c r="AZ66" s="60">
        <v>29.179300146746758</v>
      </c>
      <c r="BA66" s="60">
        <v>0</v>
      </c>
      <c r="BB66" s="60">
        <v>0</v>
      </c>
      <c r="BC66" s="60">
        <v>0</v>
      </c>
      <c r="BD66" s="60">
        <v>0</v>
      </c>
      <c r="BE66" s="60">
        <v>0</v>
      </c>
      <c r="BF66" s="60">
        <v>0.8412225814262998</v>
      </c>
      <c r="BG66" s="60">
        <v>0.21805815923310004</v>
      </c>
      <c r="BH66" s="60">
        <v>0</v>
      </c>
      <c r="BI66" s="60">
        <v>0</v>
      </c>
      <c r="BJ66" s="60">
        <v>1.3480508031654004</v>
      </c>
      <c r="BK66" s="61">
        <f t="shared" si="2"/>
        <v>41.115364616671791</v>
      </c>
    </row>
    <row r="67" spans="1:63">
      <c r="A67" s="48"/>
      <c r="B67" s="55" t="s">
        <v>137</v>
      </c>
      <c r="C67" s="60">
        <v>0</v>
      </c>
      <c r="D67" s="6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0</v>
      </c>
      <c r="S67" s="60">
        <v>0</v>
      </c>
      <c r="T67" s="60">
        <v>0</v>
      </c>
      <c r="U67" s="60">
        <v>0</v>
      </c>
      <c r="V67" s="60">
        <v>0</v>
      </c>
      <c r="W67" s="60">
        <v>0</v>
      </c>
      <c r="X67" s="60">
        <v>0</v>
      </c>
      <c r="Y67" s="60">
        <v>0</v>
      </c>
      <c r="Z67" s="60">
        <v>0</v>
      </c>
      <c r="AA67" s="60">
        <v>0</v>
      </c>
      <c r="AB67" s="60">
        <v>9.2184003333299999E-2</v>
      </c>
      <c r="AC67" s="60">
        <v>0.11553236666659999</v>
      </c>
      <c r="AD67" s="60">
        <v>0</v>
      </c>
      <c r="AE67" s="60">
        <v>0</v>
      </c>
      <c r="AF67" s="60">
        <v>0.28691281000000002</v>
      </c>
      <c r="AG67" s="60">
        <v>0</v>
      </c>
      <c r="AH67" s="60">
        <v>0</v>
      </c>
      <c r="AI67" s="60">
        <v>0</v>
      </c>
      <c r="AJ67" s="60">
        <v>0</v>
      </c>
      <c r="AK67" s="60">
        <v>0</v>
      </c>
      <c r="AL67" s="60">
        <v>0</v>
      </c>
      <c r="AM67" s="60">
        <v>0</v>
      </c>
      <c r="AN67" s="60">
        <v>0</v>
      </c>
      <c r="AO67" s="60">
        <v>0</v>
      </c>
      <c r="AP67" s="60">
        <v>0</v>
      </c>
      <c r="AQ67" s="60">
        <v>0</v>
      </c>
      <c r="AR67" s="60">
        <v>0</v>
      </c>
      <c r="AS67" s="60">
        <v>0</v>
      </c>
      <c r="AT67" s="60">
        <v>0</v>
      </c>
      <c r="AU67" s="60">
        <v>0</v>
      </c>
      <c r="AV67" s="60">
        <v>19.791973816078826</v>
      </c>
      <c r="AW67" s="60">
        <v>10.878000847432302</v>
      </c>
      <c r="AX67" s="60">
        <v>0</v>
      </c>
      <c r="AY67" s="60">
        <v>0</v>
      </c>
      <c r="AZ67" s="60">
        <v>107.25298040808879</v>
      </c>
      <c r="BA67" s="60">
        <v>0</v>
      </c>
      <c r="BB67" s="60">
        <v>0</v>
      </c>
      <c r="BC67" s="60">
        <v>0</v>
      </c>
      <c r="BD67" s="60">
        <v>0</v>
      </c>
      <c r="BE67" s="60">
        <v>0</v>
      </c>
      <c r="BF67" s="60">
        <v>4.5617368222628878</v>
      </c>
      <c r="BG67" s="60">
        <v>0.54143896943320002</v>
      </c>
      <c r="BH67" s="60">
        <v>0</v>
      </c>
      <c r="BI67" s="60">
        <v>0</v>
      </c>
      <c r="BJ67" s="60">
        <v>7.3478418315326017</v>
      </c>
      <c r="BK67" s="61">
        <f t="shared" si="2"/>
        <v>150.8686018748285</v>
      </c>
    </row>
    <row r="68" spans="1:63">
      <c r="A68" s="48"/>
      <c r="B68" s="55" t="s">
        <v>162</v>
      </c>
      <c r="C68" s="60">
        <v>0</v>
      </c>
      <c r="D68" s="60">
        <v>0</v>
      </c>
      <c r="E68" s="60">
        <v>0</v>
      </c>
      <c r="F68" s="60">
        <v>0</v>
      </c>
      <c r="G68" s="60">
        <v>0</v>
      </c>
      <c r="H68" s="60">
        <v>1.06110566665E-2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2.5131449999900003E-2</v>
      </c>
      <c r="S68" s="60">
        <v>0</v>
      </c>
      <c r="T68" s="60">
        <v>0</v>
      </c>
      <c r="U68" s="60">
        <v>0</v>
      </c>
      <c r="V68" s="60">
        <v>0</v>
      </c>
      <c r="W68" s="60">
        <v>0</v>
      </c>
      <c r="X68" s="60">
        <v>0</v>
      </c>
      <c r="Y68" s="60">
        <v>0</v>
      </c>
      <c r="Z68" s="60">
        <v>0</v>
      </c>
      <c r="AA68" s="60">
        <v>0</v>
      </c>
      <c r="AB68" s="60">
        <v>0</v>
      </c>
      <c r="AC68" s="60">
        <v>0</v>
      </c>
      <c r="AD68" s="60">
        <v>0</v>
      </c>
      <c r="AE68" s="60">
        <v>0</v>
      </c>
      <c r="AF68" s="60">
        <v>0</v>
      </c>
      <c r="AG68" s="60">
        <v>0</v>
      </c>
      <c r="AH68" s="60">
        <v>0</v>
      </c>
      <c r="AI68" s="60">
        <v>0</v>
      </c>
      <c r="AJ68" s="60">
        <v>0</v>
      </c>
      <c r="AK68" s="60">
        <v>0</v>
      </c>
      <c r="AL68" s="60">
        <v>0</v>
      </c>
      <c r="AM68" s="60">
        <v>0</v>
      </c>
      <c r="AN68" s="60">
        <v>0</v>
      </c>
      <c r="AO68" s="60">
        <v>0</v>
      </c>
      <c r="AP68" s="60">
        <v>0</v>
      </c>
      <c r="AQ68" s="60">
        <v>0</v>
      </c>
      <c r="AR68" s="60">
        <v>0</v>
      </c>
      <c r="AS68" s="60">
        <v>0</v>
      </c>
      <c r="AT68" s="60">
        <v>0</v>
      </c>
      <c r="AU68" s="60">
        <v>0</v>
      </c>
      <c r="AV68" s="60">
        <v>5.6818765623905954</v>
      </c>
      <c r="AW68" s="60">
        <v>3.1055274943326991</v>
      </c>
      <c r="AX68" s="60">
        <v>0</v>
      </c>
      <c r="AY68" s="60">
        <v>0</v>
      </c>
      <c r="AZ68" s="60">
        <v>49.339963809654733</v>
      </c>
      <c r="BA68" s="60">
        <v>0</v>
      </c>
      <c r="BB68" s="60">
        <v>0</v>
      </c>
      <c r="BC68" s="60">
        <v>0</v>
      </c>
      <c r="BD68" s="60">
        <v>0</v>
      </c>
      <c r="BE68" s="60">
        <v>0</v>
      </c>
      <c r="BF68" s="60">
        <v>0.68330807449859998</v>
      </c>
      <c r="BG68" s="60">
        <v>0.1642548499999</v>
      </c>
      <c r="BH68" s="60">
        <v>0</v>
      </c>
      <c r="BI68" s="60">
        <v>0</v>
      </c>
      <c r="BJ68" s="60">
        <v>3.4756910748989998</v>
      </c>
      <c r="BK68" s="61">
        <f t="shared" si="2"/>
        <v>62.486364372441926</v>
      </c>
    </row>
    <row r="69" spans="1:63">
      <c r="A69" s="48"/>
      <c r="B69" s="55" t="s">
        <v>168</v>
      </c>
      <c r="C69" s="60">
        <v>0</v>
      </c>
      <c r="D69" s="60">
        <v>0</v>
      </c>
      <c r="E69" s="60">
        <v>0</v>
      </c>
      <c r="F69" s="60">
        <v>0</v>
      </c>
      <c r="G69" s="60">
        <v>0</v>
      </c>
      <c r="H69" s="60">
        <v>4.0758367733199997E-2</v>
      </c>
      <c r="I69" s="60">
        <v>0</v>
      </c>
      <c r="J69" s="60">
        <v>0</v>
      </c>
      <c r="K69" s="60">
        <v>0</v>
      </c>
      <c r="L69" s="60">
        <v>0.21408653333329999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1.0704326666599999E-2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v>0</v>
      </c>
      <c r="AQ69" s="60">
        <v>0</v>
      </c>
      <c r="AR69" s="60">
        <v>0</v>
      </c>
      <c r="AS69" s="60">
        <v>0</v>
      </c>
      <c r="AT69" s="60">
        <v>0</v>
      </c>
      <c r="AU69" s="60">
        <v>0</v>
      </c>
      <c r="AV69" s="60">
        <v>4.1862460398241987</v>
      </c>
      <c r="AW69" s="60">
        <v>16.692893228466001</v>
      </c>
      <c r="AX69" s="60">
        <v>0</v>
      </c>
      <c r="AY69" s="60">
        <v>0</v>
      </c>
      <c r="AZ69" s="60">
        <v>55.20798363655652</v>
      </c>
      <c r="BA69" s="60">
        <v>0</v>
      </c>
      <c r="BB69" s="60">
        <v>0</v>
      </c>
      <c r="BC69" s="60">
        <v>0</v>
      </c>
      <c r="BD69" s="60">
        <v>0</v>
      </c>
      <c r="BE69" s="60">
        <v>0</v>
      </c>
      <c r="BF69" s="60">
        <v>0.6060637018320002</v>
      </c>
      <c r="BG69" s="60">
        <v>0</v>
      </c>
      <c r="BH69" s="60">
        <v>0</v>
      </c>
      <c r="BI69" s="60">
        <v>0</v>
      </c>
      <c r="BJ69" s="60">
        <v>1.9588397799994999</v>
      </c>
      <c r="BK69" s="61">
        <f t="shared" si="2"/>
        <v>78.917575614411305</v>
      </c>
    </row>
    <row r="70" spans="1:63">
      <c r="A70" s="48"/>
      <c r="B70" s="55" t="s">
        <v>167</v>
      </c>
      <c r="C70" s="60">
        <v>0</v>
      </c>
      <c r="D70" s="60">
        <v>0</v>
      </c>
      <c r="E70" s="60">
        <v>0</v>
      </c>
      <c r="F70" s="60">
        <v>0</v>
      </c>
      <c r="G70" s="60">
        <v>0</v>
      </c>
      <c r="H70" s="60">
        <v>1.1902269E-2</v>
      </c>
      <c r="I70" s="60">
        <v>0</v>
      </c>
      <c r="J70" s="60">
        <v>0</v>
      </c>
      <c r="K70" s="60">
        <v>0</v>
      </c>
      <c r="L70" s="60">
        <v>0.16270380000000001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0">
        <v>0</v>
      </c>
      <c r="S70" s="60">
        <v>0</v>
      </c>
      <c r="T70" s="60">
        <v>0</v>
      </c>
      <c r="U70" s="60">
        <v>0</v>
      </c>
      <c r="V70" s="60">
        <v>0</v>
      </c>
      <c r="W70" s="60">
        <v>0</v>
      </c>
      <c r="X70" s="60">
        <v>0</v>
      </c>
      <c r="Y70" s="60">
        <v>0</v>
      </c>
      <c r="Z70" s="60">
        <v>0</v>
      </c>
      <c r="AA70" s="60">
        <v>0</v>
      </c>
      <c r="AB70" s="60">
        <v>0</v>
      </c>
      <c r="AC70" s="60">
        <v>0</v>
      </c>
      <c r="AD70" s="60">
        <v>0</v>
      </c>
      <c r="AE70" s="60">
        <v>0</v>
      </c>
      <c r="AF70" s="60">
        <v>0</v>
      </c>
      <c r="AG70" s="60">
        <v>0</v>
      </c>
      <c r="AH70" s="60">
        <v>0</v>
      </c>
      <c r="AI70" s="60">
        <v>0</v>
      </c>
      <c r="AJ70" s="60">
        <v>0</v>
      </c>
      <c r="AK70" s="60">
        <v>0</v>
      </c>
      <c r="AL70" s="60">
        <v>0</v>
      </c>
      <c r="AM70" s="60">
        <v>0</v>
      </c>
      <c r="AN70" s="60">
        <v>0</v>
      </c>
      <c r="AO70" s="60">
        <v>0</v>
      </c>
      <c r="AP70" s="60">
        <v>0</v>
      </c>
      <c r="AQ70" s="60">
        <v>0</v>
      </c>
      <c r="AR70" s="60">
        <v>0</v>
      </c>
      <c r="AS70" s="60">
        <v>0</v>
      </c>
      <c r="AT70" s="60">
        <v>0</v>
      </c>
      <c r="AU70" s="60">
        <v>0</v>
      </c>
      <c r="AV70" s="60">
        <v>7.9182002666200013E-2</v>
      </c>
      <c r="AW70" s="60">
        <v>8.5917866666665983</v>
      </c>
      <c r="AX70" s="60">
        <v>0</v>
      </c>
      <c r="AY70" s="60">
        <v>0</v>
      </c>
      <c r="AZ70" s="60">
        <v>15.606980479998899</v>
      </c>
      <c r="BA70" s="60">
        <v>0</v>
      </c>
      <c r="BB70" s="60">
        <v>0</v>
      </c>
      <c r="BC70" s="60">
        <v>0</v>
      </c>
      <c r="BD70" s="60">
        <v>0</v>
      </c>
      <c r="BE70" s="60">
        <v>0</v>
      </c>
      <c r="BF70" s="60">
        <v>6.3364426664999996E-3</v>
      </c>
      <c r="BG70" s="60">
        <v>0</v>
      </c>
      <c r="BH70" s="60">
        <v>0</v>
      </c>
      <c r="BI70" s="60">
        <v>0</v>
      </c>
      <c r="BJ70" s="60">
        <v>0</v>
      </c>
      <c r="BK70" s="61">
        <f t="shared" si="2"/>
        <v>24.458891660998194</v>
      </c>
    </row>
    <row r="71" spans="1:63">
      <c r="A71" s="48"/>
      <c r="B71" s="55" t="s">
        <v>159</v>
      </c>
      <c r="C71" s="60">
        <v>0</v>
      </c>
      <c r="D71" s="60">
        <v>0</v>
      </c>
      <c r="E71" s="60">
        <v>0</v>
      </c>
      <c r="F71" s="60">
        <v>0</v>
      </c>
      <c r="G71" s="60">
        <v>0</v>
      </c>
      <c r="H71" s="60">
        <v>4.7981626899899994E-2</v>
      </c>
      <c r="I71" s="60">
        <v>0</v>
      </c>
      <c r="J71" s="60">
        <v>0</v>
      </c>
      <c r="K71" s="60">
        <v>0</v>
      </c>
      <c r="L71" s="60">
        <v>0.1128252</v>
      </c>
      <c r="M71" s="60">
        <v>0</v>
      </c>
      <c r="N71" s="60">
        <v>0</v>
      </c>
      <c r="O71" s="60">
        <v>0</v>
      </c>
      <c r="P71" s="60">
        <v>0</v>
      </c>
      <c r="Q71" s="60">
        <v>0</v>
      </c>
      <c r="R71" s="60">
        <v>1.1282519999999999E-3</v>
      </c>
      <c r="S71" s="60">
        <v>0</v>
      </c>
      <c r="T71" s="60">
        <v>0</v>
      </c>
      <c r="U71" s="60">
        <v>0</v>
      </c>
      <c r="V71" s="60">
        <v>0</v>
      </c>
      <c r="W71" s="60">
        <v>0</v>
      </c>
      <c r="X71" s="60">
        <v>0</v>
      </c>
      <c r="Y71" s="60">
        <v>0</v>
      </c>
      <c r="Z71" s="60">
        <v>0</v>
      </c>
      <c r="AA71" s="60">
        <v>0</v>
      </c>
      <c r="AB71" s="60">
        <v>0</v>
      </c>
      <c r="AC71" s="60">
        <v>0</v>
      </c>
      <c r="AD71" s="60">
        <v>0</v>
      </c>
      <c r="AE71" s="60">
        <v>0</v>
      </c>
      <c r="AF71" s="60">
        <v>0.11062646666659999</v>
      </c>
      <c r="AG71" s="60">
        <v>0</v>
      </c>
      <c r="AH71" s="60">
        <v>0</v>
      </c>
      <c r="AI71" s="60">
        <v>0</v>
      </c>
      <c r="AJ71" s="60">
        <v>0</v>
      </c>
      <c r="AK71" s="60">
        <v>0</v>
      </c>
      <c r="AL71" s="60">
        <v>0</v>
      </c>
      <c r="AM71" s="60">
        <v>0</v>
      </c>
      <c r="AN71" s="60">
        <v>0</v>
      </c>
      <c r="AO71" s="60">
        <v>0</v>
      </c>
      <c r="AP71" s="60">
        <v>0</v>
      </c>
      <c r="AQ71" s="60">
        <v>0</v>
      </c>
      <c r="AR71" s="60">
        <v>0</v>
      </c>
      <c r="AS71" s="60">
        <v>0</v>
      </c>
      <c r="AT71" s="60">
        <v>0</v>
      </c>
      <c r="AU71" s="60">
        <v>0</v>
      </c>
      <c r="AV71" s="60">
        <v>3.9878638201909977</v>
      </c>
      <c r="AW71" s="60">
        <v>0.71285466266659991</v>
      </c>
      <c r="AX71" s="60">
        <v>0</v>
      </c>
      <c r="AY71" s="60">
        <v>0</v>
      </c>
      <c r="AZ71" s="60">
        <v>22.521091957226993</v>
      </c>
      <c r="BA71" s="60">
        <v>0</v>
      </c>
      <c r="BB71" s="60">
        <v>0</v>
      </c>
      <c r="BC71" s="60">
        <v>0</v>
      </c>
      <c r="BD71" s="60">
        <v>0</v>
      </c>
      <c r="BE71" s="60">
        <v>0</v>
      </c>
      <c r="BF71" s="60">
        <v>0.44953401203199989</v>
      </c>
      <c r="BG71" s="60">
        <v>0.2765661666666</v>
      </c>
      <c r="BH71" s="60">
        <v>0</v>
      </c>
      <c r="BI71" s="60">
        <v>0</v>
      </c>
      <c r="BJ71" s="60">
        <v>0.94328947333309998</v>
      </c>
      <c r="BK71" s="61">
        <f t="shared" si="2"/>
        <v>29.163761637682793</v>
      </c>
    </row>
    <row r="72" spans="1:63">
      <c r="A72" s="48"/>
      <c r="B72" s="55" t="s">
        <v>169</v>
      </c>
      <c r="C72" s="60">
        <v>0</v>
      </c>
      <c r="D72" s="60">
        <v>0</v>
      </c>
      <c r="E72" s="60">
        <v>0</v>
      </c>
      <c r="F72" s="60">
        <v>0</v>
      </c>
      <c r="G72" s="60">
        <v>0</v>
      </c>
      <c r="H72" s="60">
        <v>3.3376658333299995E-2</v>
      </c>
      <c r="I72" s="60">
        <v>5.4715833333333004</v>
      </c>
      <c r="J72" s="60">
        <v>0</v>
      </c>
      <c r="K72" s="60">
        <v>0</v>
      </c>
      <c r="L72" s="60">
        <v>0</v>
      </c>
      <c r="M72" s="60">
        <v>0</v>
      </c>
      <c r="N72" s="60">
        <v>0</v>
      </c>
      <c r="O72" s="60">
        <v>0</v>
      </c>
      <c r="P72" s="60">
        <v>0</v>
      </c>
      <c r="Q72" s="60">
        <v>0</v>
      </c>
      <c r="R72" s="60">
        <v>0</v>
      </c>
      <c r="S72" s="60">
        <v>0</v>
      </c>
      <c r="T72" s="60">
        <v>0</v>
      </c>
      <c r="U72" s="60">
        <v>0</v>
      </c>
      <c r="V72" s="60">
        <v>0</v>
      </c>
      <c r="W72" s="60">
        <v>0</v>
      </c>
      <c r="X72" s="60">
        <v>0</v>
      </c>
      <c r="Y72" s="60">
        <v>0</v>
      </c>
      <c r="Z72" s="60">
        <v>0</v>
      </c>
      <c r="AA72" s="60">
        <v>0</v>
      </c>
      <c r="AB72" s="60">
        <v>0</v>
      </c>
      <c r="AC72" s="60">
        <v>8.7003733333332995</v>
      </c>
      <c r="AD72" s="60">
        <v>0</v>
      </c>
      <c r="AE72" s="60">
        <v>0</v>
      </c>
      <c r="AF72" s="60">
        <v>0.66901710513320001</v>
      </c>
      <c r="AG72" s="60">
        <v>0</v>
      </c>
      <c r="AH72" s="60">
        <v>0</v>
      </c>
      <c r="AI72" s="60">
        <v>0</v>
      </c>
      <c r="AJ72" s="60">
        <v>0</v>
      </c>
      <c r="AK72" s="60">
        <v>0</v>
      </c>
      <c r="AL72" s="60">
        <v>0</v>
      </c>
      <c r="AM72" s="60">
        <v>0</v>
      </c>
      <c r="AN72" s="60">
        <v>0</v>
      </c>
      <c r="AO72" s="60">
        <v>0</v>
      </c>
      <c r="AP72" s="60">
        <v>0</v>
      </c>
      <c r="AQ72" s="60">
        <v>0</v>
      </c>
      <c r="AR72" s="60">
        <v>0</v>
      </c>
      <c r="AS72" s="60">
        <v>0</v>
      </c>
      <c r="AT72" s="60">
        <v>0</v>
      </c>
      <c r="AU72" s="60">
        <v>0</v>
      </c>
      <c r="AV72" s="60">
        <v>1.0609177191651005</v>
      </c>
      <c r="AW72" s="60">
        <v>9.433559481999799</v>
      </c>
      <c r="AX72" s="60">
        <v>0</v>
      </c>
      <c r="AY72" s="60">
        <v>0</v>
      </c>
      <c r="AZ72" s="60">
        <v>9.5418308194982053</v>
      </c>
      <c r="BA72" s="60">
        <v>0</v>
      </c>
      <c r="BB72" s="60">
        <v>0</v>
      </c>
      <c r="BC72" s="60">
        <v>0</v>
      </c>
      <c r="BD72" s="60">
        <v>0</v>
      </c>
      <c r="BE72" s="60">
        <v>0</v>
      </c>
      <c r="BF72" s="60">
        <v>0.1730391679995</v>
      </c>
      <c r="BG72" s="60">
        <v>0</v>
      </c>
      <c r="BH72" s="60">
        <v>0</v>
      </c>
      <c r="BI72" s="60">
        <v>0</v>
      </c>
      <c r="BJ72" s="60">
        <v>0</v>
      </c>
      <c r="BK72" s="61">
        <f t="shared" si="2"/>
        <v>35.083697618795703</v>
      </c>
    </row>
    <row r="73" spans="1:63">
      <c r="A73" s="48"/>
      <c r="B73" s="55" t="s">
        <v>177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5.3700150000000002E-2</v>
      </c>
      <c r="M73" s="60">
        <v>0</v>
      </c>
      <c r="N73" s="60">
        <v>0</v>
      </c>
      <c r="O73" s="60">
        <v>0</v>
      </c>
      <c r="P73" s="60">
        <v>0</v>
      </c>
      <c r="Q73" s="60">
        <v>0</v>
      </c>
      <c r="R73" s="60">
        <v>0</v>
      </c>
      <c r="S73" s="60">
        <v>0</v>
      </c>
      <c r="T73" s="60">
        <v>0</v>
      </c>
      <c r="U73" s="60">
        <v>0</v>
      </c>
      <c r="V73" s="60">
        <v>0</v>
      </c>
      <c r="W73" s="60">
        <v>0</v>
      </c>
      <c r="X73" s="60">
        <v>0</v>
      </c>
      <c r="Y73" s="60">
        <v>0</v>
      </c>
      <c r="Z73" s="60">
        <v>0</v>
      </c>
      <c r="AA73" s="60">
        <v>0</v>
      </c>
      <c r="AB73" s="60">
        <v>0</v>
      </c>
      <c r="AC73" s="60">
        <v>0</v>
      </c>
      <c r="AD73" s="60">
        <v>0</v>
      </c>
      <c r="AE73" s="60">
        <v>0</v>
      </c>
      <c r="AF73" s="60">
        <v>0</v>
      </c>
      <c r="AG73" s="60">
        <v>0</v>
      </c>
      <c r="AH73" s="60">
        <v>0</v>
      </c>
      <c r="AI73" s="60">
        <v>0</v>
      </c>
      <c r="AJ73" s="60">
        <v>0</v>
      </c>
      <c r="AK73" s="60">
        <v>0</v>
      </c>
      <c r="AL73" s="60">
        <v>0</v>
      </c>
      <c r="AM73" s="60">
        <v>0</v>
      </c>
      <c r="AN73" s="60">
        <v>0</v>
      </c>
      <c r="AO73" s="60">
        <v>0</v>
      </c>
      <c r="AP73" s="60">
        <v>0</v>
      </c>
      <c r="AQ73" s="60">
        <v>0</v>
      </c>
      <c r="AR73" s="60">
        <v>0</v>
      </c>
      <c r="AS73" s="60">
        <v>0</v>
      </c>
      <c r="AT73" s="60">
        <v>0</v>
      </c>
      <c r="AU73" s="60">
        <v>0</v>
      </c>
      <c r="AV73" s="60">
        <v>2.5742070309992995</v>
      </c>
      <c r="AW73" s="60">
        <v>1.9318121381333</v>
      </c>
      <c r="AX73" s="60">
        <v>0</v>
      </c>
      <c r="AY73" s="60">
        <v>0</v>
      </c>
      <c r="AZ73" s="60">
        <v>30.558557669032894</v>
      </c>
      <c r="BA73" s="60">
        <v>0</v>
      </c>
      <c r="BB73" s="60">
        <v>0</v>
      </c>
      <c r="BC73" s="60">
        <v>0</v>
      </c>
      <c r="BD73" s="60">
        <v>0</v>
      </c>
      <c r="BE73" s="60">
        <v>0</v>
      </c>
      <c r="BF73" s="60">
        <v>0.43692880699999986</v>
      </c>
      <c r="BG73" s="60">
        <v>0</v>
      </c>
      <c r="BH73" s="60">
        <v>0</v>
      </c>
      <c r="BI73" s="60">
        <v>0</v>
      </c>
      <c r="BJ73" s="60">
        <v>0.9547899474999999</v>
      </c>
      <c r="BK73" s="61">
        <f t="shared" si="2"/>
        <v>36.509995742665488</v>
      </c>
    </row>
    <row r="74" spans="1:63">
      <c r="A74" s="48"/>
      <c r="B74" s="55" t="s">
        <v>178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  <c r="H74" s="60">
        <v>2.4221081833200001E-2</v>
      </c>
      <c r="I74" s="60">
        <v>6.1841059999999004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  <c r="O74" s="60">
        <v>0</v>
      </c>
      <c r="P74" s="60">
        <v>0</v>
      </c>
      <c r="Q74" s="60">
        <v>0</v>
      </c>
      <c r="R74" s="60">
        <v>0</v>
      </c>
      <c r="S74" s="60">
        <v>0</v>
      </c>
      <c r="T74" s="60">
        <v>0</v>
      </c>
      <c r="U74" s="60">
        <v>0</v>
      </c>
      <c r="V74" s="60">
        <v>0</v>
      </c>
      <c r="W74" s="60">
        <v>0</v>
      </c>
      <c r="X74" s="60">
        <v>0</v>
      </c>
      <c r="Y74" s="60">
        <v>0</v>
      </c>
      <c r="Z74" s="60">
        <v>0</v>
      </c>
      <c r="AA74" s="60">
        <v>0</v>
      </c>
      <c r="AB74" s="60">
        <v>0</v>
      </c>
      <c r="AC74" s="60">
        <v>0.3754540462</v>
      </c>
      <c r="AD74" s="60">
        <v>0</v>
      </c>
      <c r="AE74" s="60">
        <v>0</v>
      </c>
      <c r="AF74" s="60">
        <v>0.63082964929989993</v>
      </c>
      <c r="AG74" s="60">
        <v>0</v>
      </c>
      <c r="AH74" s="60">
        <v>0</v>
      </c>
      <c r="AI74" s="60">
        <v>0</v>
      </c>
      <c r="AJ74" s="60">
        <v>0</v>
      </c>
      <c r="AK74" s="60">
        <v>0</v>
      </c>
      <c r="AL74" s="60">
        <v>0</v>
      </c>
      <c r="AM74" s="60">
        <v>0</v>
      </c>
      <c r="AN74" s="60">
        <v>0</v>
      </c>
      <c r="AO74" s="60">
        <v>0</v>
      </c>
      <c r="AP74" s="60">
        <v>0</v>
      </c>
      <c r="AQ74" s="60">
        <v>0</v>
      </c>
      <c r="AR74" s="60">
        <v>0</v>
      </c>
      <c r="AS74" s="60">
        <v>0</v>
      </c>
      <c r="AT74" s="60">
        <v>0</v>
      </c>
      <c r="AU74" s="60">
        <v>0</v>
      </c>
      <c r="AV74" s="60">
        <v>5.6402280084225893</v>
      </c>
      <c r="AW74" s="60">
        <v>3.3613102206330998</v>
      </c>
      <c r="AX74" s="60">
        <v>0</v>
      </c>
      <c r="AY74" s="60">
        <v>0</v>
      </c>
      <c r="AZ74" s="60">
        <v>39.004684928255834</v>
      </c>
      <c r="BA74" s="60">
        <v>0</v>
      </c>
      <c r="BB74" s="60">
        <v>0</v>
      </c>
      <c r="BC74" s="60">
        <v>0</v>
      </c>
      <c r="BD74" s="60">
        <v>0</v>
      </c>
      <c r="BE74" s="60">
        <v>0</v>
      </c>
      <c r="BF74" s="60">
        <v>0.78829787489820036</v>
      </c>
      <c r="BG74" s="60">
        <v>0</v>
      </c>
      <c r="BH74" s="60">
        <v>0</v>
      </c>
      <c r="BI74" s="60">
        <v>0</v>
      </c>
      <c r="BJ74" s="60">
        <v>1.8458990249992999</v>
      </c>
      <c r="BK74" s="61">
        <f t="shared" si="2"/>
        <v>57.855030834542021</v>
      </c>
    </row>
    <row r="75" spans="1:63">
      <c r="A75" s="48"/>
      <c r="B75" s="55" t="s">
        <v>179</v>
      </c>
      <c r="C75" s="60">
        <v>0</v>
      </c>
      <c r="D75" s="60">
        <v>0</v>
      </c>
      <c r="E75" s="60">
        <v>0</v>
      </c>
      <c r="F75" s="60">
        <v>0</v>
      </c>
      <c r="G75" s="60">
        <v>0</v>
      </c>
      <c r="H75" s="60">
        <v>1.9803385600000001E-2</v>
      </c>
      <c r="I75" s="60">
        <v>0</v>
      </c>
      <c r="J75" s="60">
        <v>0</v>
      </c>
      <c r="K75" s="60">
        <v>0</v>
      </c>
      <c r="L75" s="60">
        <v>0</v>
      </c>
      <c r="M75" s="60">
        <v>0</v>
      </c>
      <c r="N75" s="60">
        <v>0</v>
      </c>
      <c r="O75" s="60">
        <v>0</v>
      </c>
      <c r="P75" s="60">
        <v>0</v>
      </c>
      <c r="Q75" s="60">
        <v>0</v>
      </c>
      <c r="R75" s="60">
        <v>2.0268808833300001E-2</v>
      </c>
      <c r="S75" s="60">
        <v>0</v>
      </c>
      <c r="T75" s="60">
        <v>0</v>
      </c>
      <c r="U75" s="60">
        <v>0</v>
      </c>
      <c r="V75" s="60">
        <v>0</v>
      </c>
      <c r="W75" s="60">
        <v>0</v>
      </c>
      <c r="X75" s="60">
        <v>0</v>
      </c>
      <c r="Y75" s="60">
        <v>0</v>
      </c>
      <c r="Z75" s="60">
        <v>0</v>
      </c>
      <c r="AA75" s="60">
        <v>0</v>
      </c>
      <c r="AB75" s="60">
        <v>0</v>
      </c>
      <c r="AC75" s="60">
        <v>0</v>
      </c>
      <c r="AD75" s="60">
        <v>0</v>
      </c>
      <c r="AE75" s="60">
        <v>0</v>
      </c>
      <c r="AF75" s="60">
        <v>0</v>
      </c>
      <c r="AG75" s="60">
        <v>0</v>
      </c>
      <c r="AH75" s="60">
        <v>0</v>
      </c>
      <c r="AI75" s="60">
        <v>0</v>
      </c>
      <c r="AJ75" s="60">
        <v>0</v>
      </c>
      <c r="AK75" s="60">
        <v>0</v>
      </c>
      <c r="AL75" s="60">
        <v>0</v>
      </c>
      <c r="AM75" s="60">
        <v>0</v>
      </c>
      <c r="AN75" s="60">
        <v>0</v>
      </c>
      <c r="AO75" s="60">
        <v>0</v>
      </c>
      <c r="AP75" s="60">
        <v>0</v>
      </c>
      <c r="AQ75" s="60">
        <v>0</v>
      </c>
      <c r="AR75" s="60">
        <v>0</v>
      </c>
      <c r="AS75" s="60">
        <v>0</v>
      </c>
      <c r="AT75" s="60">
        <v>0</v>
      </c>
      <c r="AU75" s="60">
        <v>0</v>
      </c>
      <c r="AV75" s="60">
        <v>4.5112506500556977</v>
      </c>
      <c r="AW75" s="60">
        <v>1.2917745079998</v>
      </c>
      <c r="AX75" s="60">
        <v>0</v>
      </c>
      <c r="AY75" s="60">
        <v>0</v>
      </c>
      <c r="AZ75" s="60">
        <v>36.146981907458517</v>
      </c>
      <c r="BA75" s="60">
        <v>0</v>
      </c>
      <c r="BB75" s="60">
        <v>0</v>
      </c>
      <c r="BC75" s="60">
        <v>0</v>
      </c>
      <c r="BD75" s="60">
        <v>0</v>
      </c>
      <c r="BE75" s="60">
        <v>0</v>
      </c>
      <c r="BF75" s="60">
        <v>0.45346391733210012</v>
      </c>
      <c r="BG75" s="60">
        <v>0</v>
      </c>
      <c r="BH75" s="60">
        <v>0</v>
      </c>
      <c r="BI75" s="60">
        <v>0</v>
      </c>
      <c r="BJ75" s="60">
        <v>1.3325475866661001</v>
      </c>
      <c r="BK75" s="61">
        <f t="shared" si="2"/>
        <v>43.776090763945518</v>
      </c>
    </row>
    <row r="76" spans="1:63">
      <c r="A76" s="48"/>
      <c r="B76" s="55" t="s">
        <v>180</v>
      </c>
      <c r="C76" s="60">
        <v>0</v>
      </c>
      <c r="D76" s="60">
        <v>0</v>
      </c>
      <c r="E76" s="60">
        <v>0</v>
      </c>
      <c r="F76" s="60">
        <v>0</v>
      </c>
      <c r="G76" s="60">
        <v>0</v>
      </c>
      <c r="H76" s="60">
        <v>8.701237636640001E-2</v>
      </c>
      <c r="I76" s="60">
        <v>1.0129496666666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R76" s="60">
        <v>8.1035973332999993E-3</v>
      </c>
      <c r="S76" s="60">
        <v>0</v>
      </c>
      <c r="T76" s="60">
        <v>0</v>
      </c>
      <c r="U76" s="60">
        <v>0</v>
      </c>
      <c r="V76" s="60">
        <v>0</v>
      </c>
      <c r="W76" s="60">
        <v>0</v>
      </c>
      <c r="X76" s="60">
        <v>0</v>
      </c>
      <c r="Y76" s="60">
        <v>0</v>
      </c>
      <c r="Z76" s="60">
        <v>0</v>
      </c>
      <c r="AA76" s="60">
        <v>0</v>
      </c>
      <c r="AB76" s="60">
        <v>0</v>
      </c>
      <c r="AC76" s="60">
        <v>0</v>
      </c>
      <c r="AD76" s="60">
        <v>0</v>
      </c>
      <c r="AE76" s="60">
        <v>0</v>
      </c>
      <c r="AF76" s="60">
        <v>0</v>
      </c>
      <c r="AG76" s="60">
        <v>0</v>
      </c>
      <c r="AH76" s="60">
        <v>0</v>
      </c>
      <c r="AI76" s="60">
        <v>0</v>
      </c>
      <c r="AJ76" s="60">
        <v>0</v>
      </c>
      <c r="AK76" s="60">
        <v>0</v>
      </c>
      <c r="AL76" s="60">
        <v>0</v>
      </c>
      <c r="AM76" s="60">
        <v>0</v>
      </c>
      <c r="AN76" s="60">
        <v>0</v>
      </c>
      <c r="AO76" s="60">
        <v>0</v>
      </c>
      <c r="AP76" s="60">
        <v>0</v>
      </c>
      <c r="AQ76" s="60">
        <v>0</v>
      </c>
      <c r="AR76" s="60">
        <v>0</v>
      </c>
      <c r="AS76" s="60">
        <v>0</v>
      </c>
      <c r="AT76" s="60">
        <v>0</v>
      </c>
      <c r="AU76" s="60">
        <v>0</v>
      </c>
      <c r="AV76" s="60">
        <v>3.0405001035994039</v>
      </c>
      <c r="AW76" s="60">
        <v>0.91339157000000004</v>
      </c>
      <c r="AX76" s="60">
        <v>0</v>
      </c>
      <c r="AY76" s="60">
        <v>0</v>
      </c>
      <c r="AZ76" s="60">
        <v>15.598156120733105</v>
      </c>
      <c r="BA76" s="60">
        <v>0</v>
      </c>
      <c r="BB76" s="60">
        <v>0</v>
      </c>
      <c r="BC76" s="60">
        <v>0</v>
      </c>
      <c r="BD76" s="60">
        <v>0</v>
      </c>
      <c r="BE76" s="60">
        <v>0</v>
      </c>
      <c r="BF76" s="60">
        <v>0.5279503646</v>
      </c>
      <c r="BG76" s="60">
        <v>0</v>
      </c>
      <c r="BH76" s="60">
        <v>0</v>
      </c>
      <c r="BI76" s="60">
        <v>0</v>
      </c>
      <c r="BJ76" s="60">
        <v>0.70535033643330003</v>
      </c>
      <c r="BK76" s="61">
        <f t="shared" si="2"/>
        <v>21.893414135732108</v>
      </c>
    </row>
    <row r="77" spans="1:63">
      <c r="A77" s="48"/>
      <c r="B77" s="55" t="s">
        <v>181</v>
      </c>
      <c r="C77" s="60">
        <v>0</v>
      </c>
      <c r="D77" s="60">
        <v>0</v>
      </c>
      <c r="E77" s="60">
        <v>0</v>
      </c>
      <c r="F77" s="60">
        <v>0</v>
      </c>
      <c r="G77" s="60">
        <v>0</v>
      </c>
      <c r="H77" s="60">
        <v>4.2831202899700001E-2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0</v>
      </c>
      <c r="S77" s="60">
        <v>0</v>
      </c>
      <c r="T77" s="60">
        <v>0</v>
      </c>
      <c r="U77" s="60">
        <v>0</v>
      </c>
      <c r="V77" s="60">
        <v>0</v>
      </c>
      <c r="W77" s="60">
        <v>0</v>
      </c>
      <c r="X77" s="60">
        <v>0</v>
      </c>
      <c r="Y77" s="60">
        <v>0</v>
      </c>
      <c r="Z77" s="60">
        <v>0</v>
      </c>
      <c r="AA77" s="60">
        <v>0</v>
      </c>
      <c r="AB77" s="60">
        <v>0</v>
      </c>
      <c r="AC77" s="60">
        <v>0</v>
      </c>
      <c r="AD77" s="60">
        <v>0</v>
      </c>
      <c r="AE77" s="60">
        <v>0</v>
      </c>
      <c r="AF77" s="60">
        <v>0.19646233333330002</v>
      </c>
      <c r="AG77" s="60">
        <v>0</v>
      </c>
      <c r="AH77" s="60">
        <v>0</v>
      </c>
      <c r="AI77" s="60">
        <v>0</v>
      </c>
      <c r="AJ77" s="60">
        <v>0</v>
      </c>
      <c r="AK77" s="60">
        <v>0</v>
      </c>
      <c r="AL77" s="60">
        <v>0</v>
      </c>
      <c r="AM77" s="60">
        <v>0</v>
      </c>
      <c r="AN77" s="60">
        <v>0</v>
      </c>
      <c r="AO77" s="60">
        <v>0</v>
      </c>
      <c r="AP77" s="60">
        <v>0</v>
      </c>
      <c r="AQ77" s="60">
        <v>0</v>
      </c>
      <c r="AR77" s="60">
        <v>0</v>
      </c>
      <c r="AS77" s="60">
        <v>0</v>
      </c>
      <c r="AT77" s="60">
        <v>0</v>
      </c>
      <c r="AU77" s="60">
        <v>0</v>
      </c>
      <c r="AV77" s="60">
        <v>4.9934611963240974</v>
      </c>
      <c r="AW77" s="60">
        <v>2.2560314170997997</v>
      </c>
      <c r="AX77" s="60">
        <v>0</v>
      </c>
      <c r="AY77" s="60">
        <v>0</v>
      </c>
      <c r="AZ77" s="60">
        <v>59.795757845023608</v>
      </c>
      <c r="BA77" s="60">
        <v>0</v>
      </c>
      <c r="BB77" s="60">
        <v>0</v>
      </c>
      <c r="BC77" s="60">
        <v>0</v>
      </c>
      <c r="BD77" s="60">
        <v>0</v>
      </c>
      <c r="BE77" s="60">
        <v>0</v>
      </c>
      <c r="BF77" s="60">
        <v>0.73746573489849998</v>
      </c>
      <c r="BG77" s="60">
        <v>0</v>
      </c>
      <c r="BH77" s="60">
        <v>0</v>
      </c>
      <c r="BI77" s="60">
        <v>0</v>
      </c>
      <c r="BJ77" s="60">
        <v>1.8049868525995998</v>
      </c>
      <c r="BK77" s="61">
        <f t="shared" si="2"/>
        <v>69.826996582178609</v>
      </c>
    </row>
    <row r="78" spans="1:63">
      <c r="A78" s="48"/>
      <c r="B78" s="55" t="s">
        <v>182</v>
      </c>
      <c r="C78" s="60">
        <v>0</v>
      </c>
      <c r="D78" s="60">
        <v>0</v>
      </c>
      <c r="E78" s="60">
        <v>0</v>
      </c>
      <c r="F78" s="60">
        <v>0</v>
      </c>
      <c r="G78" s="60">
        <v>0</v>
      </c>
      <c r="H78" s="60">
        <v>3.7841811333199998E-2</v>
      </c>
      <c r="I78" s="60">
        <v>0</v>
      </c>
      <c r="J78" s="60">
        <v>0</v>
      </c>
      <c r="K78" s="60">
        <v>0</v>
      </c>
      <c r="L78" s="60">
        <v>0.17831219999980003</v>
      </c>
      <c r="M78" s="60">
        <v>0</v>
      </c>
      <c r="N78" s="60">
        <v>0</v>
      </c>
      <c r="O78" s="60">
        <v>0</v>
      </c>
      <c r="P78" s="60">
        <v>0</v>
      </c>
      <c r="Q78" s="60">
        <v>0</v>
      </c>
      <c r="R78" s="60">
        <v>0</v>
      </c>
      <c r="S78" s="60">
        <v>0</v>
      </c>
      <c r="T78" s="60">
        <v>0</v>
      </c>
      <c r="U78" s="60">
        <v>0</v>
      </c>
      <c r="V78" s="60">
        <v>0</v>
      </c>
      <c r="W78" s="60">
        <v>0</v>
      </c>
      <c r="X78" s="60">
        <v>0</v>
      </c>
      <c r="Y78" s="60">
        <v>0</v>
      </c>
      <c r="Z78" s="60">
        <v>0</v>
      </c>
      <c r="AA78" s="60">
        <v>0</v>
      </c>
      <c r="AB78" s="60">
        <v>0</v>
      </c>
      <c r="AC78" s="60">
        <v>0</v>
      </c>
      <c r="AD78" s="60">
        <v>0</v>
      </c>
      <c r="AE78" s="60">
        <v>0</v>
      </c>
      <c r="AF78" s="60">
        <v>0</v>
      </c>
      <c r="AG78" s="60">
        <v>0</v>
      </c>
      <c r="AH78" s="60">
        <v>0</v>
      </c>
      <c r="AI78" s="60">
        <v>0</v>
      </c>
      <c r="AJ78" s="60">
        <v>0</v>
      </c>
      <c r="AK78" s="60">
        <v>0</v>
      </c>
      <c r="AL78" s="60">
        <v>0</v>
      </c>
      <c r="AM78" s="60">
        <v>0</v>
      </c>
      <c r="AN78" s="60">
        <v>0</v>
      </c>
      <c r="AO78" s="60">
        <v>0</v>
      </c>
      <c r="AP78" s="60">
        <v>0</v>
      </c>
      <c r="AQ78" s="60">
        <v>0</v>
      </c>
      <c r="AR78" s="60">
        <v>0</v>
      </c>
      <c r="AS78" s="60">
        <v>0</v>
      </c>
      <c r="AT78" s="60">
        <v>0</v>
      </c>
      <c r="AU78" s="60">
        <v>0</v>
      </c>
      <c r="AV78" s="60">
        <v>2.923934585226398</v>
      </c>
      <c r="AW78" s="60">
        <v>4.7374519833331004</v>
      </c>
      <c r="AX78" s="60">
        <v>0</v>
      </c>
      <c r="AY78" s="60">
        <v>0</v>
      </c>
      <c r="AZ78" s="60">
        <v>18.28529463156211</v>
      </c>
      <c r="BA78" s="60">
        <v>0</v>
      </c>
      <c r="BB78" s="60">
        <v>0</v>
      </c>
      <c r="BC78" s="60">
        <v>0</v>
      </c>
      <c r="BD78" s="60">
        <v>0</v>
      </c>
      <c r="BE78" s="60">
        <v>0</v>
      </c>
      <c r="BF78" s="60">
        <v>0.204956762899</v>
      </c>
      <c r="BG78" s="60">
        <v>0</v>
      </c>
      <c r="BH78" s="60">
        <v>0</v>
      </c>
      <c r="BI78" s="60">
        <v>0</v>
      </c>
      <c r="BJ78" s="60">
        <v>1.6642447899992994</v>
      </c>
      <c r="BK78" s="61">
        <f t="shared" si="2"/>
        <v>28.032036764352902</v>
      </c>
    </row>
    <row r="79" spans="1:63">
      <c r="A79" s="48"/>
      <c r="B79" s="55" t="s">
        <v>188</v>
      </c>
      <c r="C79" s="60">
        <v>0</v>
      </c>
      <c r="D79" s="60">
        <v>0</v>
      </c>
      <c r="E79" s="60">
        <v>0</v>
      </c>
      <c r="F79" s="60">
        <v>0</v>
      </c>
      <c r="G79" s="60">
        <v>0</v>
      </c>
      <c r="H79" s="60">
        <v>0.13608491016659999</v>
      </c>
      <c r="I79" s="60">
        <v>0</v>
      </c>
      <c r="J79" s="60">
        <v>0</v>
      </c>
      <c r="K79" s="60">
        <v>0</v>
      </c>
      <c r="L79" s="60">
        <v>6.0482219999999996E-2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2.2176814E-2</v>
      </c>
      <c r="S79" s="60">
        <v>0</v>
      </c>
      <c r="T79" s="60">
        <v>0</v>
      </c>
      <c r="U79" s="60">
        <v>0</v>
      </c>
      <c r="V79" s="60">
        <v>0</v>
      </c>
      <c r="W79" s="60">
        <v>0</v>
      </c>
      <c r="X79" s="60">
        <v>0</v>
      </c>
      <c r="Y79" s="60">
        <v>0</v>
      </c>
      <c r="Z79" s="60">
        <v>0</v>
      </c>
      <c r="AA79" s="60">
        <v>0</v>
      </c>
      <c r="AB79" s="60">
        <v>0</v>
      </c>
      <c r="AC79" s="60">
        <v>0</v>
      </c>
      <c r="AD79" s="60">
        <v>0</v>
      </c>
      <c r="AE79" s="60">
        <v>0</v>
      </c>
      <c r="AF79" s="60">
        <v>0</v>
      </c>
      <c r="AG79" s="60">
        <v>0</v>
      </c>
      <c r="AH79" s="60">
        <v>0</v>
      </c>
      <c r="AI79" s="60">
        <v>0</v>
      </c>
      <c r="AJ79" s="60">
        <v>0</v>
      </c>
      <c r="AK79" s="60">
        <v>0</v>
      </c>
      <c r="AL79" s="60">
        <v>0</v>
      </c>
      <c r="AM79" s="60">
        <v>0</v>
      </c>
      <c r="AN79" s="60">
        <v>0</v>
      </c>
      <c r="AO79" s="60">
        <v>0</v>
      </c>
      <c r="AP79" s="60">
        <v>0</v>
      </c>
      <c r="AQ79" s="60">
        <v>0</v>
      </c>
      <c r="AR79" s="60">
        <v>0</v>
      </c>
      <c r="AS79" s="60">
        <v>0</v>
      </c>
      <c r="AT79" s="60">
        <v>0</v>
      </c>
      <c r="AU79" s="60">
        <v>0</v>
      </c>
      <c r="AV79" s="60">
        <v>7.5255728421783807</v>
      </c>
      <c r="AW79" s="60">
        <v>3.5326674537996006</v>
      </c>
      <c r="AX79" s="60">
        <v>0</v>
      </c>
      <c r="AY79" s="60">
        <v>0</v>
      </c>
      <c r="AZ79" s="60">
        <v>46.466508271754265</v>
      </c>
      <c r="BA79" s="60">
        <v>0</v>
      </c>
      <c r="BB79" s="60">
        <v>0</v>
      </c>
      <c r="BC79" s="60">
        <v>0</v>
      </c>
      <c r="BD79" s="60">
        <v>0</v>
      </c>
      <c r="BE79" s="60">
        <v>0</v>
      </c>
      <c r="BF79" s="60">
        <v>2.1238841136910991</v>
      </c>
      <c r="BG79" s="60">
        <v>0.26093185383330003</v>
      </c>
      <c r="BH79" s="60">
        <v>0</v>
      </c>
      <c r="BI79" s="60">
        <v>0</v>
      </c>
      <c r="BJ79" s="60">
        <v>2.1792819321656998</v>
      </c>
      <c r="BK79" s="61">
        <f t="shared" si="2"/>
        <v>62.307590411588947</v>
      </c>
    </row>
    <row r="80" spans="1:63">
      <c r="A80" s="48"/>
      <c r="B80" s="55" t="s">
        <v>191</v>
      </c>
      <c r="C80" s="60">
        <v>0</v>
      </c>
      <c r="D80" s="60">
        <v>0</v>
      </c>
      <c r="E80" s="60">
        <v>0</v>
      </c>
      <c r="F80" s="60">
        <v>0</v>
      </c>
      <c r="G80" s="60">
        <v>0</v>
      </c>
      <c r="H80" s="60">
        <v>0.16383985386660005</v>
      </c>
      <c r="I80" s="60">
        <v>0</v>
      </c>
      <c r="J80" s="60">
        <v>0</v>
      </c>
      <c r="K80" s="60">
        <v>0</v>
      </c>
      <c r="L80" s="60">
        <v>0</v>
      </c>
      <c r="M80" s="60">
        <v>0</v>
      </c>
      <c r="N80" s="60">
        <v>0</v>
      </c>
      <c r="O80" s="60">
        <v>0</v>
      </c>
      <c r="P80" s="60">
        <v>0</v>
      </c>
      <c r="Q80" s="60">
        <v>0</v>
      </c>
      <c r="R80" s="60">
        <v>3.483837E-2</v>
      </c>
      <c r="S80" s="60">
        <v>0</v>
      </c>
      <c r="T80" s="60">
        <v>0</v>
      </c>
      <c r="U80" s="60">
        <v>0</v>
      </c>
      <c r="V80" s="60">
        <v>0</v>
      </c>
      <c r="W80" s="60">
        <v>0</v>
      </c>
      <c r="X80" s="60">
        <v>0</v>
      </c>
      <c r="Y80" s="60">
        <v>0</v>
      </c>
      <c r="Z80" s="60">
        <v>0</v>
      </c>
      <c r="AA80" s="60">
        <v>0</v>
      </c>
      <c r="AB80" s="60">
        <v>0</v>
      </c>
      <c r="AC80" s="60">
        <v>0</v>
      </c>
      <c r="AD80" s="60">
        <v>0</v>
      </c>
      <c r="AE80" s="60">
        <v>0</v>
      </c>
      <c r="AF80" s="60">
        <v>0</v>
      </c>
      <c r="AG80" s="60">
        <v>0</v>
      </c>
      <c r="AH80" s="60">
        <v>0</v>
      </c>
      <c r="AI80" s="60">
        <v>0</v>
      </c>
      <c r="AJ80" s="60">
        <v>0</v>
      </c>
      <c r="AK80" s="60">
        <v>0</v>
      </c>
      <c r="AL80" s="60">
        <v>0</v>
      </c>
      <c r="AM80" s="60">
        <v>0</v>
      </c>
      <c r="AN80" s="60">
        <v>0</v>
      </c>
      <c r="AO80" s="60">
        <v>0</v>
      </c>
      <c r="AP80" s="60">
        <v>0</v>
      </c>
      <c r="AQ80" s="60">
        <v>0</v>
      </c>
      <c r="AR80" s="60">
        <v>0</v>
      </c>
      <c r="AS80" s="60">
        <v>0</v>
      </c>
      <c r="AT80" s="60">
        <v>0</v>
      </c>
      <c r="AU80" s="60">
        <v>0</v>
      </c>
      <c r="AV80" s="60">
        <v>11.506486448006637</v>
      </c>
      <c r="AW80" s="60">
        <v>2.9269343586662004</v>
      </c>
      <c r="AX80" s="60">
        <v>0</v>
      </c>
      <c r="AY80" s="60">
        <v>0</v>
      </c>
      <c r="AZ80" s="60">
        <v>47.677113764951493</v>
      </c>
      <c r="BA80" s="60">
        <v>0</v>
      </c>
      <c r="BB80" s="60">
        <v>0</v>
      </c>
      <c r="BC80" s="60">
        <v>0</v>
      </c>
      <c r="BD80" s="60">
        <v>0</v>
      </c>
      <c r="BE80" s="60">
        <v>0</v>
      </c>
      <c r="BF80" s="60">
        <v>6.0352198474168164</v>
      </c>
      <c r="BG80" s="60">
        <v>1.8358462666665001</v>
      </c>
      <c r="BH80" s="60">
        <v>0</v>
      </c>
      <c r="BI80" s="60">
        <v>0</v>
      </c>
      <c r="BJ80" s="60">
        <v>4.5672870226639004</v>
      </c>
      <c r="BK80" s="61">
        <f t="shared" si="2"/>
        <v>74.747565932238146</v>
      </c>
    </row>
    <row r="81" spans="1:63">
      <c r="A81" s="48"/>
      <c r="B81" s="55" t="s">
        <v>192</v>
      </c>
      <c r="C81" s="71">
        <v>0</v>
      </c>
      <c r="D81" s="71">
        <v>0</v>
      </c>
      <c r="E81" s="71">
        <v>0</v>
      </c>
      <c r="F81" s="71">
        <v>0</v>
      </c>
      <c r="G81" s="71">
        <v>0</v>
      </c>
      <c r="H81" s="71">
        <v>0.17331767479960003</v>
      </c>
      <c r="I81" s="71">
        <v>0.19785333333330002</v>
      </c>
      <c r="J81" s="71">
        <v>0</v>
      </c>
      <c r="K81" s="71">
        <v>0</v>
      </c>
      <c r="L81" s="71">
        <v>0.19785333333330002</v>
      </c>
      <c r="M81" s="71">
        <v>0</v>
      </c>
      <c r="N81" s="71">
        <v>0</v>
      </c>
      <c r="O81" s="71">
        <v>0</v>
      </c>
      <c r="P81" s="71">
        <v>0</v>
      </c>
      <c r="Q81" s="71">
        <v>0</v>
      </c>
      <c r="R81" s="71">
        <v>4.7979459999899998E-2</v>
      </c>
      <c r="S81" s="71">
        <v>0</v>
      </c>
      <c r="T81" s="71">
        <v>0</v>
      </c>
      <c r="U81" s="71">
        <v>0</v>
      </c>
      <c r="V81" s="71">
        <v>0</v>
      </c>
      <c r="W81" s="71">
        <v>0</v>
      </c>
      <c r="X81" s="71">
        <v>0</v>
      </c>
      <c r="Y81" s="71">
        <v>0</v>
      </c>
      <c r="Z81" s="71">
        <v>0</v>
      </c>
      <c r="AA81" s="71">
        <v>0</v>
      </c>
      <c r="AB81" s="71">
        <v>0</v>
      </c>
      <c r="AC81" s="71">
        <v>0</v>
      </c>
      <c r="AD81" s="71">
        <v>0</v>
      </c>
      <c r="AE81" s="71">
        <v>0</v>
      </c>
      <c r="AF81" s="71">
        <v>0</v>
      </c>
      <c r="AG81" s="71">
        <v>0</v>
      </c>
      <c r="AH81" s="71">
        <v>0</v>
      </c>
      <c r="AI81" s="71">
        <v>0</v>
      </c>
      <c r="AJ81" s="71">
        <v>0</v>
      </c>
      <c r="AK81" s="71">
        <v>0</v>
      </c>
      <c r="AL81" s="71">
        <v>0</v>
      </c>
      <c r="AM81" s="71">
        <v>0</v>
      </c>
      <c r="AN81" s="71">
        <v>0</v>
      </c>
      <c r="AO81" s="71">
        <v>0</v>
      </c>
      <c r="AP81" s="71">
        <v>0</v>
      </c>
      <c r="AQ81" s="71">
        <v>0</v>
      </c>
      <c r="AR81" s="71">
        <v>0</v>
      </c>
      <c r="AS81" s="71">
        <v>0</v>
      </c>
      <c r="AT81" s="71">
        <v>0</v>
      </c>
      <c r="AU81" s="71">
        <v>0</v>
      </c>
      <c r="AV81" s="71">
        <v>8.207907338566196</v>
      </c>
      <c r="AW81" s="71">
        <v>1.0635310379999998</v>
      </c>
      <c r="AX81" s="71">
        <v>0</v>
      </c>
      <c r="AY81" s="71">
        <v>0</v>
      </c>
      <c r="AZ81" s="71">
        <v>41.108760722466108</v>
      </c>
      <c r="BA81" s="71">
        <v>0</v>
      </c>
      <c r="BB81" s="71">
        <v>0</v>
      </c>
      <c r="BC81" s="71">
        <v>0</v>
      </c>
      <c r="BD81" s="71">
        <v>0</v>
      </c>
      <c r="BE81" s="71">
        <v>0</v>
      </c>
      <c r="BF81" s="71">
        <v>3.7928064549666041</v>
      </c>
      <c r="BG81" s="71">
        <v>5.431217E-2</v>
      </c>
      <c r="BH81" s="71">
        <v>0</v>
      </c>
      <c r="BI81" s="71">
        <v>0</v>
      </c>
      <c r="BJ81" s="71">
        <v>3.3602682829999999</v>
      </c>
      <c r="BK81" s="61">
        <f t="shared" si="2"/>
        <v>58.204589808465016</v>
      </c>
    </row>
    <row r="82" spans="1:63">
      <c r="A82" s="48"/>
      <c r="B82" s="55" t="s">
        <v>160</v>
      </c>
      <c r="C82" s="71">
        <v>0</v>
      </c>
      <c r="D82" s="71">
        <v>0</v>
      </c>
      <c r="E82" s="71">
        <v>0</v>
      </c>
      <c r="F82" s="71">
        <v>0</v>
      </c>
      <c r="G82" s="71">
        <v>0</v>
      </c>
      <c r="H82" s="71">
        <v>5.0703569999999999E-4</v>
      </c>
      <c r="I82" s="71">
        <v>34.627663037233305</v>
      </c>
      <c r="J82" s="71">
        <v>0</v>
      </c>
      <c r="K82" s="71">
        <v>0</v>
      </c>
      <c r="L82" s="71">
        <v>2.7217484332000001E-3</v>
      </c>
      <c r="M82" s="71">
        <v>0</v>
      </c>
      <c r="N82" s="71">
        <v>0</v>
      </c>
      <c r="O82" s="71">
        <v>0</v>
      </c>
      <c r="P82" s="71">
        <v>0</v>
      </c>
      <c r="Q82" s="71">
        <v>0</v>
      </c>
      <c r="R82" s="71">
        <v>0</v>
      </c>
      <c r="S82" s="71">
        <v>0</v>
      </c>
      <c r="T82" s="71">
        <v>0</v>
      </c>
      <c r="U82" s="71">
        <v>0</v>
      </c>
      <c r="V82" s="71">
        <v>0</v>
      </c>
      <c r="W82" s="71">
        <v>0</v>
      </c>
      <c r="X82" s="71">
        <v>0</v>
      </c>
      <c r="Y82" s="71">
        <v>0</v>
      </c>
      <c r="Z82" s="71">
        <v>0</v>
      </c>
      <c r="AA82" s="71">
        <v>0</v>
      </c>
      <c r="AB82" s="71">
        <v>0</v>
      </c>
      <c r="AC82" s="71">
        <v>0</v>
      </c>
      <c r="AD82" s="71">
        <v>0</v>
      </c>
      <c r="AE82" s="71">
        <v>0</v>
      </c>
      <c r="AF82" s="71">
        <v>0</v>
      </c>
      <c r="AG82" s="71">
        <v>0</v>
      </c>
      <c r="AH82" s="71">
        <v>0</v>
      </c>
      <c r="AI82" s="71">
        <v>0</v>
      </c>
      <c r="AJ82" s="71">
        <v>0</v>
      </c>
      <c r="AK82" s="71">
        <v>0</v>
      </c>
      <c r="AL82" s="71">
        <v>0</v>
      </c>
      <c r="AM82" s="71">
        <v>0</v>
      </c>
      <c r="AN82" s="71">
        <v>0</v>
      </c>
      <c r="AO82" s="71">
        <v>0</v>
      </c>
      <c r="AP82" s="71">
        <v>0</v>
      </c>
      <c r="AQ82" s="71">
        <v>0</v>
      </c>
      <c r="AR82" s="71">
        <v>0</v>
      </c>
      <c r="AS82" s="71">
        <v>0</v>
      </c>
      <c r="AT82" s="71">
        <v>0</v>
      </c>
      <c r="AU82" s="71">
        <v>0</v>
      </c>
      <c r="AV82" s="71">
        <v>4.2458910766599994E-2</v>
      </c>
      <c r="AW82" s="71">
        <v>0</v>
      </c>
      <c r="AX82" s="71">
        <v>0</v>
      </c>
      <c r="AY82" s="71">
        <v>0</v>
      </c>
      <c r="AZ82" s="71">
        <v>4.1826942959666003</v>
      </c>
      <c r="BA82" s="71">
        <v>0</v>
      </c>
      <c r="BB82" s="71">
        <v>0</v>
      </c>
      <c r="BC82" s="71">
        <v>0</v>
      </c>
      <c r="BD82" s="71">
        <v>0</v>
      </c>
      <c r="BE82" s="71">
        <v>0</v>
      </c>
      <c r="BF82" s="71">
        <v>0</v>
      </c>
      <c r="BG82" s="71">
        <v>11.152726627033301</v>
      </c>
      <c r="BH82" s="71">
        <v>0</v>
      </c>
      <c r="BI82" s="71">
        <v>0</v>
      </c>
      <c r="BJ82" s="71">
        <v>0</v>
      </c>
      <c r="BK82" s="61">
        <f t="shared" si="2"/>
        <v>50.008771655133003</v>
      </c>
    </row>
    <row r="83" spans="1:63">
      <c r="A83" s="48"/>
      <c r="B83" s="55" t="s">
        <v>95</v>
      </c>
      <c r="C83" s="66">
        <f>SUM(C19:C82)</f>
        <v>0</v>
      </c>
      <c r="D83" s="66">
        <f t="shared" ref="D83:BJ83" si="3">SUM(D19:D82)</f>
        <v>0</v>
      </c>
      <c r="E83" s="66">
        <f t="shared" si="3"/>
        <v>0</v>
      </c>
      <c r="F83" s="66">
        <f t="shared" si="3"/>
        <v>0</v>
      </c>
      <c r="G83" s="66">
        <f t="shared" si="3"/>
        <v>0</v>
      </c>
      <c r="H83" s="66">
        <f t="shared" si="3"/>
        <v>3.0185373400936011</v>
      </c>
      <c r="I83" s="66">
        <f t="shared" si="3"/>
        <v>1468.4735959600973</v>
      </c>
      <c r="J83" s="66">
        <f t="shared" si="3"/>
        <v>0.81802675000000002</v>
      </c>
      <c r="K83" s="66">
        <f t="shared" si="3"/>
        <v>0</v>
      </c>
      <c r="L83" s="66">
        <f t="shared" si="3"/>
        <v>32.560733170697297</v>
      </c>
      <c r="M83" s="66">
        <f t="shared" si="3"/>
        <v>0</v>
      </c>
      <c r="N83" s="66">
        <f t="shared" si="3"/>
        <v>0</v>
      </c>
      <c r="O83" s="66">
        <f t="shared" si="3"/>
        <v>0</v>
      </c>
      <c r="P83" s="66">
        <f t="shared" si="3"/>
        <v>0</v>
      </c>
      <c r="Q83" s="66">
        <f t="shared" si="3"/>
        <v>0</v>
      </c>
      <c r="R83" s="66">
        <f t="shared" si="3"/>
        <v>0.35206670509920002</v>
      </c>
      <c r="S83" s="66">
        <f t="shared" si="3"/>
        <v>117.80097775593299</v>
      </c>
      <c r="T83" s="66">
        <f t="shared" si="3"/>
        <v>0</v>
      </c>
      <c r="U83" s="66">
        <f t="shared" si="3"/>
        <v>0</v>
      </c>
      <c r="V83" s="66">
        <f t="shared" si="3"/>
        <v>1.0645042900000001</v>
      </c>
      <c r="W83" s="66">
        <f t="shared" si="3"/>
        <v>0</v>
      </c>
      <c r="X83" s="66">
        <f t="shared" si="3"/>
        <v>0</v>
      </c>
      <c r="Y83" s="66">
        <f t="shared" si="3"/>
        <v>0</v>
      </c>
      <c r="Z83" s="66">
        <f t="shared" si="3"/>
        <v>0</v>
      </c>
      <c r="AA83" s="66">
        <f t="shared" si="3"/>
        <v>0</v>
      </c>
      <c r="AB83" s="66">
        <f t="shared" si="3"/>
        <v>0.25118469616639999</v>
      </c>
      <c r="AC83" s="66">
        <f t="shared" si="3"/>
        <v>21.413164895699701</v>
      </c>
      <c r="AD83" s="66">
        <f t="shared" si="3"/>
        <v>0</v>
      </c>
      <c r="AE83" s="66">
        <f t="shared" si="3"/>
        <v>0</v>
      </c>
      <c r="AF83" s="66">
        <f t="shared" si="3"/>
        <v>28.364711070965296</v>
      </c>
      <c r="AG83" s="66">
        <f t="shared" si="3"/>
        <v>0</v>
      </c>
      <c r="AH83" s="66">
        <f t="shared" si="3"/>
        <v>0</v>
      </c>
      <c r="AI83" s="66">
        <f t="shared" si="3"/>
        <v>0</v>
      </c>
      <c r="AJ83" s="66">
        <f t="shared" si="3"/>
        <v>0</v>
      </c>
      <c r="AK83" s="66">
        <f t="shared" si="3"/>
        <v>0</v>
      </c>
      <c r="AL83" s="66">
        <f t="shared" si="3"/>
        <v>2.9231336666500001E-2</v>
      </c>
      <c r="AM83" s="66">
        <f t="shared" si="3"/>
        <v>0</v>
      </c>
      <c r="AN83" s="66">
        <f t="shared" si="3"/>
        <v>0</v>
      </c>
      <c r="AO83" s="66">
        <f t="shared" si="3"/>
        <v>0</v>
      </c>
      <c r="AP83" s="66">
        <f t="shared" si="3"/>
        <v>0.12134449999999999</v>
      </c>
      <c r="AQ83" s="66">
        <f t="shared" si="3"/>
        <v>0</v>
      </c>
      <c r="AR83" s="66">
        <f t="shared" si="3"/>
        <v>0</v>
      </c>
      <c r="AS83" s="66">
        <f t="shared" si="3"/>
        <v>0</v>
      </c>
      <c r="AT83" s="66">
        <f t="shared" si="3"/>
        <v>0</v>
      </c>
      <c r="AU83" s="66">
        <f t="shared" si="3"/>
        <v>0</v>
      </c>
      <c r="AV83" s="66">
        <f t="shared" si="3"/>
        <v>211.74387809042037</v>
      </c>
      <c r="AW83" s="66">
        <f t="shared" si="3"/>
        <v>406.78485875935303</v>
      </c>
      <c r="AX83" s="66">
        <f t="shared" si="3"/>
        <v>0</v>
      </c>
      <c r="AY83" s="66">
        <f t="shared" si="3"/>
        <v>0</v>
      </c>
      <c r="AZ83" s="66">
        <f t="shared" si="3"/>
        <v>1540.2153714733281</v>
      </c>
      <c r="BA83" s="66">
        <f t="shared" si="3"/>
        <v>0</v>
      </c>
      <c r="BB83" s="66">
        <f t="shared" si="3"/>
        <v>0</v>
      </c>
      <c r="BC83" s="66">
        <f t="shared" si="3"/>
        <v>0</v>
      </c>
      <c r="BD83" s="66">
        <f t="shared" si="3"/>
        <v>0</v>
      </c>
      <c r="BE83" s="66">
        <f t="shared" si="3"/>
        <v>0</v>
      </c>
      <c r="BF83" s="66">
        <f t="shared" si="3"/>
        <v>37.854893995429101</v>
      </c>
      <c r="BG83" s="66">
        <f t="shared" si="3"/>
        <v>234.754903843899</v>
      </c>
      <c r="BH83" s="66">
        <f t="shared" si="3"/>
        <v>0</v>
      </c>
      <c r="BI83" s="66">
        <f t="shared" si="3"/>
        <v>0</v>
      </c>
      <c r="BJ83" s="66">
        <f t="shared" si="3"/>
        <v>71.851491826117496</v>
      </c>
      <c r="BK83" s="72">
        <f>SUM(BK19:BK82)</f>
        <v>4177.4734764599662</v>
      </c>
    </row>
    <row r="84" spans="1:63">
      <c r="A84" s="48" t="s">
        <v>82</v>
      </c>
      <c r="B84" s="54" t="s">
        <v>15</v>
      </c>
      <c r="C84" s="63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5"/>
    </row>
    <row r="85" spans="1:63">
      <c r="A85" s="48"/>
      <c r="B85" s="55" t="s">
        <v>39</v>
      </c>
      <c r="C85" s="66"/>
      <c r="D85" s="60"/>
      <c r="E85" s="60"/>
      <c r="F85" s="60"/>
      <c r="G85" s="67"/>
      <c r="H85" s="66"/>
      <c r="I85" s="60"/>
      <c r="J85" s="60"/>
      <c r="K85" s="60"/>
      <c r="L85" s="67"/>
      <c r="M85" s="66"/>
      <c r="N85" s="60"/>
      <c r="O85" s="60"/>
      <c r="P85" s="60"/>
      <c r="Q85" s="67"/>
      <c r="R85" s="66"/>
      <c r="S85" s="60"/>
      <c r="T85" s="60"/>
      <c r="U85" s="60"/>
      <c r="V85" s="67"/>
      <c r="W85" s="66"/>
      <c r="X85" s="60"/>
      <c r="Y85" s="60"/>
      <c r="Z85" s="60"/>
      <c r="AA85" s="67"/>
      <c r="AB85" s="66"/>
      <c r="AC85" s="60"/>
      <c r="AD85" s="60"/>
      <c r="AE85" s="60"/>
      <c r="AF85" s="67"/>
      <c r="AG85" s="66"/>
      <c r="AH85" s="60"/>
      <c r="AI85" s="60"/>
      <c r="AJ85" s="60"/>
      <c r="AK85" s="67"/>
      <c r="AL85" s="66"/>
      <c r="AM85" s="60"/>
      <c r="AN85" s="60"/>
      <c r="AO85" s="60"/>
      <c r="AP85" s="67"/>
      <c r="AQ85" s="66"/>
      <c r="AR85" s="60"/>
      <c r="AS85" s="60"/>
      <c r="AT85" s="60"/>
      <c r="AU85" s="67"/>
      <c r="AV85" s="66"/>
      <c r="AW85" s="60"/>
      <c r="AX85" s="60"/>
      <c r="AY85" s="60"/>
      <c r="AZ85" s="67"/>
      <c r="BA85" s="66"/>
      <c r="BB85" s="60"/>
      <c r="BC85" s="60"/>
      <c r="BD85" s="60"/>
      <c r="BE85" s="67"/>
      <c r="BF85" s="66"/>
      <c r="BG85" s="60"/>
      <c r="BH85" s="60"/>
      <c r="BI85" s="60"/>
      <c r="BJ85" s="67"/>
      <c r="BK85" s="68"/>
    </row>
    <row r="86" spans="1:63">
      <c r="A86" s="48"/>
      <c r="B86" s="55" t="s">
        <v>94</v>
      </c>
      <c r="C86" s="66"/>
      <c r="D86" s="60"/>
      <c r="E86" s="60"/>
      <c r="F86" s="60"/>
      <c r="G86" s="67"/>
      <c r="H86" s="66"/>
      <c r="I86" s="60"/>
      <c r="J86" s="60"/>
      <c r="K86" s="60"/>
      <c r="L86" s="67"/>
      <c r="M86" s="66"/>
      <c r="N86" s="60"/>
      <c r="O86" s="60"/>
      <c r="P86" s="60"/>
      <c r="Q86" s="67"/>
      <c r="R86" s="66"/>
      <c r="S86" s="60"/>
      <c r="T86" s="60"/>
      <c r="U86" s="60"/>
      <c r="V86" s="67"/>
      <c r="W86" s="66"/>
      <c r="X86" s="60"/>
      <c r="Y86" s="60"/>
      <c r="Z86" s="60"/>
      <c r="AA86" s="67"/>
      <c r="AB86" s="66"/>
      <c r="AC86" s="60"/>
      <c r="AD86" s="60"/>
      <c r="AE86" s="60"/>
      <c r="AF86" s="67"/>
      <c r="AG86" s="66"/>
      <c r="AH86" s="60"/>
      <c r="AI86" s="60"/>
      <c r="AJ86" s="60"/>
      <c r="AK86" s="67"/>
      <c r="AL86" s="66"/>
      <c r="AM86" s="60"/>
      <c r="AN86" s="60"/>
      <c r="AO86" s="60"/>
      <c r="AP86" s="67"/>
      <c r="AQ86" s="66"/>
      <c r="AR86" s="60"/>
      <c r="AS86" s="60"/>
      <c r="AT86" s="60"/>
      <c r="AU86" s="67"/>
      <c r="AV86" s="66"/>
      <c r="AW86" s="60"/>
      <c r="AX86" s="60"/>
      <c r="AY86" s="60"/>
      <c r="AZ86" s="67"/>
      <c r="BA86" s="66"/>
      <c r="BB86" s="60"/>
      <c r="BC86" s="60"/>
      <c r="BD86" s="60"/>
      <c r="BE86" s="67"/>
      <c r="BF86" s="66"/>
      <c r="BG86" s="60"/>
      <c r="BH86" s="60"/>
      <c r="BI86" s="60"/>
      <c r="BJ86" s="67"/>
      <c r="BK86" s="68"/>
    </row>
    <row r="87" spans="1:63">
      <c r="A87" s="48" t="s">
        <v>84</v>
      </c>
      <c r="B87" s="54" t="s">
        <v>99</v>
      </c>
      <c r="C87" s="63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5"/>
    </row>
    <row r="88" spans="1:63">
      <c r="A88" s="48"/>
      <c r="B88" s="55" t="s">
        <v>39</v>
      </c>
      <c r="C88" s="66"/>
      <c r="D88" s="60"/>
      <c r="E88" s="60"/>
      <c r="F88" s="60"/>
      <c r="G88" s="67"/>
      <c r="H88" s="66"/>
      <c r="I88" s="60"/>
      <c r="J88" s="60"/>
      <c r="K88" s="60"/>
      <c r="L88" s="67"/>
      <c r="M88" s="66"/>
      <c r="N88" s="60"/>
      <c r="O88" s="60"/>
      <c r="P88" s="60"/>
      <c r="Q88" s="67"/>
      <c r="R88" s="66"/>
      <c r="S88" s="60"/>
      <c r="T88" s="60"/>
      <c r="U88" s="60"/>
      <c r="V88" s="67"/>
      <c r="W88" s="66"/>
      <c r="X88" s="60"/>
      <c r="Y88" s="60"/>
      <c r="Z88" s="60"/>
      <c r="AA88" s="67"/>
      <c r="AB88" s="66"/>
      <c r="AC88" s="60"/>
      <c r="AD88" s="60"/>
      <c r="AE88" s="60"/>
      <c r="AF88" s="67"/>
      <c r="AG88" s="66"/>
      <c r="AH88" s="60"/>
      <c r="AI88" s="60"/>
      <c r="AJ88" s="60"/>
      <c r="AK88" s="67"/>
      <c r="AL88" s="66"/>
      <c r="AM88" s="60"/>
      <c r="AN88" s="60"/>
      <c r="AO88" s="60"/>
      <c r="AP88" s="67"/>
      <c r="AQ88" s="66"/>
      <c r="AR88" s="60"/>
      <c r="AS88" s="60"/>
      <c r="AT88" s="60"/>
      <c r="AU88" s="67"/>
      <c r="AV88" s="66"/>
      <c r="AW88" s="60"/>
      <c r="AX88" s="60"/>
      <c r="AY88" s="60"/>
      <c r="AZ88" s="67"/>
      <c r="BA88" s="66"/>
      <c r="BB88" s="60"/>
      <c r="BC88" s="60"/>
      <c r="BD88" s="60"/>
      <c r="BE88" s="67"/>
      <c r="BF88" s="66"/>
      <c r="BG88" s="60"/>
      <c r="BH88" s="60"/>
      <c r="BI88" s="60"/>
      <c r="BJ88" s="67"/>
      <c r="BK88" s="68"/>
    </row>
    <row r="89" spans="1:63">
      <c r="A89" s="48"/>
      <c r="B89" s="55" t="s">
        <v>93</v>
      </c>
      <c r="C89" s="66"/>
      <c r="D89" s="60"/>
      <c r="E89" s="60"/>
      <c r="F89" s="60"/>
      <c r="G89" s="67"/>
      <c r="H89" s="66"/>
      <c r="I89" s="60"/>
      <c r="J89" s="60"/>
      <c r="K89" s="60"/>
      <c r="L89" s="67"/>
      <c r="M89" s="66"/>
      <c r="N89" s="60"/>
      <c r="O89" s="60"/>
      <c r="P89" s="60"/>
      <c r="Q89" s="67"/>
      <c r="R89" s="66"/>
      <c r="S89" s="60"/>
      <c r="T89" s="60"/>
      <c r="U89" s="60"/>
      <c r="V89" s="67"/>
      <c r="W89" s="66"/>
      <c r="X89" s="60"/>
      <c r="Y89" s="60"/>
      <c r="Z89" s="60"/>
      <c r="AA89" s="67"/>
      <c r="AB89" s="66"/>
      <c r="AC89" s="60"/>
      <c r="AD89" s="60"/>
      <c r="AE89" s="60"/>
      <c r="AF89" s="67"/>
      <c r="AG89" s="66"/>
      <c r="AH89" s="60"/>
      <c r="AI89" s="60"/>
      <c r="AJ89" s="60"/>
      <c r="AK89" s="67"/>
      <c r="AL89" s="66"/>
      <c r="AM89" s="60"/>
      <c r="AN89" s="60"/>
      <c r="AO89" s="60"/>
      <c r="AP89" s="67"/>
      <c r="AQ89" s="66"/>
      <c r="AR89" s="60"/>
      <c r="AS89" s="60"/>
      <c r="AT89" s="60"/>
      <c r="AU89" s="67"/>
      <c r="AV89" s="66"/>
      <c r="AW89" s="60"/>
      <c r="AX89" s="60"/>
      <c r="AY89" s="60"/>
      <c r="AZ89" s="67"/>
      <c r="BA89" s="66"/>
      <c r="BB89" s="60"/>
      <c r="BC89" s="60"/>
      <c r="BD89" s="60"/>
      <c r="BE89" s="67"/>
      <c r="BF89" s="66"/>
      <c r="BG89" s="60"/>
      <c r="BH89" s="60"/>
      <c r="BI89" s="60"/>
      <c r="BJ89" s="67"/>
      <c r="BK89" s="68"/>
    </row>
    <row r="90" spans="1:63">
      <c r="A90" s="48" t="s">
        <v>85</v>
      </c>
      <c r="B90" s="54" t="s">
        <v>16</v>
      </c>
      <c r="C90" s="63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5"/>
    </row>
    <row r="91" spans="1:63">
      <c r="A91" s="48"/>
      <c r="B91" s="55" t="s">
        <v>39</v>
      </c>
      <c r="C91" s="66"/>
      <c r="D91" s="60"/>
      <c r="E91" s="60"/>
      <c r="F91" s="60"/>
      <c r="G91" s="67"/>
      <c r="H91" s="66"/>
      <c r="I91" s="60"/>
      <c r="J91" s="60"/>
      <c r="K91" s="60"/>
      <c r="L91" s="67"/>
      <c r="M91" s="66"/>
      <c r="N91" s="60"/>
      <c r="O91" s="60"/>
      <c r="P91" s="60"/>
      <c r="Q91" s="67"/>
      <c r="R91" s="66"/>
      <c r="S91" s="60"/>
      <c r="T91" s="60"/>
      <c r="U91" s="60"/>
      <c r="V91" s="67"/>
      <c r="W91" s="66"/>
      <c r="X91" s="60"/>
      <c r="Y91" s="60"/>
      <c r="Z91" s="60"/>
      <c r="AA91" s="67"/>
      <c r="AB91" s="66"/>
      <c r="AC91" s="60"/>
      <c r="AD91" s="60"/>
      <c r="AE91" s="60"/>
      <c r="AF91" s="67"/>
      <c r="AG91" s="66"/>
      <c r="AH91" s="60"/>
      <c r="AI91" s="60"/>
      <c r="AJ91" s="60"/>
      <c r="AK91" s="67"/>
      <c r="AL91" s="66"/>
      <c r="AM91" s="60"/>
      <c r="AN91" s="60"/>
      <c r="AO91" s="60"/>
      <c r="AP91" s="67"/>
      <c r="AQ91" s="66"/>
      <c r="AR91" s="60"/>
      <c r="AS91" s="60"/>
      <c r="AT91" s="60"/>
      <c r="AU91" s="67"/>
      <c r="AV91" s="66"/>
      <c r="AW91" s="60"/>
      <c r="AX91" s="60"/>
      <c r="AY91" s="60"/>
      <c r="AZ91" s="67"/>
      <c r="BA91" s="66"/>
      <c r="BB91" s="60"/>
      <c r="BC91" s="60"/>
      <c r="BD91" s="60"/>
      <c r="BE91" s="67"/>
      <c r="BF91" s="66"/>
      <c r="BG91" s="60"/>
      <c r="BH91" s="60"/>
      <c r="BI91" s="60"/>
      <c r="BJ91" s="67"/>
      <c r="BK91" s="68"/>
    </row>
    <row r="92" spans="1:63">
      <c r="A92" s="48"/>
      <c r="B92" s="55" t="s">
        <v>138</v>
      </c>
      <c r="C92" s="60">
        <v>0</v>
      </c>
      <c r="D92" s="60">
        <v>0</v>
      </c>
      <c r="E92" s="60">
        <v>0</v>
      </c>
      <c r="F92" s="60">
        <v>0</v>
      </c>
      <c r="G92" s="60">
        <v>0</v>
      </c>
      <c r="H92" s="60">
        <v>0.13872463579960004</v>
      </c>
      <c r="I92" s="60">
        <v>755.02688370509816</v>
      </c>
      <c r="J92" s="60">
        <v>30.3661709032</v>
      </c>
      <c r="K92" s="60">
        <v>0</v>
      </c>
      <c r="L92" s="60">
        <v>3.4400493017663996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7.1450774998999995E-3</v>
      </c>
      <c r="S92" s="60">
        <v>154.67597443069999</v>
      </c>
      <c r="T92" s="60">
        <v>0</v>
      </c>
      <c r="U92" s="60">
        <v>0</v>
      </c>
      <c r="V92" s="60">
        <v>1.0402969966599999E-2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3.3455233299999996E-5</v>
      </c>
      <c r="AC92" s="60">
        <v>5.0876241371332993</v>
      </c>
      <c r="AD92" s="60">
        <v>0</v>
      </c>
      <c r="AE92" s="60">
        <v>0</v>
      </c>
      <c r="AF92" s="60">
        <v>13.9470674492665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0.72084472543169997</v>
      </c>
      <c r="AW92" s="60">
        <v>376.90779557306581</v>
      </c>
      <c r="AX92" s="60">
        <v>0</v>
      </c>
      <c r="AY92" s="60">
        <v>0</v>
      </c>
      <c r="AZ92" s="60">
        <v>69.46253081816549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0.13560940989949999</v>
      </c>
      <c r="BG92" s="60">
        <v>0</v>
      </c>
      <c r="BH92" s="60">
        <v>0</v>
      </c>
      <c r="BI92" s="60">
        <v>0</v>
      </c>
      <c r="BJ92" s="60">
        <v>0.64103721983330009</v>
      </c>
      <c r="BK92" s="61">
        <f t="shared" ref="BK92:BK102" si="4">SUM(C92:BJ92)</f>
        <v>1410.5678938120593</v>
      </c>
    </row>
    <row r="93" spans="1:63">
      <c r="A93" s="48"/>
      <c r="B93" s="55" t="s">
        <v>139</v>
      </c>
      <c r="C93" s="60">
        <v>0</v>
      </c>
      <c r="D93" s="60">
        <v>0.76250952606659994</v>
      </c>
      <c r="E93" s="60">
        <v>0</v>
      </c>
      <c r="F93" s="60">
        <v>0</v>
      </c>
      <c r="G93" s="60">
        <v>0</v>
      </c>
      <c r="H93" s="60">
        <v>1.0303419335977999</v>
      </c>
      <c r="I93" s="60">
        <v>160.1493802840327</v>
      </c>
      <c r="J93" s="60">
        <v>41.347965295099897</v>
      </c>
      <c r="K93" s="60">
        <v>0</v>
      </c>
      <c r="L93" s="60">
        <v>6.8062955039990012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0.13706919609960003</v>
      </c>
      <c r="S93" s="60">
        <v>1.0554699400000001E-2</v>
      </c>
      <c r="T93" s="60">
        <v>0</v>
      </c>
      <c r="U93" s="60">
        <v>11.584653963033301</v>
      </c>
      <c r="V93" s="60">
        <v>0.12387317506660001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3.6269134332E-3</v>
      </c>
      <c r="AC93" s="60">
        <v>11.311391962199899</v>
      </c>
      <c r="AD93" s="60">
        <v>0</v>
      </c>
      <c r="AE93" s="60">
        <v>0</v>
      </c>
      <c r="AF93" s="60">
        <v>3.5513644035996004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5.4224544333000002E-3</v>
      </c>
      <c r="AM93" s="60">
        <v>0.18605789069999998</v>
      </c>
      <c r="AN93" s="60">
        <v>0</v>
      </c>
      <c r="AO93" s="60">
        <v>0</v>
      </c>
      <c r="AP93" s="60">
        <v>0.41519988356659998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6.1104238128849042</v>
      </c>
      <c r="AW93" s="60">
        <v>512.66607891646038</v>
      </c>
      <c r="AX93" s="60">
        <v>0</v>
      </c>
      <c r="AY93" s="60">
        <v>0</v>
      </c>
      <c r="AZ93" s="60">
        <v>132.70148043855269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0.61064572073089984</v>
      </c>
      <c r="BG93" s="60">
        <v>1.2810035297663001</v>
      </c>
      <c r="BH93" s="60">
        <v>0.25203476523330004</v>
      </c>
      <c r="BI93" s="60">
        <v>0</v>
      </c>
      <c r="BJ93" s="60">
        <v>2.1001451113660998</v>
      </c>
      <c r="BK93" s="61">
        <f t="shared" si="4"/>
        <v>893.1475193793226</v>
      </c>
    </row>
    <row r="94" spans="1:63">
      <c r="A94" s="48"/>
      <c r="B94" s="55" t="s">
        <v>170</v>
      </c>
      <c r="C94" s="60">
        <v>0</v>
      </c>
      <c r="D94" s="60">
        <v>0</v>
      </c>
      <c r="E94" s="60">
        <v>0</v>
      </c>
      <c r="F94" s="60">
        <v>0</v>
      </c>
      <c r="G94" s="60">
        <v>0</v>
      </c>
      <c r="H94" s="60">
        <v>0.15079352173319999</v>
      </c>
      <c r="I94" s="60">
        <v>0.27999766666660003</v>
      </c>
      <c r="J94" s="60">
        <v>0</v>
      </c>
      <c r="K94" s="60">
        <v>0</v>
      </c>
      <c r="L94" s="60">
        <v>2.9340196504995002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0.15459745916629999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5.1244900133299999E-2</v>
      </c>
      <c r="AC94" s="60">
        <v>1.0245451201999001</v>
      </c>
      <c r="AD94" s="60">
        <v>0</v>
      </c>
      <c r="AE94" s="60">
        <v>0</v>
      </c>
      <c r="AF94" s="60">
        <v>32.461750996865796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3.8327539510608997</v>
      </c>
      <c r="AW94" s="60">
        <v>40.269379720265512</v>
      </c>
      <c r="AX94" s="60">
        <v>0</v>
      </c>
      <c r="AY94" s="60">
        <v>0</v>
      </c>
      <c r="AZ94" s="60">
        <v>75.092073689759431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0.42037761823279979</v>
      </c>
      <c r="BG94" s="60">
        <v>2.0692273657331</v>
      </c>
      <c r="BH94" s="60">
        <v>0</v>
      </c>
      <c r="BI94" s="60">
        <v>0</v>
      </c>
      <c r="BJ94" s="60">
        <v>1.7476439300997</v>
      </c>
      <c r="BK94" s="61">
        <f t="shared" si="4"/>
        <v>160.48840559041605</v>
      </c>
    </row>
    <row r="95" spans="1:63">
      <c r="A95" s="48"/>
      <c r="B95" s="55" t="s">
        <v>140</v>
      </c>
      <c r="C95" s="60">
        <v>0</v>
      </c>
      <c r="D95" s="60">
        <v>0</v>
      </c>
      <c r="E95" s="60">
        <v>0</v>
      </c>
      <c r="F95" s="60">
        <v>0</v>
      </c>
      <c r="G95" s="60">
        <v>0</v>
      </c>
      <c r="H95" s="60">
        <v>1.7670792966499999E-2</v>
      </c>
      <c r="I95" s="60">
        <v>0.50990393499999997</v>
      </c>
      <c r="J95" s="60">
        <v>0</v>
      </c>
      <c r="K95" s="60">
        <v>0</v>
      </c>
      <c r="L95" s="60">
        <v>1.45975940333E-2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0.30571795463329998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2.1078325254292989</v>
      </c>
      <c r="AW95" s="60">
        <v>6.2291044028996003</v>
      </c>
      <c r="AX95" s="60">
        <v>1.4310412225333002</v>
      </c>
      <c r="AY95" s="60">
        <v>0</v>
      </c>
      <c r="AZ95" s="60">
        <v>10.414551762264001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0.17933917696580001</v>
      </c>
      <c r="BG95" s="60">
        <v>0.19138964996659999</v>
      </c>
      <c r="BH95" s="60">
        <v>0</v>
      </c>
      <c r="BI95" s="60">
        <v>0</v>
      </c>
      <c r="BJ95" s="60">
        <v>0.22427603383319999</v>
      </c>
      <c r="BK95" s="61">
        <f t="shared" si="4"/>
        <v>21.6254250505249</v>
      </c>
    </row>
    <row r="96" spans="1:63">
      <c r="A96" s="48"/>
      <c r="B96" s="55" t="s">
        <v>141</v>
      </c>
      <c r="C96" s="60">
        <v>0</v>
      </c>
      <c r="D96" s="60">
        <v>0</v>
      </c>
      <c r="E96" s="60">
        <v>0</v>
      </c>
      <c r="F96" s="60">
        <v>0</v>
      </c>
      <c r="G96" s="60">
        <v>0</v>
      </c>
      <c r="H96" s="60">
        <v>6.7089487566199993E-2</v>
      </c>
      <c r="I96" s="60">
        <v>0.97698644223319997</v>
      </c>
      <c r="J96" s="60">
        <v>0</v>
      </c>
      <c r="K96" s="60">
        <v>0</v>
      </c>
      <c r="L96" s="60">
        <v>93.064074196066315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1.1224510766599999E-2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1.04483766666E-2</v>
      </c>
      <c r="AC96" s="60">
        <v>0</v>
      </c>
      <c r="AD96" s="60">
        <v>0</v>
      </c>
      <c r="AE96" s="60">
        <v>0</v>
      </c>
      <c r="AF96" s="60">
        <v>0.20896753333330001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0.28071311059839993</v>
      </c>
      <c r="AW96" s="60">
        <v>0.26534077273329998</v>
      </c>
      <c r="AX96" s="60">
        <v>0</v>
      </c>
      <c r="AY96" s="60">
        <v>0</v>
      </c>
      <c r="AZ96" s="60">
        <v>2.3913288369995001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5.6514070330000001E-3</v>
      </c>
      <c r="BG96" s="60">
        <v>0</v>
      </c>
      <c r="BH96" s="60">
        <v>0</v>
      </c>
      <c r="BI96" s="60">
        <v>0</v>
      </c>
      <c r="BJ96" s="60">
        <v>9.3582865733299991E-2</v>
      </c>
      <c r="BK96" s="61">
        <f t="shared" si="4"/>
        <v>97.375407539729707</v>
      </c>
    </row>
    <row r="97" spans="1:63">
      <c r="A97" s="48"/>
      <c r="B97" s="55" t="s">
        <v>193</v>
      </c>
      <c r="C97" s="60">
        <v>0</v>
      </c>
      <c r="D97" s="60">
        <v>0</v>
      </c>
      <c r="E97" s="60">
        <v>0</v>
      </c>
      <c r="F97" s="60">
        <v>0</v>
      </c>
      <c r="G97" s="60">
        <v>0</v>
      </c>
      <c r="H97" s="60">
        <v>0.1605310186326</v>
      </c>
      <c r="I97" s="60">
        <v>3.8780620688998999</v>
      </c>
      <c r="J97" s="60">
        <v>0</v>
      </c>
      <c r="K97" s="60">
        <v>0</v>
      </c>
      <c r="L97" s="60">
        <v>0.62640566596649994</v>
      </c>
      <c r="M97" s="60">
        <v>0</v>
      </c>
      <c r="N97" s="60">
        <v>0</v>
      </c>
      <c r="O97" s="60">
        <v>0</v>
      </c>
      <c r="P97" s="60">
        <v>0</v>
      </c>
      <c r="Q97" s="60">
        <v>0</v>
      </c>
      <c r="R97" s="60">
        <v>2.08374110666E-2</v>
      </c>
      <c r="S97" s="60">
        <v>0</v>
      </c>
      <c r="T97" s="60">
        <v>0</v>
      </c>
      <c r="U97" s="60">
        <v>0</v>
      </c>
      <c r="V97" s="60">
        <v>0</v>
      </c>
      <c r="W97" s="60">
        <v>0</v>
      </c>
      <c r="X97" s="60">
        <v>0</v>
      </c>
      <c r="Y97" s="60">
        <v>0</v>
      </c>
      <c r="Z97" s="60">
        <v>0</v>
      </c>
      <c r="AA97" s="60">
        <v>0</v>
      </c>
      <c r="AB97" s="60">
        <v>1.0087529333000001E-3</v>
      </c>
      <c r="AC97" s="60">
        <v>0.39431114279989998</v>
      </c>
      <c r="AD97" s="60">
        <v>0</v>
      </c>
      <c r="AE97" s="60">
        <v>0</v>
      </c>
      <c r="AF97" s="60">
        <v>0.11216718879980001</v>
      </c>
      <c r="AG97" s="60">
        <v>0</v>
      </c>
      <c r="AH97" s="60">
        <v>0</v>
      </c>
      <c r="AI97" s="60">
        <v>0</v>
      </c>
      <c r="AJ97" s="60">
        <v>0</v>
      </c>
      <c r="AK97" s="60">
        <v>0</v>
      </c>
      <c r="AL97" s="60">
        <v>0</v>
      </c>
      <c r="AM97" s="60">
        <v>0</v>
      </c>
      <c r="AN97" s="60">
        <v>0</v>
      </c>
      <c r="AO97" s="60">
        <v>0</v>
      </c>
      <c r="AP97" s="60">
        <v>0</v>
      </c>
      <c r="AQ97" s="60">
        <v>0</v>
      </c>
      <c r="AR97" s="60">
        <v>0</v>
      </c>
      <c r="AS97" s="60">
        <v>0</v>
      </c>
      <c r="AT97" s="60">
        <v>0</v>
      </c>
      <c r="AU97" s="60">
        <v>0</v>
      </c>
      <c r="AV97" s="60">
        <v>0.82263555929380017</v>
      </c>
      <c r="AW97" s="60">
        <v>9.4920897637658008</v>
      </c>
      <c r="AX97" s="60">
        <v>0</v>
      </c>
      <c r="AY97" s="60">
        <v>0</v>
      </c>
      <c r="AZ97" s="60">
        <v>4.9564212073649001</v>
      </c>
      <c r="BA97" s="60">
        <v>0</v>
      </c>
      <c r="BB97" s="60">
        <v>0</v>
      </c>
      <c r="BC97" s="60">
        <v>0</v>
      </c>
      <c r="BD97" s="60">
        <v>0</v>
      </c>
      <c r="BE97" s="60">
        <v>0</v>
      </c>
      <c r="BF97" s="60">
        <v>6.4702775766100007E-2</v>
      </c>
      <c r="BG97" s="60">
        <v>0</v>
      </c>
      <c r="BH97" s="60">
        <v>0</v>
      </c>
      <c r="BI97" s="60">
        <v>0</v>
      </c>
      <c r="BJ97" s="60">
        <v>0.1079355340333</v>
      </c>
      <c r="BK97" s="61">
        <f t="shared" si="4"/>
        <v>20.637108089322499</v>
      </c>
    </row>
    <row r="98" spans="1:63">
      <c r="A98" s="48"/>
      <c r="B98" s="55" t="s">
        <v>142</v>
      </c>
      <c r="C98" s="60">
        <v>0</v>
      </c>
      <c r="D98" s="60">
        <v>0</v>
      </c>
      <c r="E98" s="60">
        <v>0</v>
      </c>
      <c r="F98" s="60">
        <v>0</v>
      </c>
      <c r="G98" s="60">
        <v>0</v>
      </c>
      <c r="H98" s="60">
        <v>2.8163882204330002</v>
      </c>
      <c r="I98" s="60">
        <v>214.35347409733311</v>
      </c>
      <c r="J98" s="60">
        <v>0</v>
      </c>
      <c r="K98" s="60">
        <v>0</v>
      </c>
      <c r="L98" s="60">
        <v>307.4029304516327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1.8609213966400001E-2</v>
      </c>
      <c r="S98" s="60">
        <v>0</v>
      </c>
      <c r="T98" s="60">
        <v>0</v>
      </c>
      <c r="U98" s="60">
        <v>0</v>
      </c>
      <c r="V98" s="60">
        <v>0</v>
      </c>
      <c r="W98" s="60">
        <v>0</v>
      </c>
      <c r="X98" s="60">
        <v>0</v>
      </c>
      <c r="Y98" s="60">
        <v>0</v>
      </c>
      <c r="Z98" s="60">
        <v>0</v>
      </c>
      <c r="AA98" s="60">
        <v>0</v>
      </c>
      <c r="AB98" s="60">
        <v>0</v>
      </c>
      <c r="AC98" s="60">
        <v>0</v>
      </c>
      <c r="AD98" s="60">
        <v>0</v>
      </c>
      <c r="AE98" s="60">
        <v>0</v>
      </c>
      <c r="AF98" s="60">
        <v>50.268166684333302</v>
      </c>
      <c r="AG98" s="60">
        <v>0</v>
      </c>
      <c r="AH98" s="60">
        <v>0</v>
      </c>
      <c r="AI98" s="60">
        <v>0</v>
      </c>
      <c r="AJ98" s="60">
        <v>0</v>
      </c>
      <c r="AK98" s="60">
        <v>0</v>
      </c>
      <c r="AL98" s="60">
        <v>0</v>
      </c>
      <c r="AM98" s="60">
        <v>0</v>
      </c>
      <c r="AN98" s="60">
        <v>0</v>
      </c>
      <c r="AO98" s="60">
        <v>0</v>
      </c>
      <c r="AP98" s="60">
        <v>0</v>
      </c>
      <c r="AQ98" s="60">
        <v>0</v>
      </c>
      <c r="AR98" s="60">
        <v>0</v>
      </c>
      <c r="AS98" s="60">
        <v>0</v>
      </c>
      <c r="AT98" s="60">
        <v>0</v>
      </c>
      <c r="AU98" s="60">
        <v>0</v>
      </c>
      <c r="AV98" s="60">
        <v>0.13293277896619998</v>
      </c>
      <c r="AW98" s="60">
        <v>168.61307358293331</v>
      </c>
      <c r="AX98" s="60">
        <v>0</v>
      </c>
      <c r="AY98" s="60">
        <v>0</v>
      </c>
      <c r="AZ98" s="60">
        <v>1.8015456373996004</v>
      </c>
      <c r="BA98" s="60">
        <v>0</v>
      </c>
      <c r="BB98" s="60">
        <v>0</v>
      </c>
      <c r="BC98" s="60">
        <v>0</v>
      </c>
      <c r="BD98" s="60">
        <v>0</v>
      </c>
      <c r="BE98" s="60">
        <v>0</v>
      </c>
      <c r="BF98" s="60">
        <v>7.0170677331999999E-3</v>
      </c>
      <c r="BG98" s="60">
        <v>0</v>
      </c>
      <c r="BH98" s="60">
        <v>0</v>
      </c>
      <c r="BI98" s="60">
        <v>0</v>
      </c>
      <c r="BJ98" s="60">
        <v>9.3221606659999996E-4</v>
      </c>
      <c r="BK98" s="61">
        <f t="shared" si="4"/>
        <v>745.41506995079749</v>
      </c>
    </row>
    <row r="99" spans="1:63">
      <c r="A99" s="48"/>
      <c r="B99" s="55" t="s">
        <v>143</v>
      </c>
      <c r="C99" s="60">
        <v>0</v>
      </c>
      <c r="D99" s="60">
        <v>0</v>
      </c>
      <c r="E99" s="60">
        <v>0</v>
      </c>
      <c r="F99" s="60">
        <v>0</v>
      </c>
      <c r="G99" s="60">
        <v>0</v>
      </c>
      <c r="H99" s="60">
        <v>4.4211392566199999E-2</v>
      </c>
      <c r="I99" s="60">
        <v>395.39480736319882</v>
      </c>
      <c r="J99" s="60">
        <v>4.7965202527999997</v>
      </c>
      <c r="K99" s="60">
        <v>0</v>
      </c>
      <c r="L99" s="60">
        <v>33.513105584333204</v>
      </c>
      <c r="M99" s="60">
        <v>0</v>
      </c>
      <c r="N99" s="60">
        <v>0</v>
      </c>
      <c r="O99" s="60">
        <v>0</v>
      </c>
      <c r="P99" s="60">
        <v>0</v>
      </c>
      <c r="Q99" s="60">
        <v>0</v>
      </c>
      <c r="R99" s="60">
        <v>8.242727099899998E-3</v>
      </c>
      <c r="S99" s="60">
        <v>113.53231742163301</v>
      </c>
      <c r="T99" s="60">
        <v>0</v>
      </c>
      <c r="U99" s="60">
        <v>0</v>
      </c>
      <c r="V99" s="60">
        <v>0</v>
      </c>
      <c r="W99" s="60">
        <v>0</v>
      </c>
      <c r="X99" s="60">
        <v>0</v>
      </c>
      <c r="Y99" s="60">
        <v>0</v>
      </c>
      <c r="Z99" s="60">
        <v>0</v>
      </c>
      <c r="AA99" s="60">
        <v>0</v>
      </c>
      <c r="AB99" s="60">
        <v>6.0872585399799999E-2</v>
      </c>
      <c r="AC99" s="60">
        <v>0.85446035683330002</v>
      </c>
      <c r="AD99" s="60">
        <v>0</v>
      </c>
      <c r="AE99" s="60">
        <v>0</v>
      </c>
      <c r="AF99" s="60">
        <v>22.3851892502996</v>
      </c>
      <c r="AG99" s="60">
        <v>0</v>
      </c>
      <c r="AH99" s="60">
        <v>0</v>
      </c>
      <c r="AI99" s="60">
        <v>0</v>
      </c>
      <c r="AJ99" s="60">
        <v>0</v>
      </c>
      <c r="AK99" s="60">
        <v>0</v>
      </c>
      <c r="AL99" s="60">
        <v>0</v>
      </c>
      <c r="AM99" s="60">
        <v>0</v>
      </c>
      <c r="AN99" s="60">
        <v>0</v>
      </c>
      <c r="AO99" s="60">
        <v>0</v>
      </c>
      <c r="AP99" s="60">
        <v>0.24757377226659999</v>
      </c>
      <c r="AQ99" s="60">
        <v>0</v>
      </c>
      <c r="AR99" s="60">
        <v>0</v>
      </c>
      <c r="AS99" s="60">
        <v>0</v>
      </c>
      <c r="AT99" s="60">
        <v>0</v>
      </c>
      <c r="AU99" s="60">
        <v>0</v>
      </c>
      <c r="AV99" s="60">
        <v>4.6650568828227978</v>
      </c>
      <c r="AW99" s="60">
        <v>186.80360324763083</v>
      </c>
      <c r="AX99" s="60">
        <v>0</v>
      </c>
      <c r="AY99" s="60">
        <v>0</v>
      </c>
      <c r="AZ99" s="60">
        <v>184.03841382879241</v>
      </c>
      <c r="BA99" s="60">
        <v>0</v>
      </c>
      <c r="BB99" s="60">
        <v>0</v>
      </c>
      <c r="BC99" s="60">
        <v>0</v>
      </c>
      <c r="BD99" s="60">
        <v>0</v>
      </c>
      <c r="BE99" s="60">
        <v>0</v>
      </c>
      <c r="BF99" s="60">
        <v>1.0608943957653998</v>
      </c>
      <c r="BG99" s="60">
        <v>1.4892972468333001</v>
      </c>
      <c r="BH99" s="60">
        <v>0</v>
      </c>
      <c r="BI99" s="60">
        <v>0</v>
      </c>
      <c r="BJ99" s="60">
        <v>3.2973453674997995</v>
      </c>
      <c r="BK99" s="61">
        <f t="shared" si="4"/>
        <v>952.19191167577503</v>
      </c>
    </row>
    <row r="100" spans="1:63">
      <c r="A100" s="48"/>
      <c r="B100" s="55" t="s">
        <v>144</v>
      </c>
      <c r="C100" s="60">
        <v>0</v>
      </c>
      <c r="D100" s="60">
        <v>0</v>
      </c>
      <c r="E100" s="60">
        <v>0</v>
      </c>
      <c r="F100" s="60">
        <v>0</v>
      </c>
      <c r="G100" s="60">
        <v>0</v>
      </c>
      <c r="H100" s="60">
        <v>0.54270734073249993</v>
      </c>
      <c r="I100" s="60">
        <v>509.61504773499894</v>
      </c>
      <c r="J100" s="60">
        <v>0</v>
      </c>
      <c r="K100" s="60">
        <v>0</v>
      </c>
      <c r="L100" s="60">
        <v>48.832345192565604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0">
        <v>2.1088098033100001E-2</v>
      </c>
      <c r="S100" s="60">
        <v>193.74166370563299</v>
      </c>
      <c r="T100" s="60">
        <v>0</v>
      </c>
      <c r="U100" s="60">
        <v>0</v>
      </c>
      <c r="V100" s="60">
        <v>0</v>
      </c>
      <c r="W100" s="60">
        <v>0</v>
      </c>
      <c r="X100" s="60">
        <v>0</v>
      </c>
      <c r="Y100" s="60">
        <v>0</v>
      </c>
      <c r="Z100" s="60">
        <v>0</v>
      </c>
      <c r="AA100" s="60">
        <v>0</v>
      </c>
      <c r="AB100" s="60">
        <v>3.3260672749329996</v>
      </c>
      <c r="AC100" s="60">
        <v>5.9672388311663997</v>
      </c>
      <c r="AD100" s="60">
        <v>0</v>
      </c>
      <c r="AE100" s="60">
        <v>0</v>
      </c>
      <c r="AF100" s="60">
        <v>47.289873277098216</v>
      </c>
      <c r="AG100" s="60">
        <v>0</v>
      </c>
      <c r="AH100" s="60">
        <v>0</v>
      </c>
      <c r="AI100" s="60">
        <v>0</v>
      </c>
      <c r="AJ100" s="60">
        <v>0</v>
      </c>
      <c r="AK100" s="60">
        <v>0</v>
      </c>
      <c r="AL100" s="60">
        <v>7.2126190665999998E-3</v>
      </c>
      <c r="AM100" s="60">
        <v>2.6040377663666003</v>
      </c>
      <c r="AN100" s="60">
        <v>0</v>
      </c>
      <c r="AO100" s="60">
        <v>0</v>
      </c>
      <c r="AP100" s="60">
        <v>0</v>
      </c>
      <c r="AQ100" s="60">
        <v>0</v>
      </c>
      <c r="AR100" s="60">
        <v>0</v>
      </c>
      <c r="AS100" s="60">
        <v>0</v>
      </c>
      <c r="AT100" s="60">
        <v>0</v>
      </c>
      <c r="AU100" s="60">
        <v>0</v>
      </c>
      <c r="AV100" s="60">
        <v>15.171369374182611</v>
      </c>
      <c r="AW100" s="60">
        <v>415.61101421182445</v>
      </c>
      <c r="AX100" s="60">
        <v>0</v>
      </c>
      <c r="AY100" s="60">
        <v>0</v>
      </c>
      <c r="AZ100" s="60">
        <v>610.55420484628814</v>
      </c>
      <c r="BA100" s="60">
        <v>0</v>
      </c>
      <c r="BB100" s="60">
        <v>0</v>
      </c>
      <c r="BC100" s="60">
        <v>0</v>
      </c>
      <c r="BD100" s="60">
        <v>0</v>
      </c>
      <c r="BE100" s="60">
        <v>0</v>
      </c>
      <c r="BF100" s="60">
        <v>1.3686684797310005</v>
      </c>
      <c r="BG100" s="60">
        <v>153.47088978399955</v>
      </c>
      <c r="BH100" s="60">
        <v>0</v>
      </c>
      <c r="BI100" s="60">
        <v>0</v>
      </c>
      <c r="BJ100" s="60">
        <v>12.138627138531803</v>
      </c>
      <c r="BK100" s="61">
        <f t="shared" si="4"/>
        <v>2020.2620556751515</v>
      </c>
    </row>
    <row r="101" spans="1:63">
      <c r="A101" s="48"/>
      <c r="B101" s="55" t="s">
        <v>145</v>
      </c>
      <c r="C101" s="60">
        <v>0</v>
      </c>
      <c r="D101" s="60">
        <v>0</v>
      </c>
      <c r="E101" s="60">
        <v>0</v>
      </c>
      <c r="F101" s="60">
        <v>0</v>
      </c>
      <c r="G101" s="60">
        <v>0</v>
      </c>
      <c r="H101" s="60">
        <v>0.36403973856589994</v>
      </c>
      <c r="I101" s="60">
        <v>230.49690283639944</v>
      </c>
      <c r="J101" s="60">
        <v>0</v>
      </c>
      <c r="K101" s="60">
        <v>0</v>
      </c>
      <c r="L101" s="60">
        <v>13.550320162332898</v>
      </c>
      <c r="M101" s="60">
        <v>0</v>
      </c>
      <c r="N101" s="60">
        <v>0</v>
      </c>
      <c r="O101" s="60">
        <v>0</v>
      </c>
      <c r="P101" s="60">
        <v>0</v>
      </c>
      <c r="Q101" s="60">
        <v>0</v>
      </c>
      <c r="R101" s="60">
        <v>1.8511753333999999E-3</v>
      </c>
      <c r="S101" s="60">
        <v>0</v>
      </c>
      <c r="T101" s="60">
        <v>0</v>
      </c>
      <c r="U101" s="60">
        <v>0</v>
      </c>
      <c r="V101" s="60">
        <v>0</v>
      </c>
      <c r="W101" s="60">
        <v>0</v>
      </c>
      <c r="X101" s="60">
        <v>0</v>
      </c>
      <c r="Y101" s="60">
        <v>0</v>
      </c>
      <c r="Z101" s="60">
        <v>0</v>
      </c>
      <c r="AA101" s="60">
        <v>0</v>
      </c>
      <c r="AB101" s="60">
        <v>0</v>
      </c>
      <c r="AC101" s="60">
        <v>23.803137992033296</v>
      </c>
      <c r="AD101" s="60">
        <v>0</v>
      </c>
      <c r="AE101" s="60">
        <v>0</v>
      </c>
      <c r="AF101" s="60">
        <v>36.844537195332897</v>
      </c>
      <c r="AG101" s="60">
        <v>0</v>
      </c>
      <c r="AH101" s="60">
        <v>0</v>
      </c>
      <c r="AI101" s="60">
        <v>0</v>
      </c>
      <c r="AJ101" s="60">
        <v>0</v>
      </c>
      <c r="AK101" s="60">
        <v>0</v>
      </c>
      <c r="AL101" s="60">
        <v>0</v>
      </c>
      <c r="AM101" s="60">
        <v>0</v>
      </c>
      <c r="AN101" s="60">
        <v>0</v>
      </c>
      <c r="AO101" s="60">
        <v>0</v>
      </c>
      <c r="AP101" s="60">
        <v>0</v>
      </c>
      <c r="AQ101" s="60">
        <v>0</v>
      </c>
      <c r="AR101" s="60">
        <v>0</v>
      </c>
      <c r="AS101" s="60">
        <v>0</v>
      </c>
      <c r="AT101" s="60">
        <v>0</v>
      </c>
      <c r="AU101" s="60">
        <v>0</v>
      </c>
      <c r="AV101" s="60">
        <v>0.38376654929889997</v>
      </c>
      <c r="AW101" s="60">
        <v>278.16780371303213</v>
      </c>
      <c r="AX101" s="60">
        <v>0</v>
      </c>
      <c r="AY101" s="60">
        <v>0</v>
      </c>
      <c r="AZ101" s="60">
        <v>24.884293386197093</v>
      </c>
      <c r="BA101" s="60">
        <v>0</v>
      </c>
      <c r="BB101" s="60">
        <v>0</v>
      </c>
      <c r="BC101" s="60">
        <v>0</v>
      </c>
      <c r="BD101" s="60">
        <v>0</v>
      </c>
      <c r="BE101" s="60">
        <v>0</v>
      </c>
      <c r="BF101" s="60">
        <v>3.4928499999800001E-2</v>
      </c>
      <c r="BG101" s="60">
        <v>130.01570421453278</v>
      </c>
      <c r="BH101" s="60">
        <v>0</v>
      </c>
      <c r="BI101" s="60">
        <v>0</v>
      </c>
      <c r="BJ101" s="60">
        <v>0</v>
      </c>
      <c r="BK101" s="61">
        <f t="shared" si="4"/>
        <v>738.54728546305853</v>
      </c>
    </row>
    <row r="102" spans="1:63">
      <c r="A102" s="48"/>
      <c r="B102" s="55" t="s">
        <v>146</v>
      </c>
      <c r="C102" s="60">
        <v>0</v>
      </c>
      <c r="D102" s="60">
        <v>0</v>
      </c>
      <c r="E102" s="60">
        <v>0</v>
      </c>
      <c r="F102" s="60">
        <v>0</v>
      </c>
      <c r="G102" s="60">
        <v>0</v>
      </c>
      <c r="H102" s="60">
        <v>2.7514114753622994</v>
      </c>
      <c r="I102" s="60">
        <v>1707.7549768914291</v>
      </c>
      <c r="J102" s="60">
        <v>67.899042811566602</v>
      </c>
      <c r="K102" s="60">
        <v>0</v>
      </c>
      <c r="L102" s="60">
        <v>176.58907954586394</v>
      </c>
      <c r="M102" s="60">
        <v>0</v>
      </c>
      <c r="N102" s="60">
        <v>0</v>
      </c>
      <c r="O102" s="60">
        <v>0</v>
      </c>
      <c r="P102" s="60">
        <v>0</v>
      </c>
      <c r="Q102" s="60">
        <v>0</v>
      </c>
      <c r="R102" s="60">
        <v>0.6204234369988999</v>
      </c>
      <c r="S102" s="60">
        <v>310.31110133766623</v>
      </c>
      <c r="T102" s="60">
        <v>0</v>
      </c>
      <c r="U102" s="60">
        <v>11.977002735999999</v>
      </c>
      <c r="V102" s="60">
        <v>4.5589956476664995</v>
      </c>
      <c r="W102" s="60">
        <v>0</v>
      </c>
      <c r="X102" s="60">
        <v>0</v>
      </c>
      <c r="Y102" s="60">
        <v>0</v>
      </c>
      <c r="Z102" s="60">
        <v>0</v>
      </c>
      <c r="AA102" s="60">
        <v>0</v>
      </c>
      <c r="AB102" s="60">
        <v>0.1115479226332</v>
      </c>
      <c r="AC102" s="60">
        <v>101.88892351763242</v>
      </c>
      <c r="AD102" s="60">
        <v>0</v>
      </c>
      <c r="AE102" s="60">
        <v>0</v>
      </c>
      <c r="AF102" s="60">
        <v>42.268817846965391</v>
      </c>
      <c r="AG102" s="60">
        <v>0</v>
      </c>
      <c r="AH102" s="60">
        <v>0</v>
      </c>
      <c r="AI102" s="60">
        <v>0</v>
      </c>
      <c r="AJ102" s="60">
        <v>0</v>
      </c>
      <c r="AK102" s="60">
        <v>0</v>
      </c>
      <c r="AL102" s="60">
        <v>2.4955986366499996E-2</v>
      </c>
      <c r="AM102" s="60">
        <v>0</v>
      </c>
      <c r="AN102" s="60">
        <v>0</v>
      </c>
      <c r="AO102" s="60">
        <v>0</v>
      </c>
      <c r="AP102" s="60">
        <v>8.7428842733299997E-2</v>
      </c>
      <c r="AQ102" s="60">
        <v>0</v>
      </c>
      <c r="AR102" s="60">
        <v>0</v>
      </c>
      <c r="AS102" s="60">
        <v>0</v>
      </c>
      <c r="AT102" s="60">
        <v>0</v>
      </c>
      <c r="AU102" s="60">
        <v>0</v>
      </c>
      <c r="AV102" s="60">
        <v>8.2616635437148958</v>
      </c>
      <c r="AW102" s="60">
        <v>488.88364397722722</v>
      </c>
      <c r="AX102" s="60">
        <v>4.0952463127999996</v>
      </c>
      <c r="AY102" s="60">
        <v>0</v>
      </c>
      <c r="AZ102" s="60">
        <v>136.77637217672017</v>
      </c>
      <c r="BA102" s="60">
        <v>0</v>
      </c>
      <c r="BB102" s="60">
        <v>0</v>
      </c>
      <c r="BC102" s="60">
        <v>0</v>
      </c>
      <c r="BD102" s="60">
        <v>0</v>
      </c>
      <c r="BE102" s="60">
        <v>0</v>
      </c>
      <c r="BF102" s="60">
        <v>2.2965686515604018</v>
      </c>
      <c r="BG102" s="60">
        <v>1.1184546805663997</v>
      </c>
      <c r="BH102" s="60">
        <v>3.9583023011665999</v>
      </c>
      <c r="BI102" s="60">
        <v>0</v>
      </c>
      <c r="BJ102" s="60">
        <v>6.8608461380662993</v>
      </c>
      <c r="BK102" s="61">
        <f t="shared" si="4"/>
        <v>3079.0948057807063</v>
      </c>
    </row>
    <row r="103" spans="1:63" s="75" customFormat="1">
      <c r="A103" s="48"/>
      <c r="B103" s="73" t="s">
        <v>92</v>
      </c>
      <c r="C103" s="74">
        <f>SUM(C92:C102)</f>
        <v>0</v>
      </c>
      <c r="D103" s="74">
        <f t="shared" ref="D103:BJ103" si="5">SUM(D92:D102)</f>
        <v>0.76250952606659994</v>
      </c>
      <c r="E103" s="74">
        <f t="shared" si="5"/>
        <v>0</v>
      </c>
      <c r="F103" s="74">
        <f t="shared" si="5"/>
        <v>0</v>
      </c>
      <c r="G103" s="74">
        <f t="shared" si="5"/>
        <v>0</v>
      </c>
      <c r="H103" s="74">
        <f t="shared" si="5"/>
        <v>8.0839095579557991</v>
      </c>
      <c r="I103" s="74">
        <f t="shared" si="5"/>
        <v>3978.43642302529</v>
      </c>
      <c r="J103" s="74">
        <f t="shared" si="5"/>
        <v>144.40969926266649</v>
      </c>
      <c r="K103" s="74">
        <f t="shared" si="5"/>
        <v>0</v>
      </c>
      <c r="L103" s="74">
        <f t="shared" si="5"/>
        <v>686.77322284905938</v>
      </c>
      <c r="M103" s="74">
        <f t="shared" si="5"/>
        <v>0</v>
      </c>
      <c r="N103" s="74">
        <f t="shared" si="5"/>
        <v>0</v>
      </c>
      <c r="O103" s="74">
        <f t="shared" si="5"/>
        <v>0</v>
      </c>
      <c r="P103" s="74">
        <f t="shared" si="5"/>
        <v>0</v>
      </c>
      <c r="Q103" s="74">
        <f t="shared" si="5"/>
        <v>0</v>
      </c>
      <c r="R103" s="74">
        <f t="shared" si="5"/>
        <v>1.0010883060306999</v>
      </c>
      <c r="S103" s="74">
        <f t="shared" si="5"/>
        <v>772.27161159503225</v>
      </c>
      <c r="T103" s="74">
        <f t="shared" si="5"/>
        <v>0</v>
      </c>
      <c r="U103" s="74">
        <f t="shared" si="5"/>
        <v>23.5616566990333</v>
      </c>
      <c r="V103" s="74">
        <f t="shared" si="5"/>
        <v>4.6932717926996999</v>
      </c>
      <c r="W103" s="74">
        <f t="shared" si="5"/>
        <v>0</v>
      </c>
      <c r="X103" s="74">
        <f t="shared" si="5"/>
        <v>0</v>
      </c>
      <c r="Y103" s="74">
        <f t="shared" si="5"/>
        <v>0</v>
      </c>
      <c r="Z103" s="74">
        <f t="shared" si="5"/>
        <v>0</v>
      </c>
      <c r="AA103" s="74">
        <f t="shared" si="5"/>
        <v>0</v>
      </c>
      <c r="AB103" s="74">
        <f t="shared" si="5"/>
        <v>3.5648501813656996</v>
      </c>
      <c r="AC103" s="74">
        <f t="shared" si="5"/>
        <v>150.33163305999841</v>
      </c>
      <c r="AD103" s="74">
        <f t="shared" si="5"/>
        <v>0</v>
      </c>
      <c r="AE103" s="74">
        <f t="shared" si="5"/>
        <v>0</v>
      </c>
      <c r="AF103" s="74">
        <f t="shared" si="5"/>
        <v>249.33790182589439</v>
      </c>
      <c r="AG103" s="74">
        <f t="shared" si="5"/>
        <v>0</v>
      </c>
      <c r="AH103" s="74">
        <f t="shared" si="5"/>
        <v>0</v>
      </c>
      <c r="AI103" s="74">
        <f t="shared" si="5"/>
        <v>0</v>
      </c>
      <c r="AJ103" s="74">
        <f t="shared" si="5"/>
        <v>0</v>
      </c>
      <c r="AK103" s="74">
        <f t="shared" si="5"/>
        <v>0</v>
      </c>
      <c r="AL103" s="74">
        <f t="shared" si="5"/>
        <v>3.7591059866399996E-2</v>
      </c>
      <c r="AM103" s="74">
        <f t="shared" si="5"/>
        <v>3.0958136116999002</v>
      </c>
      <c r="AN103" s="74">
        <f t="shared" si="5"/>
        <v>0</v>
      </c>
      <c r="AO103" s="74">
        <f t="shared" si="5"/>
        <v>0</v>
      </c>
      <c r="AP103" s="74">
        <f t="shared" si="5"/>
        <v>0.75020249856650001</v>
      </c>
      <c r="AQ103" s="74">
        <f t="shared" si="5"/>
        <v>0</v>
      </c>
      <c r="AR103" s="74">
        <f t="shared" si="5"/>
        <v>0</v>
      </c>
      <c r="AS103" s="74">
        <f t="shared" si="5"/>
        <v>0</v>
      </c>
      <c r="AT103" s="74">
        <f t="shared" si="5"/>
        <v>0</v>
      </c>
      <c r="AU103" s="74">
        <f t="shared" si="5"/>
        <v>0</v>
      </c>
      <c r="AV103" s="74">
        <f t="shared" si="5"/>
        <v>42.489992813684403</v>
      </c>
      <c r="AW103" s="74">
        <f t="shared" si="5"/>
        <v>2483.9089278818383</v>
      </c>
      <c r="AX103" s="74">
        <f t="shared" si="5"/>
        <v>5.5262875353332994</v>
      </c>
      <c r="AY103" s="74">
        <f t="shared" si="5"/>
        <v>0</v>
      </c>
      <c r="AZ103" s="74">
        <f t="shared" si="5"/>
        <v>1253.0732166285034</v>
      </c>
      <c r="BA103" s="74">
        <f t="shared" si="5"/>
        <v>0</v>
      </c>
      <c r="BB103" s="74">
        <f t="shared" si="5"/>
        <v>0</v>
      </c>
      <c r="BC103" s="74">
        <f t="shared" si="5"/>
        <v>0</v>
      </c>
      <c r="BD103" s="74">
        <f t="shared" si="5"/>
        <v>0</v>
      </c>
      <c r="BE103" s="74">
        <f t="shared" si="5"/>
        <v>0</v>
      </c>
      <c r="BF103" s="74">
        <f t="shared" si="5"/>
        <v>6.1844032034179008</v>
      </c>
      <c r="BG103" s="74">
        <f t="shared" si="5"/>
        <v>289.63596647139804</v>
      </c>
      <c r="BH103" s="74">
        <f t="shared" si="5"/>
        <v>4.2103370663998998</v>
      </c>
      <c r="BI103" s="74">
        <f t="shared" si="5"/>
        <v>0</v>
      </c>
      <c r="BJ103" s="74">
        <f t="shared" si="5"/>
        <v>27.212371555063399</v>
      </c>
      <c r="BK103" s="72">
        <f>SUM(C103:BJ103)</f>
        <v>10139.352888006864</v>
      </c>
    </row>
    <row r="104" spans="1:63">
      <c r="A104" s="48"/>
      <c r="B104" s="73" t="s">
        <v>83</v>
      </c>
      <c r="C104" s="66">
        <f t="shared" ref="C104:AH104" si="6">C11+C15+C83+C86+C89+C103</f>
        <v>0</v>
      </c>
      <c r="D104" s="66">
        <f t="shared" si="6"/>
        <v>349.34438151439849</v>
      </c>
      <c r="E104" s="66">
        <f t="shared" si="6"/>
        <v>0</v>
      </c>
      <c r="F104" s="66">
        <f t="shared" si="6"/>
        <v>0</v>
      </c>
      <c r="G104" s="66">
        <f t="shared" si="6"/>
        <v>0</v>
      </c>
      <c r="H104" s="66">
        <f t="shared" si="6"/>
        <v>11.9084420158139</v>
      </c>
      <c r="I104" s="66">
        <f t="shared" si="6"/>
        <v>10032.131337042374</v>
      </c>
      <c r="J104" s="66">
        <f t="shared" si="6"/>
        <v>1170.8335761007982</v>
      </c>
      <c r="K104" s="66">
        <f t="shared" si="6"/>
        <v>0</v>
      </c>
      <c r="L104" s="66">
        <f t="shared" si="6"/>
        <v>735.38462797785496</v>
      </c>
      <c r="M104" s="66">
        <f t="shared" si="6"/>
        <v>0</v>
      </c>
      <c r="N104" s="66">
        <f t="shared" si="6"/>
        <v>0</v>
      </c>
      <c r="O104" s="66">
        <f t="shared" si="6"/>
        <v>0</v>
      </c>
      <c r="P104" s="66">
        <f t="shared" si="6"/>
        <v>0</v>
      </c>
      <c r="Q104" s="66">
        <f t="shared" si="6"/>
        <v>0</v>
      </c>
      <c r="R104" s="66">
        <f t="shared" si="6"/>
        <v>1.5529538626288999</v>
      </c>
      <c r="S104" s="66">
        <f t="shared" si="6"/>
        <v>898.15776136069849</v>
      </c>
      <c r="T104" s="66">
        <f t="shared" si="6"/>
        <v>1.0950882770332999</v>
      </c>
      <c r="U104" s="66">
        <f t="shared" si="6"/>
        <v>23.5616566990333</v>
      </c>
      <c r="V104" s="66">
        <f t="shared" si="6"/>
        <v>5.9502650687661003</v>
      </c>
      <c r="W104" s="66">
        <f t="shared" si="6"/>
        <v>0</v>
      </c>
      <c r="X104" s="66">
        <f t="shared" si="6"/>
        <v>0</v>
      </c>
      <c r="Y104" s="66">
        <f t="shared" si="6"/>
        <v>0</v>
      </c>
      <c r="Z104" s="66">
        <f t="shared" si="6"/>
        <v>0</v>
      </c>
      <c r="AA104" s="66">
        <f t="shared" si="6"/>
        <v>0</v>
      </c>
      <c r="AB104" s="66">
        <f t="shared" si="6"/>
        <v>3.8770547070317996</v>
      </c>
      <c r="AC104" s="66">
        <f t="shared" si="6"/>
        <v>240.01496587736429</v>
      </c>
      <c r="AD104" s="66">
        <f t="shared" si="6"/>
        <v>0</v>
      </c>
      <c r="AE104" s="66">
        <f t="shared" si="6"/>
        <v>0</v>
      </c>
      <c r="AF104" s="66">
        <f t="shared" si="6"/>
        <v>297.37688129255838</v>
      </c>
      <c r="AG104" s="66">
        <f t="shared" si="6"/>
        <v>0</v>
      </c>
      <c r="AH104" s="66">
        <f t="shared" si="6"/>
        <v>0</v>
      </c>
      <c r="AI104" s="66">
        <f t="shared" ref="AI104:BJ104" si="7">AI11+AI15+AI83+AI86+AI89+AI103</f>
        <v>0</v>
      </c>
      <c r="AJ104" s="66">
        <f t="shared" si="7"/>
        <v>0</v>
      </c>
      <c r="AK104" s="66">
        <f t="shared" si="7"/>
        <v>0</v>
      </c>
      <c r="AL104" s="66">
        <f t="shared" si="7"/>
        <v>6.6822396532899994E-2</v>
      </c>
      <c r="AM104" s="66">
        <f t="shared" si="7"/>
        <v>3.0958136116999002</v>
      </c>
      <c r="AN104" s="66">
        <f t="shared" si="7"/>
        <v>0</v>
      </c>
      <c r="AO104" s="66">
        <f t="shared" si="7"/>
        <v>0</v>
      </c>
      <c r="AP104" s="66">
        <f t="shared" si="7"/>
        <v>1.2527004423330999</v>
      </c>
      <c r="AQ104" s="66">
        <f t="shared" si="7"/>
        <v>0</v>
      </c>
      <c r="AR104" s="66">
        <f t="shared" si="7"/>
        <v>4.7057621566665997</v>
      </c>
      <c r="AS104" s="66">
        <f t="shared" si="7"/>
        <v>0</v>
      </c>
      <c r="AT104" s="66">
        <f t="shared" si="7"/>
        <v>0</v>
      </c>
      <c r="AU104" s="66">
        <f t="shared" si="7"/>
        <v>0</v>
      </c>
      <c r="AV104" s="66">
        <f t="shared" si="7"/>
        <v>256.90512609156457</v>
      </c>
      <c r="AW104" s="66">
        <f t="shared" si="7"/>
        <v>4504.7434250513843</v>
      </c>
      <c r="AX104" s="66">
        <f t="shared" si="7"/>
        <v>916.78001585933259</v>
      </c>
      <c r="AY104" s="66">
        <f t="shared" si="7"/>
        <v>0</v>
      </c>
      <c r="AZ104" s="66">
        <f t="shared" si="7"/>
        <v>3074.8934538912881</v>
      </c>
      <c r="BA104" s="66">
        <f t="shared" si="7"/>
        <v>0</v>
      </c>
      <c r="BB104" s="66">
        <f t="shared" si="7"/>
        <v>0</v>
      </c>
      <c r="BC104" s="66">
        <f t="shared" si="7"/>
        <v>0</v>
      </c>
      <c r="BD104" s="66">
        <f t="shared" si="7"/>
        <v>0</v>
      </c>
      <c r="BE104" s="66">
        <f t="shared" si="7"/>
        <v>0</v>
      </c>
      <c r="BF104" s="66">
        <f t="shared" si="7"/>
        <v>44.311020642645303</v>
      </c>
      <c r="BG104" s="66">
        <f t="shared" si="7"/>
        <v>653.12165577016276</v>
      </c>
      <c r="BH104" s="66">
        <f t="shared" si="7"/>
        <v>4.2103370663998998</v>
      </c>
      <c r="BI104" s="66">
        <f t="shared" si="7"/>
        <v>0</v>
      </c>
      <c r="BJ104" s="66">
        <f t="shared" si="7"/>
        <v>113.2705206787132</v>
      </c>
      <c r="BK104" s="72">
        <f>BK11+BK15+BK83+BK86+BK89+BK103</f>
        <v>23348.54564545508</v>
      </c>
    </row>
    <row r="105" spans="1:63" ht="3.75" customHeight="1">
      <c r="A105" s="48"/>
      <c r="B105" s="76"/>
      <c r="C105" s="63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5"/>
    </row>
    <row r="106" spans="1:63">
      <c r="A106" s="48" t="s">
        <v>1</v>
      </c>
      <c r="B106" s="49" t="s">
        <v>7</v>
      </c>
      <c r="C106" s="63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5"/>
    </row>
    <row r="107" spans="1:63" s="75" customFormat="1">
      <c r="A107" s="48" t="s">
        <v>79</v>
      </c>
      <c r="B107" s="54" t="s">
        <v>2</v>
      </c>
      <c r="C107" s="77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78"/>
      <c r="BJ107" s="78"/>
      <c r="BK107" s="79"/>
    </row>
    <row r="108" spans="1:63" s="75" customFormat="1">
      <c r="A108" s="48"/>
      <c r="B108" s="55" t="s">
        <v>39</v>
      </c>
      <c r="C108" s="74"/>
      <c r="D108" s="80"/>
      <c r="E108" s="80"/>
      <c r="F108" s="80"/>
      <c r="G108" s="81"/>
      <c r="H108" s="74"/>
      <c r="I108" s="80"/>
      <c r="J108" s="80"/>
      <c r="K108" s="80"/>
      <c r="L108" s="81"/>
      <c r="M108" s="74"/>
      <c r="N108" s="80"/>
      <c r="O108" s="80"/>
      <c r="P108" s="80"/>
      <c r="Q108" s="81"/>
      <c r="R108" s="74"/>
      <c r="S108" s="80"/>
      <c r="T108" s="80"/>
      <c r="U108" s="80"/>
      <c r="V108" s="81"/>
      <c r="W108" s="74"/>
      <c r="X108" s="80"/>
      <c r="Y108" s="80"/>
      <c r="Z108" s="80"/>
      <c r="AA108" s="81"/>
      <c r="AB108" s="74"/>
      <c r="AC108" s="80"/>
      <c r="AD108" s="80"/>
      <c r="AE108" s="80"/>
      <c r="AF108" s="81"/>
      <c r="AG108" s="74"/>
      <c r="AH108" s="80"/>
      <c r="AI108" s="80"/>
      <c r="AJ108" s="80"/>
      <c r="AK108" s="81"/>
      <c r="AL108" s="74"/>
      <c r="AM108" s="80"/>
      <c r="AN108" s="80"/>
      <c r="AO108" s="80"/>
      <c r="AP108" s="81"/>
      <c r="AQ108" s="74"/>
      <c r="AR108" s="80"/>
      <c r="AS108" s="80"/>
      <c r="AT108" s="80"/>
      <c r="AU108" s="81"/>
      <c r="AV108" s="74"/>
      <c r="AW108" s="80"/>
      <c r="AX108" s="80"/>
      <c r="AY108" s="80"/>
      <c r="AZ108" s="81"/>
      <c r="BA108" s="74"/>
      <c r="BB108" s="80"/>
      <c r="BC108" s="80"/>
      <c r="BD108" s="80"/>
      <c r="BE108" s="81"/>
      <c r="BF108" s="74"/>
      <c r="BG108" s="80"/>
      <c r="BH108" s="80"/>
      <c r="BI108" s="80"/>
      <c r="BJ108" s="81"/>
      <c r="BK108" s="72"/>
    </row>
    <row r="109" spans="1:63" s="75" customFormat="1">
      <c r="A109" s="48"/>
      <c r="B109" s="55" t="s">
        <v>147</v>
      </c>
      <c r="C109" s="60">
        <v>0</v>
      </c>
      <c r="D109" s="60">
        <v>0</v>
      </c>
      <c r="E109" s="60">
        <v>0</v>
      </c>
      <c r="F109" s="60">
        <v>0</v>
      </c>
      <c r="G109" s="60">
        <v>0</v>
      </c>
      <c r="H109" s="60">
        <v>0.20370980979810002</v>
      </c>
      <c r="I109" s="60">
        <v>0.4037045500666</v>
      </c>
      <c r="J109" s="60">
        <v>0</v>
      </c>
      <c r="K109" s="60">
        <v>0</v>
      </c>
      <c r="L109" s="60">
        <v>5.2512221533200003E-2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2.3712714965700005E-2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5.1174556699600013E-2</v>
      </c>
      <c r="AC109" s="60">
        <v>0</v>
      </c>
      <c r="AD109" s="60">
        <v>0</v>
      </c>
      <c r="AE109" s="60">
        <v>0</v>
      </c>
      <c r="AF109" s="60">
        <v>4.4493124133299998E-2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1.7257023329999999E-4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32.590965563091487</v>
      </c>
      <c r="AW109" s="60">
        <v>4.4570805433099998E-2</v>
      </c>
      <c r="AX109" s="60">
        <v>0</v>
      </c>
      <c r="AY109" s="60">
        <v>0</v>
      </c>
      <c r="AZ109" s="60">
        <v>1.0127856362322998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8.7298955940840184</v>
      </c>
      <c r="BG109" s="60">
        <v>1.1745080665999999E-3</v>
      </c>
      <c r="BH109" s="60">
        <v>0</v>
      </c>
      <c r="BI109" s="60">
        <v>0</v>
      </c>
      <c r="BJ109" s="60">
        <v>4.9036243100000002E-2</v>
      </c>
      <c r="BK109" s="61">
        <f t="shared" ref="BK109" si="8">SUM(C109:BJ109)</f>
        <v>43.207907897437309</v>
      </c>
    </row>
    <row r="110" spans="1:63" s="75" customFormat="1">
      <c r="A110" s="48"/>
      <c r="B110" s="55" t="s">
        <v>88</v>
      </c>
      <c r="C110" s="74">
        <f>SUM(C109)</f>
        <v>0</v>
      </c>
      <c r="D110" s="74">
        <f t="shared" ref="D110:BK110" si="9">SUM(D109)</f>
        <v>0</v>
      </c>
      <c r="E110" s="74">
        <f t="shared" si="9"/>
        <v>0</v>
      </c>
      <c r="F110" s="74">
        <f t="shared" si="9"/>
        <v>0</v>
      </c>
      <c r="G110" s="74">
        <f t="shared" si="9"/>
        <v>0</v>
      </c>
      <c r="H110" s="74">
        <f t="shared" si="9"/>
        <v>0.20370980979810002</v>
      </c>
      <c r="I110" s="74">
        <f t="shared" si="9"/>
        <v>0.4037045500666</v>
      </c>
      <c r="J110" s="74">
        <f t="shared" si="9"/>
        <v>0</v>
      </c>
      <c r="K110" s="74">
        <f t="shared" si="9"/>
        <v>0</v>
      </c>
      <c r="L110" s="74">
        <f t="shared" si="9"/>
        <v>5.2512221533200003E-2</v>
      </c>
      <c r="M110" s="74">
        <f t="shared" si="9"/>
        <v>0</v>
      </c>
      <c r="N110" s="74">
        <f t="shared" si="9"/>
        <v>0</v>
      </c>
      <c r="O110" s="74">
        <f t="shared" si="9"/>
        <v>0</v>
      </c>
      <c r="P110" s="74">
        <f t="shared" si="9"/>
        <v>0</v>
      </c>
      <c r="Q110" s="74">
        <f t="shared" si="9"/>
        <v>0</v>
      </c>
      <c r="R110" s="74">
        <f t="shared" si="9"/>
        <v>2.3712714965700005E-2</v>
      </c>
      <c r="S110" s="74">
        <f t="shared" si="9"/>
        <v>0</v>
      </c>
      <c r="T110" s="74">
        <f t="shared" si="9"/>
        <v>0</v>
      </c>
      <c r="U110" s="74">
        <f t="shared" si="9"/>
        <v>0</v>
      </c>
      <c r="V110" s="74">
        <f t="shared" si="9"/>
        <v>0</v>
      </c>
      <c r="W110" s="74">
        <f t="shared" si="9"/>
        <v>0</v>
      </c>
      <c r="X110" s="74">
        <f t="shared" si="9"/>
        <v>0</v>
      </c>
      <c r="Y110" s="74">
        <f t="shared" si="9"/>
        <v>0</v>
      </c>
      <c r="Z110" s="74">
        <f t="shared" si="9"/>
        <v>0</v>
      </c>
      <c r="AA110" s="74">
        <f t="shared" si="9"/>
        <v>0</v>
      </c>
      <c r="AB110" s="74">
        <f t="shared" si="9"/>
        <v>5.1174556699600013E-2</v>
      </c>
      <c r="AC110" s="74">
        <f t="shared" si="9"/>
        <v>0</v>
      </c>
      <c r="AD110" s="74">
        <f t="shared" si="9"/>
        <v>0</v>
      </c>
      <c r="AE110" s="74">
        <f t="shared" si="9"/>
        <v>0</v>
      </c>
      <c r="AF110" s="74">
        <f t="shared" si="9"/>
        <v>4.4493124133299998E-2</v>
      </c>
      <c r="AG110" s="74">
        <f t="shared" si="9"/>
        <v>0</v>
      </c>
      <c r="AH110" s="74">
        <f t="shared" si="9"/>
        <v>0</v>
      </c>
      <c r="AI110" s="74">
        <f t="shared" si="9"/>
        <v>0</v>
      </c>
      <c r="AJ110" s="74">
        <f t="shared" si="9"/>
        <v>0</v>
      </c>
      <c r="AK110" s="74">
        <f t="shared" si="9"/>
        <v>0</v>
      </c>
      <c r="AL110" s="74">
        <f t="shared" si="9"/>
        <v>1.7257023329999999E-4</v>
      </c>
      <c r="AM110" s="74">
        <f t="shared" si="9"/>
        <v>0</v>
      </c>
      <c r="AN110" s="74">
        <f t="shared" si="9"/>
        <v>0</v>
      </c>
      <c r="AO110" s="74">
        <f t="shared" si="9"/>
        <v>0</v>
      </c>
      <c r="AP110" s="74">
        <f t="shared" si="9"/>
        <v>0</v>
      </c>
      <c r="AQ110" s="74">
        <f t="shared" si="9"/>
        <v>0</v>
      </c>
      <c r="AR110" s="74">
        <f t="shared" si="9"/>
        <v>0</v>
      </c>
      <c r="AS110" s="74">
        <f t="shared" si="9"/>
        <v>0</v>
      </c>
      <c r="AT110" s="74">
        <f t="shared" si="9"/>
        <v>0</v>
      </c>
      <c r="AU110" s="74">
        <f t="shared" si="9"/>
        <v>0</v>
      </c>
      <c r="AV110" s="74">
        <f>SUM(AV109)</f>
        <v>32.590965563091487</v>
      </c>
      <c r="AW110" s="74">
        <f t="shared" si="9"/>
        <v>4.4570805433099998E-2</v>
      </c>
      <c r="AX110" s="74">
        <f t="shared" si="9"/>
        <v>0</v>
      </c>
      <c r="AY110" s="74">
        <f t="shared" si="9"/>
        <v>0</v>
      </c>
      <c r="AZ110" s="74">
        <f t="shared" si="9"/>
        <v>1.0127856362322998</v>
      </c>
      <c r="BA110" s="74">
        <f t="shared" si="9"/>
        <v>0</v>
      </c>
      <c r="BB110" s="74">
        <f t="shared" si="9"/>
        <v>0</v>
      </c>
      <c r="BC110" s="74">
        <f t="shared" si="9"/>
        <v>0</v>
      </c>
      <c r="BD110" s="74">
        <f t="shared" si="9"/>
        <v>0</v>
      </c>
      <c r="BE110" s="74">
        <f t="shared" si="9"/>
        <v>0</v>
      </c>
      <c r="BF110" s="74">
        <f t="shared" si="9"/>
        <v>8.7298955940840184</v>
      </c>
      <c r="BG110" s="74">
        <f t="shared" si="9"/>
        <v>1.1745080665999999E-3</v>
      </c>
      <c r="BH110" s="74">
        <f t="shared" si="9"/>
        <v>0</v>
      </c>
      <c r="BI110" s="74">
        <f t="shared" si="9"/>
        <v>0</v>
      </c>
      <c r="BJ110" s="74">
        <f t="shared" si="9"/>
        <v>4.9036243100000002E-2</v>
      </c>
      <c r="BK110" s="72">
        <f t="shared" si="9"/>
        <v>43.207907897437309</v>
      </c>
    </row>
    <row r="111" spans="1:63">
      <c r="A111" s="48" t="s">
        <v>80</v>
      </c>
      <c r="B111" s="54" t="s">
        <v>17</v>
      </c>
      <c r="C111" s="63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5"/>
    </row>
    <row r="112" spans="1:63">
      <c r="A112" s="48"/>
      <c r="B112" s="55" t="s">
        <v>39</v>
      </c>
      <c r="C112" s="66"/>
      <c r="D112" s="60"/>
      <c r="E112" s="60"/>
      <c r="F112" s="60"/>
      <c r="G112" s="67"/>
      <c r="H112" s="66"/>
      <c r="I112" s="60"/>
      <c r="J112" s="60"/>
      <c r="K112" s="60"/>
      <c r="L112" s="67"/>
      <c r="M112" s="66"/>
      <c r="N112" s="60"/>
      <c r="O112" s="60"/>
      <c r="P112" s="60"/>
      <c r="Q112" s="67"/>
      <c r="R112" s="66"/>
      <c r="S112" s="60"/>
      <c r="T112" s="60"/>
      <c r="U112" s="60"/>
      <c r="V112" s="67"/>
      <c r="W112" s="66"/>
      <c r="X112" s="60"/>
      <c r="Y112" s="60"/>
      <c r="Z112" s="60"/>
      <c r="AA112" s="67"/>
      <c r="AB112" s="66"/>
      <c r="AC112" s="60"/>
      <c r="AD112" s="60"/>
      <c r="AE112" s="60"/>
      <c r="AF112" s="67"/>
      <c r="AG112" s="66"/>
      <c r="AH112" s="60"/>
      <c r="AI112" s="60"/>
      <c r="AJ112" s="60"/>
      <c r="AK112" s="67"/>
      <c r="AL112" s="66"/>
      <c r="AM112" s="60"/>
      <c r="AN112" s="60"/>
      <c r="AO112" s="60"/>
      <c r="AP112" s="67"/>
      <c r="AQ112" s="66"/>
      <c r="AR112" s="60"/>
      <c r="AS112" s="60"/>
      <c r="AT112" s="60"/>
      <c r="AU112" s="67"/>
      <c r="AV112" s="66"/>
      <c r="AW112" s="60"/>
      <c r="AX112" s="60"/>
      <c r="AY112" s="60"/>
      <c r="AZ112" s="67"/>
      <c r="BA112" s="66"/>
      <c r="BB112" s="60"/>
      <c r="BC112" s="60"/>
      <c r="BD112" s="60"/>
      <c r="BE112" s="67"/>
      <c r="BF112" s="66"/>
      <c r="BG112" s="60"/>
      <c r="BH112" s="60"/>
      <c r="BI112" s="60"/>
      <c r="BJ112" s="67"/>
      <c r="BK112" s="68"/>
    </row>
    <row r="113" spans="1:63">
      <c r="A113" s="48"/>
      <c r="B113" s="55" t="s">
        <v>148</v>
      </c>
      <c r="C113" s="60">
        <v>0</v>
      </c>
      <c r="D113" s="60">
        <v>0</v>
      </c>
      <c r="E113" s="60">
        <v>0</v>
      </c>
      <c r="F113" s="60">
        <v>0</v>
      </c>
      <c r="G113" s="60">
        <v>0</v>
      </c>
      <c r="H113" s="60">
        <v>1.0576194554555995</v>
      </c>
      <c r="I113" s="60">
        <v>1.6090349465997997</v>
      </c>
      <c r="J113" s="60">
        <v>0</v>
      </c>
      <c r="K113" s="60">
        <v>0</v>
      </c>
      <c r="L113" s="60">
        <v>6.8579692468323996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0.15200909803000001</v>
      </c>
      <c r="S113" s="60">
        <v>0</v>
      </c>
      <c r="T113" s="60">
        <v>0</v>
      </c>
      <c r="U113" s="60">
        <v>0</v>
      </c>
      <c r="V113" s="60">
        <v>2.03154227333E-2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0.22315130669939998</v>
      </c>
      <c r="AC113" s="60">
        <v>1.8913143879998</v>
      </c>
      <c r="AD113" s="60">
        <v>0</v>
      </c>
      <c r="AE113" s="60">
        <v>0</v>
      </c>
      <c r="AF113" s="60">
        <v>12.1558940430657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0.16279209363329999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42.460770806663049</v>
      </c>
      <c r="AW113" s="60">
        <v>4.4850403770981986</v>
      </c>
      <c r="AX113" s="60">
        <v>1.5051625246665998</v>
      </c>
      <c r="AY113" s="60">
        <v>0</v>
      </c>
      <c r="AZ113" s="60">
        <v>34.811144358626194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7.2292616442068951</v>
      </c>
      <c r="BG113" s="60">
        <v>6.0628987032800001E-2</v>
      </c>
      <c r="BH113" s="60">
        <v>1.658564333E-4</v>
      </c>
      <c r="BI113" s="60">
        <v>0</v>
      </c>
      <c r="BJ113" s="60">
        <v>1.5251744025990999</v>
      </c>
      <c r="BK113" s="61">
        <f t="shared" ref="BK113:BK120" si="10">SUM(C113:BJ113)</f>
        <v>116.20744895837545</v>
      </c>
    </row>
    <row r="114" spans="1:63">
      <c r="A114" s="48"/>
      <c r="B114" s="55" t="s">
        <v>164</v>
      </c>
      <c r="C114" s="60">
        <v>0</v>
      </c>
      <c r="D114" s="60">
        <v>0</v>
      </c>
      <c r="E114" s="60">
        <v>0</v>
      </c>
      <c r="F114" s="60">
        <v>0</v>
      </c>
      <c r="G114" s="60">
        <v>0</v>
      </c>
      <c r="H114" s="60">
        <v>1.8113778021658999</v>
      </c>
      <c r="I114" s="60">
        <v>332.53305239703229</v>
      </c>
      <c r="J114" s="60">
        <v>0</v>
      </c>
      <c r="K114" s="60">
        <v>0</v>
      </c>
      <c r="L114" s="60">
        <v>67.789386565665907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2.44744479998E-2</v>
      </c>
      <c r="S114" s="60">
        <v>0.1084072302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5.0642912633300001E-2</v>
      </c>
      <c r="AC114" s="60">
        <v>0.15143637930000001</v>
      </c>
      <c r="AD114" s="60">
        <v>0</v>
      </c>
      <c r="AE114" s="60">
        <v>0</v>
      </c>
      <c r="AF114" s="60">
        <v>0.6396979129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1.2575013377624993</v>
      </c>
      <c r="AW114" s="60">
        <v>39.765853470665796</v>
      </c>
      <c r="AX114" s="60">
        <v>0</v>
      </c>
      <c r="AY114" s="60">
        <v>0</v>
      </c>
      <c r="AZ114" s="60">
        <v>85.670389943961879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0.14240104779919993</v>
      </c>
      <c r="BG114" s="60">
        <v>3.0032959590332</v>
      </c>
      <c r="BH114" s="60">
        <v>0</v>
      </c>
      <c r="BI114" s="60">
        <v>0</v>
      </c>
      <c r="BJ114" s="60">
        <v>3.0337586252330002</v>
      </c>
      <c r="BK114" s="61">
        <f t="shared" si="10"/>
        <v>535.98167603235265</v>
      </c>
    </row>
    <row r="115" spans="1:63">
      <c r="A115" s="48"/>
      <c r="B115" s="55" t="s">
        <v>183</v>
      </c>
      <c r="C115" s="60">
        <v>0</v>
      </c>
      <c r="D115" s="60">
        <v>0</v>
      </c>
      <c r="E115" s="60">
        <v>0</v>
      </c>
      <c r="F115" s="60">
        <v>0</v>
      </c>
      <c r="G115" s="60">
        <v>0</v>
      </c>
      <c r="H115" s="60">
        <v>7.4566780299199997E-2</v>
      </c>
      <c r="I115" s="60">
        <v>0.37227687336659998</v>
      </c>
      <c r="J115" s="60">
        <v>0</v>
      </c>
      <c r="K115" s="60">
        <v>0</v>
      </c>
      <c r="L115" s="60">
        <v>0.58883306823320003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6.135870666E-4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4.47370795333E-2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2.8427335449235067</v>
      </c>
      <c r="AW115" s="60">
        <v>2.7360429465329998</v>
      </c>
      <c r="AX115" s="60">
        <v>0</v>
      </c>
      <c r="AY115" s="60">
        <v>0</v>
      </c>
      <c r="AZ115" s="60">
        <v>19.990179167829407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0.18035317269829995</v>
      </c>
      <c r="BG115" s="60">
        <v>0</v>
      </c>
      <c r="BH115" s="60">
        <v>0</v>
      </c>
      <c r="BI115" s="60">
        <v>0</v>
      </c>
      <c r="BJ115" s="60">
        <v>0.44823898849979998</v>
      </c>
      <c r="BK115" s="61">
        <f t="shared" si="10"/>
        <v>27.278575208982915</v>
      </c>
    </row>
    <row r="116" spans="1:63">
      <c r="A116" s="48"/>
      <c r="B116" s="55" t="s">
        <v>149</v>
      </c>
      <c r="C116" s="60">
        <v>0</v>
      </c>
      <c r="D116" s="60">
        <v>0</v>
      </c>
      <c r="E116" s="60">
        <v>0</v>
      </c>
      <c r="F116" s="60">
        <v>0</v>
      </c>
      <c r="G116" s="60">
        <v>0</v>
      </c>
      <c r="H116" s="60">
        <v>0.55014071202940029</v>
      </c>
      <c r="I116" s="60">
        <v>150.47673055206647</v>
      </c>
      <c r="J116" s="60">
        <v>0</v>
      </c>
      <c r="K116" s="60">
        <v>0</v>
      </c>
      <c r="L116" s="60">
        <v>0.57235361183309985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9.1074613231399995E-2</v>
      </c>
      <c r="S116" s="60">
        <v>0</v>
      </c>
      <c r="T116" s="60">
        <v>0</v>
      </c>
      <c r="U116" s="60">
        <v>0</v>
      </c>
      <c r="V116" s="60">
        <v>0</v>
      </c>
      <c r="W116" s="60">
        <v>0</v>
      </c>
      <c r="X116" s="60">
        <v>0</v>
      </c>
      <c r="Y116" s="60">
        <v>0</v>
      </c>
      <c r="Z116" s="60">
        <v>0</v>
      </c>
      <c r="AA116" s="60">
        <v>0</v>
      </c>
      <c r="AB116" s="60">
        <v>2.4712607766599996E-2</v>
      </c>
      <c r="AC116" s="60">
        <v>1.4402135263666</v>
      </c>
      <c r="AD116" s="60">
        <v>0</v>
      </c>
      <c r="AE116" s="60">
        <v>0</v>
      </c>
      <c r="AF116" s="60">
        <v>1.8115743624666003</v>
      </c>
      <c r="AG116" s="60">
        <v>0</v>
      </c>
      <c r="AH116" s="60">
        <v>0</v>
      </c>
      <c r="AI116" s="60">
        <v>0</v>
      </c>
      <c r="AJ116" s="60">
        <v>0</v>
      </c>
      <c r="AK116" s="60">
        <v>0</v>
      </c>
      <c r="AL116" s="60">
        <v>1.1236452E-3</v>
      </c>
      <c r="AM116" s="60">
        <v>0</v>
      </c>
      <c r="AN116" s="60">
        <v>0</v>
      </c>
      <c r="AO116" s="60">
        <v>0</v>
      </c>
      <c r="AP116" s="60">
        <v>0</v>
      </c>
      <c r="AQ116" s="60">
        <v>0</v>
      </c>
      <c r="AR116" s="60">
        <v>0</v>
      </c>
      <c r="AS116" s="60">
        <v>0</v>
      </c>
      <c r="AT116" s="60">
        <v>0</v>
      </c>
      <c r="AU116" s="60">
        <v>0</v>
      </c>
      <c r="AV116" s="60">
        <v>28.549707138597618</v>
      </c>
      <c r="AW116" s="60">
        <v>67.485919925965504</v>
      </c>
      <c r="AX116" s="60">
        <v>0</v>
      </c>
      <c r="AY116" s="60">
        <v>0</v>
      </c>
      <c r="AZ116" s="60">
        <v>4.1833969511643998</v>
      </c>
      <c r="BA116" s="60">
        <v>0</v>
      </c>
      <c r="BB116" s="60">
        <v>0</v>
      </c>
      <c r="BC116" s="60">
        <v>0</v>
      </c>
      <c r="BD116" s="60">
        <v>0</v>
      </c>
      <c r="BE116" s="60">
        <v>0</v>
      </c>
      <c r="BF116" s="60">
        <v>6.3942234845762069</v>
      </c>
      <c r="BG116" s="60">
        <v>0.11897454283299999</v>
      </c>
      <c r="BH116" s="60">
        <v>0</v>
      </c>
      <c r="BI116" s="60">
        <v>0</v>
      </c>
      <c r="BJ116" s="60">
        <v>0.1074783571332</v>
      </c>
      <c r="BK116" s="61">
        <f t="shared" si="10"/>
        <v>261.80762403123003</v>
      </c>
    </row>
    <row r="117" spans="1:63">
      <c r="A117" s="48"/>
      <c r="B117" s="55" t="s">
        <v>185</v>
      </c>
      <c r="C117" s="60">
        <v>0</v>
      </c>
      <c r="D117" s="60">
        <v>0</v>
      </c>
      <c r="E117" s="60">
        <v>0</v>
      </c>
      <c r="F117" s="60">
        <v>0</v>
      </c>
      <c r="G117" s="60">
        <v>0</v>
      </c>
      <c r="H117" s="60">
        <v>0.10352301356599999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1.3579085232799999E-2</v>
      </c>
      <c r="S117" s="60">
        <v>0</v>
      </c>
      <c r="T117" s="60">
        <v>0</v>
      </c>
      <c r="U117" s="60">
        <v>0</v>
      </c>
      <c r="V117" s="60">
        <v>0</v>
      </c>
      <c r="W117" s="60">
        <v>0</v>
      </c>
      <c r="X117" s="60">
        <v>0</v>
      </c>
      <c r="Y117" s="60">
        <v>0</v>
      </c>
      <c r="Z117" s="60">
        <v>0</v>
      </c>
      <c r="AA117" s="60">
        <v>0</v>
      </c>
      <c r="AB117" s="60">
        <v>0</v>
      </c>
      <c r="AC117" s="60">
        <v>0</v>
      </c>
      <c r="AD117" s="60">
        <v>0</v>
      </c>
      <c r="AE117" s="60">
        <v>0</v>
      </c>
      <c r="AF117" s="60">
        <v>0</v>
      </c>
      <c r="AG117" s="60">
        <v>0</v>
      </c>
      <c r="AH117" s="60">
        <v>0</v>
      </c>
      <c r="AI117" s="60">
        <v>0</v>
      </c>
      <c r="AJ117" s="60">
        <v>0</v>
      </c>
      <c r="AK117" s="60">
        <v>0</v>
      </c>
      <c r="AL117" s="60">
        <v>1.3622329999999998E-2</v>
      </c>
      <c r="AM117" s="60">
        <v>0</v>
      </c>
      <c r="AN117" s="60">
        <v>0</v>
      </c>
      <c r="AO117" s="60">
        <v>0</v>
      </c>
      <c r="AP117" s="60">
        <v>0</v>
      </c>
      <c r="AQ117" s="60">
        <v>0</v>
      </c>
      <c r="AR117" s="60">
        <v>0</v>
      </c>
      <c r="AS117" s="60">
        <v>0</v>
      </c>
      <c r="AT117" s="60">
        <v>0</v>
      </c>
      <c r="AU117" s="60">
        <v>0</v>
      </c>
      <c r="AV117" s="60">
        <v>4.0811678248908052</v>
      </c>
      <c r="AW117" s="60">
        <v>0.31785478333329997</v>
      </c>
      <c r="AX117" s="60">
        <v>0</v>
      </c>
      <c r="AY117" s="60">
        <v>0</v>
      </c>
      <c r="AZ117" s="60">
        <v>16.342359423797713</v>
      </c>
      <c r="BA117" s="60">
        <v>0</v>
      </c>
      <c r="BB117" s="60">
        <v>0</v>
      </c>
      <c r="BC117" s="60">
        <v>0</v>
      </c>
      <c r="BD117" s="60">
        <v>0</v>
      </c>
      <c r="BE117" s="60">
        <v>0</v>
      </c>
      <c r="BF117" s="60">
        <v>0.38441805633130016</v>
      </c>
      <c r="BG117" s="60">
        <v>0</v>
      </c>
      <c r="BH117" s="60">
        <v>0</v>
      </c>
      <c r="BI117" s="60">
        <v>0</v>
      </c>
      <c r="BJ117" s="60">
        <v>3.9677156032666008</v>
      </c>
      <c r="BK117" s="61">
        <f t="shared" si="10"/>
        <v>25.224240120418518</v>
      </c>
    </row>
    <row r="118" spans="1:63">
      <c r="A118" s="48"/>
      <c r="B118" s="55" t="s">
        <v>186</v>
      </c>
      <c r="C118" s="60">
        <v>0</v>
      </c>
      <c r="D118" s="60">
        <v>0</v>
      </c>
      <c r="E118" s="60">
        <v>0</v>
      </c>
      <c r="F118" s="60">
        <v>0</v>
      </c>
      <c r="G118" s="60">
        <v>0</v>
      </c>
      <c r="H118" s="60">
        <v>0.10295890206659999</v>
      </c>
      <c r="I118" s="60">
        <v>0</v>
      </c>
      <c r="J118" s="60">
        <v>0</v>
      </c>
      <c r="K118" s="60">
        <v>0</v>
      </c>
      <c r="L118" s="60">
        <v>0.18374933333330001</v>
      </c>
      <c r="M118" s="60">
        <v>0</v>
      </c>
      <c r="N118" s="60">
        <v>0</v>
      </c>
      <c r="O118" s="60">
        <v>0</v>
      </c>
      <c r="P118" s="60">
        <v>0</v>
      </c>
      <c r="Q118" s="60">
        <v>0</v>
      </c>
      <c r="R118" s="60">
        <v>0.16344508396639992</v>
      </c>
      <c r="S118" s="60">
        <v>0</v>
      </c>
      <c r="T118" s="60">
        <v>0</v>
      </c>
      <c r="U118" s="60">
        <v>0</v>
      </c>
      <c r="V118" s="60">
        <v>0.20212434000000001</v>
      </c>
      <c r="W118" s="60">
        <v>0</v>
      </c>
      <c r="X118" s="60">
        <v>0</v>
      </c>
      <c r="Y118" s="60">
        <v>0</v>
      </c>
      <c r="Z118" s="60">
        <v>0</v>
      </c>
      <c r="AA118" s="60">
        <v>0</v>
      </c>
      <c r="AB118" s="60">
        <v>0</v>
      </c>
      <c r="AC118" s="60">
        <v>0</v>
      </c>
      <c r="AD118" s="60">
        <v>0</v>
      </c>
      <c r="AE118" s="60">
        <v>0</v>
      </c>
      <c r="AF118" s="60">
        <v>0</v>
      </c>
      <c r="AG118" s="60">
        <v>0</v>
      </c>
      <c r="AH118" s="60">
        <v>0</v>
      </c>
      <c r="AI118" s="60">
        <v>0</v>
      </c>
      <c r="AJ118" s="60">
        <v>0</v>
      </c>
      <c r="AK118" s="60">
        <v>0</v>
      </c>
      <c r="AL118" s="60">
        <v>0</v>
      </c>
      <c r="AM118" s="60">
        <v>0</v>
      </c>
      <c r="AN118" s="60">
        <v>0</v>
      </c>
      <c r="AO118" s="60">
        <v>0</v>
      </c>
      <c r="AP118" s="60">
        <v>0</v>
      </c>
      <c r="AQ118" s="60">
        <v>0</v>
      </c>
      <c r="AR118" s="60">
        <v>0</v>
      </c>
      <c r="AS118" s="60">
        <v>0</v>
      </c>
      <c r="AT118" s="60">
        <v>0</v>
      </c>
      <c r="AU118" s="60">
        <v>0</v>
      </c>
      <c r="AV118" s="60">
        <v>9.5101023603476484</v>
      </c>
      <c r="AW118" s="60">
        <v>1.0800053766665001</v>
      </c>
      <c r="AX118" s="60">
        <v>0</v>
      </c>
      <c r="AY118" s="60">
        <v>0</v>
      </c>
      <c r="AZ118" s="60">
        <v>27.57284530666276</v>
      </c>
      <c r="BA118" s="60">
        <v>0</v>
      </c>
      <c r="BB118" s="60">
        <v>0</v>
      </c>
      <c r="BC118" s="60">
        <v>0</v>
      </c>
      <c r="BD118" s="60">
        <v>0</v>
      </c>
      <c r="BE118" s="60">
        <v>0</v>
      </c>
      <c r="BF118" s="60">
        <v>7.2121247202119889</v>
      </c>
      <c r="BG118" s="60">
        <v>0</v>
      </c>
      <c r="BH118" s="60">
        <v>0</v>
      </c>
      <c r="BI118" s="60">
        <v>0</v>
      </c>
      <c r="BJ118" s="60">
        <v>7.0405402216644948</v>
      </c>
      <c r="BK118" s="61">
        <f t="shared" si="10"/>
        <v>53.067895644919695</v>
      </c>
    </row>
    <row r="119" spans="1:63">
      <c r="A119" s="48"/>
      <c r="B119" s="55" t="s">
        <v>187</v>
      </c>
      <c r="C119" s="60">
        <v>0</v>
      </c>
      <c r="D119" s="60">
        <v>0</v>
      </c>
      <c r="E119" s="60">
        <v>0</v>
      </c>
      <c r="F119" s="60">
        <v>0</v>
      </c>
      <c r="G119" s="60">
        <v>0</v>
      </c>
      <c r="H119" s="60">
        <v>8.8625204699400023E-2</v>
      </c>
      <c r="I119" s="60">
        <v>0</v>
      </c>
      <c r="J119" s="60">
        <v>0</v>
      </c>
      <c r="K119" s="60">
        <v>0</v>
      </c>
      <c r="L119" s="60">
        <v>9.6436566666599999E-2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8.1971081664000012E-3</v>
      </c>
      <c r="S119" s="60">
        <v>0</v>
      </c>
      <c r="T119" s="60">
        <v>0</v>
      </c>
      <c r="U119" s="60">
        <v>0</v>
      </c>
      <c r="V119" s="60">
        <v>0</v>
      </c>
      <c r="W119" s="60">
        <v>0</v>
      </c>
      <c r="X119" s="60">
        <v>0</v>
      </c>
      <c r="Y119" s="60">
        <v>0</v>
      </c>
      <c r="Z119" s="60">
        <v>0</v>
      </c>
      <c r="AA119" s="60">
        <v>0</v>
      </c>
      <c r="AB119" s="60">
        <v>0</v>
      </c>
      <c r="AC119" s="60">
        <v>0</v>
      </c>
      <c r="AD119" s="60">
        <v>0</v>
      </c>
      <c r="AE119" s="60">
        <v>0</v>
      </c>
      <c r="AF119" s="60">
        <v>0</v>
      </c>
      <c r="AG119" s="60">
        <v>0</v>
      </c>
      <c r="AH119" s="60">
        <v>0</v>
      </c>
      <c r="AI119" s="60">
        <v>0</v>
      </c>
      <c r="AJ119" s="60">
        <v>0</v>
      </c>
      <c r="AK119" s="60">
        <v>0</v>
      </c>
      <c r="AL119" s="60">
        <v>0</v>
      </c>
      <c r="AM119" s="60">
        <v>0</v>
      </c>
      <c r="AN119" s="60">
        <v>0</v>
      </c>
      <c r="AO119" s="60">
        <v>0</v>
      </c>
      <c r="AP119" s="60">
        <v>0</v>
      </c>
      <c r="AQ119" s="60">
        <v>0</v>
      </c>
      <c r="AR119" s="60">
        <v>0</v>
      </c>
      <c r="AS119" s="60">
        <v>0</v>
      </c>
      <c r="AT119" s="60">
        <v>0</v>
      </c>
      <c r="AU119" s="60">
        <v>0</v>
      </c>
      <c r="AV119" s="60">
        <v>2.3627030937986007</v>
      </c>
      <c r="AW119" s="60">
        <v>1.2773293399999999</v>
      </c>
      <c r="AX119" s="60">
        <v>0</v>
      </c>
      <c r="AY119" s="60">
        <v>0</v>
      </c>
      <c r="AZ119" s="60">
        <v>11.400736673265996</v>
      </c>
      <c r="BA119" s="60">
        <v>0</v>
      </c>
      <c r="BB119" s="60">
        <v>0</v>
      </c>
      <c r="BC119" s="60">
        <v>0</v>
      </c>
      <c r="BD119" s="60">
        <v>0</v>
      </c>
      <c r="BE119" s="60">
        <v>0</v>
      </c>
      <c r="BF119" s="60">
        <v>0.56400333019990001</v>
      </c>
      <c r="BG119" s="60">
        <v>0</v>
      </c>
      <c r="BH119" s="60">
        <v>0</v>
      </c>
      <c r="BI119" s="60">
        <v>0</v>
      </c>
      <c r="BJ119" s="60">
        <v>0.28811939999999997</v>
      </c>
      <c r="BK119" s="61">
        <f t="shared" si="10"/>
        <v>16.086150716796897</v>
      </c>
    </row>
    <row r="120" spans="1:63">
      <c r="A120" s="48"/>
      <c r="B120" s="55" t="s">
        <v>184</v>
      </c>
      <c r="C120" s="60">
        <v>0</v>
      </c>
      <c r="D120" s="60">
        <v>0</v>
      </c>
      <c r="E120" s="60">
        <v>0</v>
      </c>
      <c r="F120" s="60">
        <v>0</v>
      </c>
      <c r="G120" s="60">
        <v>0</v>
      </c>
      <c r="H120" s="60">
        <v>0.16614857386629994</v>
      </c>
      <c r="I120" s="60">
        <v>0</v>
      </c>
      <c r="J120" s="60">
        <v>0</v>
      </c>
      <c r="K120" s="60">
        <v>0</v>
      </c>
      <c r="L120" s="60">
        <v>0</v>
      </c>
      <c r="M120" s="60">
        <v>0</v>
      </c>
      <c r="N120" s="60">
        <v>0</v>
      </c>
      <c r="O120" s="60">
        <v>0</v>
      </c>
      <c r="P120" s="60">
        <v>0</v>
      </c>
      <c r="Q120" s="60">
        <v>0</v>
      </c>
      <c r="R120" s="60">
        <v>3.61156436666E-2</v>
      </c>
      <c r="S120" s="60">
        <v>0</v>
      </c>
      <c r="T120" s="60">
        <v>0</v>
      </c>
      <c r="U120" s="60">
        <v>0</v>
      </c>
      <c r="V120" s="60">
        <v>0</v>
      </c>
      <c r="W120" s="60">
        <v>0</v>
      </c>
      <c r="X120" s="60">
        <v>0</v>
      </c>
      <c r="Y120" s="60">
        <v>0</v>
      </c>
      <c r="Z120" s="60">
        <v>0</v>
      </c>
      <c r="AA120" s="60">
        <v>0</v>
      </c>
      <c r="AB120" s="60">
        <v>0</v>
      </c>
      <c r="AC120" s="60">
        <v>0</v>
      </c>
      <c r="AD120" s="60">
        <v>0</v>
      </c>
      <c r="AE120" s="60">
        <v>0</v>
      </c>
      <c r="AF120" s="60">
        <v>0</v>
      </c>
      <c r="AG120" s="60">
        <v>0</v>
      </c>
      <c r="AH120" s="60">
        <v>0</v>
      </c>
      <c r="AI120" s="60">
        <v>0</v>
      </c>
      <c r="AJ120" s="60">
        <v>0</v>
      </c>
      <c r="AK120" s="60">
        <v>0</v>
      </c>
      <c r="AL120" s="60">
        <v>0</v>
      </c>
      <c r="AM120" s="60">
        <v>0</v>
      </c>
      <c r="AN120" s="60">
        <v>0</v>
      </c>
      <c r="AO120" s="60">
        <v>0</v>
      </c>
      <c r="AP120" s="60">
        <v>0</v>
      </c>
      <c r="AQ120" s="60">
        <v>0</v>
      </c>
      <c r="AR120" s="60">
        <v>0</v>
      </c>
      <c r="AS120" s="60">
        <v>0</v>
      </c>
      <c r="AT120" s="60">
        <v>0</v>
      </c>
      <c r="AU120" s="60">
        <v>0</v>
      </c>
      <c r="AV120" s="60">
        <v>12.823637117080736</v>
      </c>
      <c r="AW120" s="60">
        <v>0.73527801113299995</v>
      </c>
      <c r="AX120" s="60">
        <v>0</v>
      </c>
      <c r="AY120" s="60">
        <v>0</v>
      </c>
      <c r="AZ120" s="60">
        <v>20.223879373760514</v>
      </c>
      <c r="BA120" s="60">
        <v>0</v>
      </c>
      <c r="BB120" s="60">
        <v>0</v>
      </c>
      <c r="BC120" s="60">
        <v>0</v>
      </c>
      <c r="BD120" s="60">
        <v>0</v>
      </c>
      <c r="BE120" s="60">
        <v>0</v>
      </c>
      <c r="BF120" s="60">
        <v>1.5240070852538012</v>
      </c>
      <c r="BG120" s="60">
        <v>0.16963399033330001</v>
      </c>
      <c r="BH120" s="60">
        <v>0</v>
      </c>
      <c r="BI120" s="60">
        <v>0</v>
      </c>
      <c r="BJ120" s="60">
        <v>0.16963399033330001</v>
      </c>
      <c r="BK120" s="61">
        <f t="shared" si="10"/>
        <v>35.848333785427556</v>
      </c>
    </row>
    <row r="121" spans="1:63" s="75" customFormat="1">
      <c r="A121" s="48"/>
      <c r="B121" s="73" t="s">
        <v>89</v>
      </c>
      <c r="C121" s="74">
        <f>SUM(C113:C120)</f>
        <v>0</v>
      </c>
      <c r="D121" s="74">
        <f t="shared" ref="D121:BK121" si="11">SUM(D113:D120)</f>
        <v>0</v>
      </c>
      <c r="E121" s="74">
        <f t="shared" si="11"/>
        <v>0</v>
      </c>
      <c r="F121" s="74">
        <f t="shared" si="11"/>
        <v>0</v>
      </c>
      <c r="G121" s="74">
        <f t="shared" si="11"/>
        <v>0</v>
      </c>
      <c r="H121" s="74">
        <f t="shared" si="11"/>
        <v>3.9549604441483996</v>
      </c>
      <c r="I121" s="74">
        <f t="shared" si="11"/>
        <v>484.99109476906517</v>
      </c>
      <c r="J121" s="74">
        <f t="shared" si="11"/>
        <v>0</v>
      </c>
      <c r="K121" s="74">
        <f t="shared" si="11"/>
        <v>0</v>
      </c>
      <c r="L121" s="74">
        <f t="shared" si="11"/>
        <v>76.088728392564491</v>
      </c>
      <c r="M121" s="74">
        <f t="shared" si="11"/>
        <v>0</v>
      </c>
      <c r="N121" s="74">
        <f t="shared" si="11"/>
        <v>0</v>
      </c>
      <c r="O121" s="74">
        <f t="shared" si="11"/>
        <v>0</v>
      </c>
      <c r="P121" s="74">
        <f t="shared" si="11"/>
        <v>0</v>
      </c>
      <c r="Q121" s="74">
        <f t="shared" si="11"/>
        <v>0</v>
      </c>
      <c r="R121" s="74">
        <f t="shared" si="11"/>
        <v>0.48950866735999987</v>
      </c>
      <c r="S121" s="74">
        <f t="shared" si="11"/>
        <v>0.1084072302</v>
      </c>
      <c r="T121" s="74">
        <f t="shared" si="11"/>
        <v>0</v>
      </c>
      <c r="U121" s="74">
        <f t="shared" si="11"/>
        <v>0</v>
      </c>
      <c r="V121" s="74">
        <f t="shared" si="11"/>
        <v>0.22243976273330002</v>
      </c>
      <c r="W121" s="74">
        <f t="shared" si="11"/>
        <v>0</v>
      </c>
      <c r="X121" s="74">
        <f t="shared" si="11"/>
        <v>0</v>
      </c>
      <c r="Y121" s="74">
        <f t="shared" si="11"/>
        <v>0</v>
      </c>
      <c r="Z121" s="74">
        <f t="shared" si="11"/>
        <v>0</v>
      </c>
      <c r="AA121" s="74">
        <f t="shared" si="11"/>
        <v>0</v>
      </c>
      <c r="AB121" s="74">
        <f t="shared" si="11"/>
        <v>0.29850682709929999</v>
      </c>
      <c r="AC121" s="74">
        <f t="shared" si="11"/>
        <v>3.4829642936664</v>
      </c>
      <c r="AD121" s="74">
        <f t="shared" si="11"/>
        <v>0</v>
      </c>
      <c r="AE121" s="74">
        <f t="shared" si="11"/>
        <v>0</v>
      </c>
      <c r="AF121" s="74">
        <f t="shared" si="11"/>
        <v>14.651903397965603</v>
      </c>
      <c r="AG121" s="74">
        <f t="shared" si="11"/>
        <v>0</v>
      </c>
      <c r="AH121" s="74">
        <f t="shared" si="11"/>
        <v>0</v>
      </c>
      <c r="AI121" s="74">
        <f t="shared" si="11"/>
        <v>0</v>
      </c>
      <c r="AJ121" s="74">
        <f t="shared" si="11"/>
        <v>0</v>
      </c>
      <c r="AK121" s="74">
        <f t="shared" si="11"/>
        <v>0</v>
      </c>
      <c r="AL121" s="74">
        <f t="shared" si="11"/>
        <v>1.4745975199999999E-2</v>
      </c>
      <c r="AM121" s="74">
        <f t="shared" si="11"/>
        <v>0</v>
      </c>
      <c r="AN121" s="74">
        <f t="shared" si="11"/>
        <v>0</v>
      </c>
      <c r="AO121" s="74">
        <f t="shared" si="11"/>
        <v>0</v>
      </c>
      <c r="AP121" s="74">
        <f t="shared" si="11"/>
        <v>0.16279209363329999</v>
      </c>
      <c r="AQ121" s="74">
        <f t="shared" si="11"/>
        <v>0</v>
      </c>
      <c r="AR121" s="74">
        <f t="shared" si="11"/>
        <v>0</v>
      </c>
      <c r="AS121" s="74">
        <f t="shared" si="11"/>
        <v>0</v>
      </c>
      <c r="AT121" s="74">
        <f t="shared" si="11"/>
        <v>0</v>
      </c>
      <c r="AU121" s="74">
        <f t="shared" si="11"/>
        <v>0</v>
      </c>
      <c r="AV121" s="74">
        <f t="shared" si="11"/>
        <v>103.88832322406446</v>
      </c>
      <c r="AW121" s="74">
        <f t="shared" si="11"/>
        <v>117.88332423139531</v>
      </c>
      <c r="AX121" s="74">
        <f t="shared" si="11"/>
        <v>1.5051625246665998</v>
      </c>
      <c r="AY121" s="74">
        <f t="shared" si="11"/>
        <v>0</v>
      </c>
      <c r="AZ121" s="74">
        <f t="shared" si="11"/>
        <v>220.19493119906892</v>
      </c>
      <c r="BA121" s="74">
        <f t="shared" si="11"/>
        <v>0</v>
      </c>
      <c r="BB121" s="74">
        <f t="shared" si="11"/>
        <v>0</v>
      </c>
      <c r="BC121" s="74">
        <f t="shared" si="11"/>
        <v>0</v>
      </c>
      <c r="BD121" s="74">
        <f t="shared" si="11"/>
        <v>0</v>
      </c>
      <c r="BE121" s="74">
        <f t="shared" si="11"/>
        <v>0</v>
      </c>
      <c r="BF121" s="74">
        <f t="shared" si="11"/>
        <v>23.630792541277589</v>
      </c>
      <c r="BG121" s="74">
        <f t="shared" si="11"/>
        <v>3.3525334792322998</v>
      </c>
      <c r="BH121" s="74">
        <f t="shared" si="11"/>
        <v>1.658564333E-4</v>
      </c>
      <c r="BI121" s="74">
        <f t="shared" si="11"/>
        <v>0</v>
      </c>
      <c r="BJ121" s="74">
        <f t="shared" si="11"/>
        <v>16.580659588729493</v>
      </c>
      <c r="BK121" s="74">
        <f t="shared" si="11"/>
        <v>1071.5019444985037</v>
      </c>
    </row>
    <row r="122" spans="1:63">
      <c r="A122" s="48"/>
      <c r="B122" s="73" t="s">
        <v>87</v>
      </c>
      <c r="C122" s="66">
        <f t="shared" ref="C122:BK122" si="12">C110+C121</f>
        <v>0</v>
      </c>
      <c r="D122" s="66">
        <f t="shared" si="12"/>
        <v>0</v>
      </c>
      <c r="E122" s="66">
        <f t="shared" si="12"/>
        <v>0</v>
      </c>
      <c r="F122" s="66">
        <f t="shared" si="12"/>
        <v>0</v>
      </c>
      <c r="G122" s="66">
        <f t="shared" si="12"/>
        <v>0</v>
      </c>
      <c r="H122" s="66">
        <f t="shared" si="12"/>
        <v>4.1586702539464993</v>
      </c>
      <c r="I122" s="66">
        <f t="shared" si="12"/>
        <v>485.39479931913178</v>
      </c>
      <c r="J122" s="66">
        <f t="shared" si="12"/>
        <v>0</v>
      </c>
      <c r="K122" s="66">
        <f t="shared" si="12"/>
        <v>0</v>
      </c>
      <c r="L122" s="66">
        <f t="shared" si="12"/>
        <v>76.141240614097697</v>
      </c>
      <c r="M122" s="66">
        <f t="shared" si="12"/>
        <v>0</v>
      </c>
      <c r="N122" s="66">
        <f t="shared" si="12"/>
        <v>0</v>
      </c>
      <c r="O122" s="66">
        <f t="shared" si="12"/>
        <v>0</v>
      </c>
      <c r="P122" s="66">
        <f t="shared" si="12"/>
        <v>0</v>
      </c>
      <c r="Q122" s="66">
        <f t="shared" si="12"/>
        <v>0</v>
      </c>
      <c r="R122" s="66">
        <f t="shared" si="12"/>
        <v>0.51322138232569992</v>
      </c>
      <c r="S122" s="66">
        <f t="shared" si="12"/>
        <v>0.1084072302</v>
      </c>
      <c r="T122" s="66">
        <f t="shared" si="12"/>
        <v>0</v>
      </c>
      <c r="U122" s="66">
        <f t="shared" si="12"/>
        <v>0</v>
      </c>
      <c r="V122" s="66">
        <f t="shared" si="12"/>
        <v>0.22243976273330002</v>
      </c>
      <c r="W122" s="66">
        <f t="shared" si="12"/>
        <v>0</v>
      </c>
      <c r="X122" s="66">
        <f t="shared" si="12"/>
        <v>0</v>
      </c>
      <c r="Y122" s="66">
        <f t="shared" si="12"/>
        <v>0</v>
      </c>
      <c r="Z122" s="66">
        <f t="shared" si="12"/>
        <v>0</v>
      </c>
      <c r="AA122" s="66">
        <f t="shared" si="12"/>
        <v>0</v>
      </c>
      <c r="AB122" s="66">
        <f t="shared" si="12"/>
        <v>0.34968138379890001</v>
      </c>
      <c r="AC122" s="66">
        <f t="shared" si="12"/>
        <v>3.4829642936664</v>
      </c>
      <c r="AD122" s="66">
        <f t="shared" si="12"/>
        <v>0</v>
      </c>
      <c r="AE122" s="66">
        <f t="shared" si="12"/>
        <v>0</v>
      </c>
      <c r="AF122" s="66">
        <f t="shared" si="12"/>
        <v>14.696396522098903</v>
      </c>
      <c r="AG122" s="66">
        <f t="shared" si="12"/>
        <v>0</v>
      </c>
      <c r="AH122" s="66">
        <f t="shared" si="12"/>
        <v>0</v>
      </c>
      <c r="AI122" s="66">
        <f t="shared" si="12"/>
        <v>0</v>
      </c>
      <c r="AJ122" s="66">
        <f t="shared" si="12"/>
        <v>0</v>
      </c>
      <c r="AK122" s="66">
        <f t="shared" si="12"/>
        <v>0</v>
      </c>
      <c r="AL122" s="66">
        <f t="shared" si="12"/>
        <v>1.4918545433299998E-2</v>
      </c>
      <c r="AM122" s="66">
        <f t="shared" si="12"/>
        <v>0</v>
      </c>
      <c r="AN122" s="66">
        <f t="shared" si="12"/>
        <v>0</v>
      </c>
      <c r="AO122" s="66">
        <f t="shared" si="12"/>
        <v>0</v>
      </c>
      <c r="AP122" s="66">
        <f t="shared" si="12"/>
        <v>0.16279209363329999</v>
      </c>
      <c r="AQ122" s="66">
        <f t="shared" si="12"/>
        <v>0</v>
      </c>
      <c r="AR122" s="66">
        <f t="shared" si="12"/>
        <v>0</v>
      </c>
      <c r="AS122" s="66">
        <f t="shared" si="12"/>
        <v>0</v>
      </c>
      <c r="AT122" s="66">
        <f t="shared" si="12"/>
        <v>0</v>
      </c>
      <c r="AU122" s="66">
        <f t="shared" si="12"/>
        <v>0</v>
      </c>
      <c r="AV122" s="66">
        <f t="shared" si="12"/>
        <v>136.47928878715595</v>
      </c>
      <c r="AW122" s="66">
        <f t="shared" si="12"/>
        <v>117.9278950368284</v>
      </c>
      <c r="AX122" s="66">
        <f t="shared" si="12"/>
        <v>1.5051625246665998</v>
      </c>
      <c r="AY122" s="66">
        <f t="shared" si="12"/>
        <v>0</v>
      </c>
      <c r="AZ122" s="66">
        <f t="shared" si="12"/>
        <v>221.20771683530123</v>
      </c>
      <c r="BA122" s="66">
        <f t="shared" si="12"/>
        <v>0</v>
      </c>
      <c r="BB122" s="66">
        <f t="shared" si="12"/>
        <v>0</v>
      </c>
      <c r="BC122" s="66">
        <f t="shared" si="12"/>
        <v>0</v>
      </c>
      <c r="BD122" s="66">
        <f t="shared" si="12"/>
        <v>0</v>
      </c>
      <c r="BE122" s="66">
        <f t="shared" si="12"/>
        <v>0</v>
      </c>
      <c r="BF122" s="66">
        <f t="shared" si="12"/>
        <v>32.360688135361606</v>
      </c>
      <c r="BG122" s="66">
        <f t="shared" si="12"/>
        <v>3.3537079872989</v>
      </c>
      <c r="BH122" s="66">
        <f t="shared" si="12"/>
        <v>1.658564333E-4</v>
      </c>
      <c r="BI122" s="66">
        <f t="shared" si="12"/>
        <v>0</v>
      </c>
      <c r="BJ122" s="66">
        <f t="shared" si="12"/>
        <v>16.629695831829494</v>
      </c>
      <c r="BK122" s="74">
        <f t="shared" si="12"/>
        <v>1114.709852395941</v>
      </c>
    </row>
    <row r="123" spans="1:63" ht="3" customHeight="1">
      <c r="A123" s="48"/>
      <c r="B123" s="54"/>
      <c r="C123" s="63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5"/>
    </row>
    <row r="124" spans="1:63">
      <c r="A124" s="48" t="s">
        <v>18</v>
      </c>
      <c r="B124" s="49" t="s">
        <v>8</v>
      </c>
      <c r="C124" s="63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  <c r="AY124" s="64"/>
      <c r="AZ124" s="64"/>
      <c r="BA124" s="64"/>
      <c r="BB124" s="64"/>
      <c r="BC124" s="64"/>
      <c r="BD124" s="64"/>
      <c r="BE124" s="64"/>
      <c r="BF124" s="64"/>
      <c r="BG124" s="64"/>
      <c r="BH124" s="64"/>
      <c r="BI124" s="64"/>
      <c r="BJ124" s="64"/>
      <c r="BK124" s="65"/>
    </row>
    <row r="125" spans="1:63">
      <c r="A125" s="48" t="s">
        <v>79</v>
      </c>
      <c r="B125" s="54" t="s">
        <v>19</v>
      </c>
      <c r="C125" s="63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  <c r="AY125" s="64"/>
      <c r="AZ125" s="64"/>
      <c r="BA125" s="64"/>
      <c r="BB125" s="64"/>
      <c r="BC125" s="64"/>
      <c r="BD125" s="64"/>
      <c r="BE125" s="64"/>
      <c r="BF125" s="64"/>
      <c r="BG125" s="64"/>
      <c r="BH125" s="64"/>
      <c r="BI125" s="64"/>
      <c r="BJ125" s="64"/>
      <c r="BK125" s="65"/>
    </row>
    <row r="126" spans="1:63">
      <c r="A126" s="48"/>
      <c r="B126" s="55" t="s">
        <v>39</v>
      </c>
      <c r="C126" s="66"/>
      <c r="D126" s="60"/>
      <c r="E126" s="60"/>
      <c r="F126" s="60"/>
      <c r="G126" s="67"/>
      <c r="H126" s="66"/>
      <c r="I126" s="60"/>
      <c r="J126" s="60"/>
      <c r="K126" s="60"/>
      <c r="L126" s="67"/>
      <c r="M126" s="66"/>
      <c r="N126" s="60"/>
      <c r="O126" s="60"/>
      <c r="P126" s="60"/>
      <c r="Q126" s="67"/>
      <c r="R126" s="66"/>
      <c r="S126" s="60"/>
      <c r="T126" s="60"/>
      <c r="U126" s="60"/>
      <c r="V126" s="67"/>
      <c r="W126" s="66"/>
      <c r="X126" s="60"/>
      <c r="Y126" s="60"/>
      <c r="Z126" s="60"/>
      <c r="AA126" s="67"/>
      <c r="AB126" s="66"/>
      <c r="AC126" s="60"/>
      <c r="AD126" s="60"/>
      <c r="AE126" s="60"/>
      <c r="AF126" s="67"/>
      <c r="AG126" s="66"/>
      <c r="AH126" s="60"/>
      <c r="AI126" s="60"/>
      <c r="AJ126" s="60"/>
      <c r="AK126" s="67"/>
      <c r="AL126" s="66"/>
      <c r="AM126" s="60"/>
      <c r="AN126" s="60"/>
      <c r="AO126" s="60"/>
      <c r="AP126" s="67"/>
      <c r="AQ126" s="66"/>
      <c r="AR126" s="60"/>
      <c r="AS126" s="60"/>
      <c r="AT126" s="60"/>
      <c r="AU126" s="67"/>
      <c r="AV126" s="66"/>
      <c r="AW126" s="60"/>
      <c r="AX126" s="60"/>
      <c r="AY126" s="60"/>
      <c r="AZ126" s="67"/>
      <c r="BA126" s="66"/>
      <c r="BB126" s="60"/>
      <c r="BC126" s="60"/>
      <c r="BD126" s="60"/>
      <c r="BE126" s="67"/>
      <c r="BF126" s="66"/>
      <c r="BG126" s="60"/>
      <c r="BH126" s="60"/>
      <c r="BI126" s="60"/>
      <c r="BJ126" s="67"/>
      <c r="BK126" s="68"/>
    </row>
    <row r="127" spans="1:63">
      <c r="A127" s="48"/>
      <c r="B127" s="73" t="s">
        <v>86</v>
      </c>
      <c r="C127" s="66"/>
      <c r="D127" s="60"/>
      <c r="E127" s="60"/>
      <c r="F127" s="60"/>
      <c r="G127" s="67"/>
      <c r="H127" s="66"/>
      <c r="I127" s="60"/>
      <c r="J127" s="60"/>
      <c r="K127" s="60"/>
      <c r="L127" s="67"/>
      <c r="M127" s="66"/>
      <c r="N127" s="60"/>
      <c r="O127" s="60"/>
      <c r="P127" s="60"/>
      <c r="Q127" s="67"/>
      <c r="R127" s="66"/>
      <c r="S127" s="60"/>
      <c r="T127" s="60"/>
      <c r="U127" s="60"/>
      <c r="V127" s="67"/>
      <c r="W127" s="66"/>
      <c r="X127" s="60"/>
      <c r="Y127" s="60"/>
      <c r="Z127" s="60"/>
      <c r="AA127" s="67"/>
      <c r="AB127" s="66"/>
      <c r="AC127" s="60"/>
      <c r="AD127" s="60"/>
      <c r="AE127" s="60"/>
      <c r="AF127" s="67"/>
      <c r="AG127" s="66"/>
      <c r="AH127" s="60"/>
      <c r="AI127" s="60"/>
      <c r="AJ127" s="60"/>
      <c r="AK127" s="67"/>
      <c r="AL127" s="66"/>
      <c r="AM127" s="60"/>
      <c r="AN127" s="60"/>
      <c r="AO127" s="60"/>
      <c r="AP127" s="67"/>
      <c r="AQ127" s="66"/>
      <c r="AR127" s="60"/>
      <c r="AS127" s="60"/>
      <c r="AT127" s="60"/>
      <c r="AU127" s="67"/>
      <c r="AV127" s="66"/>
      <c r="AW127" s="60"/>
      <c r="AX127" s="60"/>
      <c r="AY127" s="60"/>
      <c r="AZ127" s="67"/>
      <c r="BA127" s="66"/>
      <c r="BB127" s="60"/>
      <c r="BC127" s="60"/>
      <c r="BD127" s="60"/>
      <c r="BE127" s="67"/>
      <c r="BF127" s="66"/>
      <c r="BG127" s="60"/>
      <c r="BH127" s="60"/>
      <c r="BI127" s="60"/>
      <c r="BJ127" s="67"/>
      <c r="BK127" s="68"/>
    </row>
    <row r="128" spans="1:63" ht="2.25" customHeight="1">
      <c r="A128" s="48"/>
      <c r="B128" s="54"/>
      <c r="C128" s="63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  <c r="BA128" s="64"/>
      <c r="BB128" s="64"/>
      <c r="BC128" s="64"/>
      <c r="BD128" s="64"/>
      <c r="BE128" s="64"/>
      <c r="BF128" s="64"/>
      <c r="BG128" s="64"/>
      <c r="BH128" s="64"/>
      <c r="BI128" s="64"/>
      <c r="BJ128" s="64"/>
      <c r="BK128" s="65"/>
    </row>
    <row r="129" spans="1:63">
      <c r="A129" s="48" t="s">
        <v>4</v>
      </c>
      <c r="B129" s="49" t="s">
        <v>9</v>
      </c>
      <c r="C129" s="63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5"/>
    </row>
    <row r="130" spans="1:63">
      <c r="A130" s="48" t="s">
        <v>79</v>
      </c>
      <c r="B130" s="54" t="s">
        <v>20</v>
      </c>
      <c r="C130" s="63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4"/>
      <c r="BF130" s="64"/>
      <c r="BG130" s="64"/>
      <c r="BH130" s="64"/>
      <c r="BI130" s="64"/>
      <c r="BJ130" s="64"/>
      <c r="BK130" s="65"/>
    </row>
    <row r="131" spans="1:63">
      <c r="A131" s="48"/>
      <c r="B131" s="55" t="s">
        <v>39</v>
      </c>
      <c r="C131" s="66"/>
      <c r="D131" s="60"/>
      <c r="E131" s="60"/>
      <c r="F131" s="60"/>
      <c r="G131" s="67"/>
      <c r="H131" s="66"/>
      <c r="I131" s="60"/>
      <c r="J131" s="60"/>
      <c r="K131" s="60"/>
      <c r="L131" s="67"/>
      <c r="M131" s="66"/>
      <c r="N131" s="60"/>
      <c r="O131" s="60"/>
      <c r="P131" s="60"/>
      <c r="Q131" s="67"/>
      <c r="R131" s="66"/>
      <c r="S131" s="60"/>
      <c r="T131" s="60"/>
      <c r="U131" s="60"/>
      <c r="V131" s="67"/>
      <c r="W131" s="66"/>
      <c r="X131" s="60"/>
      <c r="Y131" s="60"/>
      <c r="Z131" s="60"/>
      <c r="AA131" s="67"/>
      <c r="AB131" s="66"/>
      <c r="AC131" s="60"/>
      <c r="AD131" s="60"/>
      <c r="AE131" s="60"/>
      <c r="AF131" s="67"/>
      <c r="AG131" s="66"/>
      <c r="AH131" s="60"/>
      <c r="AI131" s="60"/>
      <c r="AJ131" s="60"/>
      <c r="AK131" s="67"/>
      <c r="AL131" s="66"/>
      <c r="AM131" s="60"/>
      <c r="AN131" s="60"/>
      <c r="AO131" s="60"/>
      <c r="AP131" s="67"/>
      <c r="AQ131" s="66"/>
      <c r="AR131" s="60"/>
      <c r="AS131" s="60"/>
      <c r="AT131" s="60"/>
      <c r="AU131" s="67"/>
      <c r="AV131" s="66"/>
      <c r="AW131" s="60"/>
      <c r="AX131" s="60"/>
      <c r="AY131" s="60"/>
      <c r="AZ131" s="67"/>
      <c r="BA131" s="66"/>
      <c r="BB131" s="60"/>
      <c r="BC131" s="60"/>
      <c r="BD131" s="60"/>
      <c r="BE131" s="67"/>
      <c r="BF131" s="66"/>
      <c r="BG131" s="60"/>
      <c r="BH131" s="60"/>
      <c r="BI131" s="60"/>
      <c r="BJ131" s="67"/>
      <c r="BK131" s="68"/>
    </row>
    <row r="132" spans="1:63" s="75" customFormat="1">
      <c r="A132" s="48"/>
      <c r="B132" s="73" t="s">
        <v>88</v>
      </c>
      <c r="C132" s="74"/>
      <c r="D132" s="80"/>
      <c r="E132" s="80"/>
      <c r="F132" s="80"/>
      <c r="G132" s="81"/>
      <c r="H132" s="74"/>
      <c r="I132" s="80"/>
      <c r="J132" s="80"/>
      <c r="K132" s="80"/>
      <c r="L132" s="81"/>
      <c r="M132" s="74"/>
      <c r="N132" s="80"/>
      <c r="O132" s="80"/>
      <c r="P132" s="80"/>
      <c r="Q132" s="81"/>
      <c r="R132" s="74"/>
      <c r="S132" s="80"/>
      <c r="T132" s="80"/>
      <c r="U132" s="80"/>
      <c r="V132" s="81"/>
      <c r="W132" s="74"/>
      <c r="X132" s="80"/>
      <c r="Y132" s="80"/>
      <c r="Z132" s="80"/>
      <c r="AA132" s="81"/>
      <c r="AB132" s="74"/>
      <c r="AC132" s="80"/>
      <c r="AD132" s="80"/>
      <c r="AE132" s="80"/>
      <c r="AF132" s="81"/>
      <c r="AG132" s="74"/>
      <c r="AH132" s="80"/>
      <c r="AI132" s="80"/>
      <c r="AJ132" s="80"/>
      <c r="AK132" s="81"/>
      <c r="AL132" s="74"/>
      <c r="AM132" s="80"/>
      <c r="AN132" s="80"/>
      <c r="AO132" s="80"/>
      <c r="AP132" s="81"/>
      <c r="AQ132" s="74"/>
      <c r="AR132" s="80"/>
      <c r="AS132" s="80"/>
      <c r="AT132" s="80"/>
      <c r="AU132" s="81"/>
      <c r="AV132" s="74"/>
      <c r="AW132" s="80"/>
      <c r="AX132" s="80"/>
      <c r="AY132" s="80"/>
      <c r="AZ132" s="81"/>
      <c r="BA132" s="74"/>
      <c r="BB132" s="80"/>
      <c r="BC132" s="80"/>
      <c r="BD132" s="80"/>
      <c r="BE132" s="81"/>
      <c r="BF132" s="74"/>
      <c r="BG132" s="80"/>
      <c r="BH132" s="80"/>
      <c r="BI132" s="80"/>
      <c r="BJ132" s="81"/>
      <c r="BK132" s="72"/>
    </row>
    <row r="133" spans="1:63">
      <c r="A133" s="48" t="s">
        <v>80</v>
      </c>
      <c r="B133" s="54" t="s">
        <v>21</v>
      </c>
      <c r="C133" s="63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5"/>
    </row>
    <row r="134" spans="1:63">
      <c r="A134" s="48"/>
      <c r="B134" s="55" t="s">
        <v>39</v>
      </c>
      <c r="C134" s="66"/>
      <c r="D134" s="60"/>
      <c r="E134" s="60"/>
      <c r="F134" s="60"/>
      <c r="G134" s="67"/>
      <c r="H134" s="66"/>
      <c r="I134" s="60"/>
      <c r="J134" s="60"/>
      <c r="K134" s="60"/>
      <c r="L134" s="67"/>
      <c r="M134" s="66"/>
      <c r="N134" s="60"/>
      <c r="O134" s="60"/>
      <c r="P134" s="60"/>
      <c r="Q134" s="67"/>
      <c r="R134" s="66"/>
      <c r="S134" s="60"/>
      <c r="T134" s="60"/>
      <c r="U134" s="60"/>
      <c r="V134" s="67"/>
      <c r="W134" s="66"/>
      <c r="X134" s="60"/>
      <c r="Y134" s="60"/>
      <c r="Z134" s="60"/>
      <c r="AA134" s="67"/>
      <c r="AB134" s="66"/>
      <c r="AC134" s="60"/>
      <c r="AD134" s="60"/>
      <c r="AE134" s="60"/>
      <c r="AF134" s="67"/>
      <c r="AG134" s="66"/>
      <c r="AH134" s="60"/>
      <c r="AI134" s="60"/>
      <c r="AJ134" s="60"/>
      <c r="AK134" s="67"/>
      <c r="AL134" s="66"/>
      <c r="AM134" s="60"/>
      <c r="AN134" s="60"/>
      <c r="AO134" s="60"/>
      <c r="AP134" s="67"/>
      <c r="AQ134" s="66"/>
      <c r="AR134" s="60"/>
      <c r="AS134" s="60"/>
      <c r="AT134" s="60"/>
      <c r="AU134" s="67"/>
      <c r="AV134" s="66"/>
      <c r="AW134" s="60"/>
      <c r="AX134" s="60"/>
      <c r="AY134" s="60"/>
      <c r="AZ134" s="67"/>
      <c r="BA134" s="66"/>
      <c r="BB134" s="60"/>
      <c r="BC134" s="60"/>
      <c r="BD134" s="60"/>
      <c r="BE134" s="67"/>
      <c r="BF134" s="66"/>
      <c r="BG134" s="60"/>
      <c r="BH134" s="60"/>
      <c r="BI134" s="60"/>
      <c r="BJ134" s="67"/>
      <c r="BK134" s="68"/>
    </row>
    <row r="135" spans="1:63" s="75" customFormat="1">
      <c r="A135" s="48"/>
      <c r="B135" s="73" t="s">
        <v>89</v>
      </c>
      <c r="C135" s="74"/>
      <c r="D135" s="80"/>
      <c r="E135" s="80"/>
      <c r="F135" s="80"/>
      <c r="G135" s="81"/>
      <c r="H135" s="74"/>
      <c r="I135" s="80"/>
      <c r="J135" s="80"/>
      <c r="K135" s="80"/>
      <c r="L135" s="81"/>
      <c r="M135" s="74"/>
      <c r="N135" s="80"/>
      <c r="O135" s="80"/>
      <c r="P135" s="80"/>
      <c r="Q135" s="81"/>
      <c r="R135" s="74"/>
      <c r="S135" s="80"/>
      <c r="T135" s="80"/>
      <c r="U135" s="80"/>
      <c r="V135" s="81"/>
      <c r="W135" s="74"/>
      <c r="X135" s="80"/>
      <c r="Y135" s="80"/>
      <c r="Z135" s="80"/>
      <c r="AA135" s="81"/>
      <c r="AB135" s="74"/>
      <c r="AC135" s="80"/>
      <c r="AD135" s="80"/>
      <c r="AE135" s="80"/>
      <c r="AF135" s="81"/>
      <c r="AG135" s="74"/>
      <c r="AH135" s="80"/>
      <c r="AI135" s="80"/>
      <c r="AJ135" s="80"/>
      <c r="AK135" s="81"/>
      <c r="AL135" s="74"/>
      <c r="AM135" s="80"/>
      <c r="AN135" s="80"/>
      <c r="AO135" s="80"/>
      <c r="AP135" s="81"/>
      <c r="AQ135" s="74"/>
      <c r="AR135" s="80"/>
      <c r="AS135" s="80"/>
      <c r="AT135" s="80"/>
      <c r="AU135" s="81"/>
      <c r="AV135" s="74"/>
      <c r="AW135" s="80"/>
      <c r="AX135" s="80"/>
      <c r="AY135" s="80"/>
      <c r="AZ135" s="81"/>
      <c r="BA135" s="74"/>
      <c r="BB135" s="80"/>
      <c r="BC135" s="80"/>
      <c r="BD135" s="80"/>
      <c r="BE135" s="81"/>
      <c r="BF135" s="74"/>
      <c r="BG135" s="80"/>
      <c r="BH135" s="80"/>
      <c r="BI135" s="80"/>
      <c r="BJ135" s="81"/>
      <c r="BK135" s="72"/>
    </row>
    <row r="136" spans="1:63">
      <c r="A136" s="48"/>
      <c r="B136" s="73" t="s">
        <v>87</v>
      </c>
      <c r="C136" s="66"/>
      <c r="D136" s="60"/>
      <c r="E136" s="60"/>
      <c r="F136" s="60"/>
      <c r="G136" s="67"/>
      <c r="H136" s="66"/>
      <c r="I136" s="60"/>
      <c r="J136" s="60"/>
      <c r="K136" s="60"/>
      <c r="L136" s="67"/>
      <c r="M136" s="66"/>
      <c r="N136" s="60"/>
      <c r="O136" s="60"/>
      <c r="P136" s="60"/>
      <c r="Q136" s="67"/>
      <c r="R136" s="66"/>
      <c r="S136" s="60"/>
      <c r="T136" s="60"/>
      <c r="U136" s="60"/>
      <c r="V136" s="67"/>
      <c r="W136" s="66"/>
      <c r="X136" s="60"/>
      <c r="Y136" s="60"/>
      <c r="Z136" s="60"/>
      <c r="AA136" s="67"/>
      <c r="AB136" s="66"/>
      <c r="AC136" s="60"/>
      <c r="AD136" s="60"/>
      <c r="AE136" s="60"/>
      <c r="AF136" s="67"/>
      <c r="AG136" s="66"/>
      <c r="AH136" s="60"/>
      <c r="AI136" s="60"/>
      <c r="AJ136" s="60"/>
      <c r="AK136" s="67"/>
      <c r="AL136" s="66"/>
      <c r="AM136" s="60"/>
      <c r="AN136" s="60"/>
      <c r="AO136" s="60"/>
      <c r="AP136" s="67"/>
      <c r="AQ136" s="66"/>
      <c r="AR136" s="60"/>
      <c r="AS136" s="60"/>
      <c r="AT136" s="60"/>
      <c r="AU136" s="67"/>
      <c r="AV136" s="66"/>
      <c r="AW136" s="60"/>
      <c r="AX136" s="60"/>
      <c r="AY136" s="60"/>
      <c r="AZ136" s="67"/>
      <c r="BA136" s="66"/>
      <c r="BB136" s="60"/>
      <c r="BC136" s="60"/>
      <c r="BD136" s="60"/>
      <c r="BE136" s="67"/>
      <c r="BF136" s="66"/>
      <c r="BG136" s="60"/>
      <c r="BH136" s="60"/>
      <c r="BI136" s="60"/>
      <c r="BJ136" s="67"/>
      <c r="BK136" s="68"/>
    </row>
    <row r="137" spans="1:63" ht="4.5" customHeight="1">
      <c r="A137" s="48"/>
      <c r="B137" s="54"/>
      <c r="C137" s="63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5"/>
    </row>
    <row r="138" spans="1:63">
      <c r="A138" s="48" t="s">
        <v>22</v>
      </c>
      <c r="B138" s="49" t="s">
        <v>23</v>
      </c>
      <c r="C138" s="63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  <c r="BJ138" s="64"/>
      <c r="BK138" s="65"/>
    </row>
    <row r="139" spans="1:63">
      <c r="A139" s="48" t="s">
        <v>79</v>
      </c>
      <c r="B139" s="54" t="s">
        <v>24</v>
      </c>
      <c r="C139" s="63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  <c r="AY139" s="64"/>
      <c r="AZ139" s="64"/>
      <c r="BA139" s="64"/>
      <c r="BB139" s="64"/>
      <c r="BC139" s="64"/>
      <c r="BD139" s="64"/>
      <c r="BE139" s="64"/>
      <c r="BF139" s="64"/>
      <c r="BG139" s="64"/>
      <c r="BH139" s="64"/>
      <c r="BI139" s="64"/>
      <c r="BJ139" s="64"/>
      <c r="BK139" s="65"/>
    </row>
    <row r="140" spans="1:63">
      <c r="A140" s="48"/>
      <c r="B140" s="55" t="s">
        <v>39</v>
      </c>
      <c r="C140" s="66"/>
      <c r="D140" s="60"/>
      <c r="E140" s="60"/>
      <c r="F140" s="60"/>
      <c r="G140" s="67"/>
      <c r="H140" s="66"/>
      <c r="I140" s="60"/>
      <c r="J140" s="60"/>
      <c r="K140" s="60"/>
      <c r="L140" s="67"/>
      <c r="M140" s="66"/>
      <c r="N140" s="60"/>
      <c r="O140" s="60"/>
      <c r="P140" s="60"/>
      <c r="Q140" s="67"/>
      <c r="R140" s="66"/>
      <c r="S140" s="60"/>
      <c r="T140" s="60"/>
      <c r="U140" s="60"/>
      <c r="V140" s="67"/>
      <c r="W140" s="66"/>
      <c r="X140" s="60"/>
      <c r="Y140" s="60"/>
      <c r="Z140" s="60"/>
      <c r="AA140" s="67"/>
      <c r="AB140" s="66"/>
      <c r="AC140" s="60"/>
      <c r="AD140" s="60"/>
      <c r="AE140" s="60"/>
      <c r="AF140" s="67"/>
      <c r="AG140" s="66"/>
      <c r="AH140" s="60"/>
      <c r="AI140" s="60"/>
      <c r="AJ140" s="60"/>
      <c r="AK140" s="67"/>
      <c r="AL140" s="66"/>
      <c r="AM140" s="60"/>
      <c r="AN140" s="60"/>
      <c r="AO140" s="60"/>
      <c r="AP140" s="67"/>
      <c r="AQ140" s="66"/>
      <c r="AR140" s="60"/>
      <c r="AS140" s="60"/>
      <c r="AT140" s="60"/>
      <c r="AU140" s="67"/>
      <c r="AV140" s="66"/>
      <c r="AW140" s="60"/>
      <c r="AX140" s="60"/>
      <c r="AY140" s="60"/>
      <c r="AZ140" s="67"/>
      <c r="BA140" s="66"/>
      <c r="BB140" s="60"/>
      <c r="BC140" s="60"/>
      <c r="BD140" s="60"/>
      <c r="BE140" s="67"/>
      <c r="BF140" s="66"/>
      <c r="BG140" s="60"/>
      <c r="BH140" s="60"/>
      <c r="BI140" s="60"/>
      <c r="BJ140" s="67"/>
      <c r="BK140" s="68"/>
    </row>
    <row r="141" spans="1:63">
      <c r="A141" s="48"/>
      <c r="B141" s="55" t="s">
        <v>150</v>
      </c>
      <c r="C141" s="60">
        <v>0</v>
      </c>
      <c r="D141" s="60">
        <v>0</v>
      </c>
      <c r="E141" s="60">
        <v>0</v>
      </c>
      <c r="F141" s="60">
        <v>0</v>
      </c>
      <c r="G141" s="60">
        <v>0</v>
      </c>
      <c r="H141" s="60">
        <v>0.16428255486579998</v>
      </c>
      <c r="I141" s="60">
        <v>0.44231147850000002</v>
      </c>
      <c r="J141" s="60">
        <v>0</v>
      </c>
      <c r="K141" s="60">
        <v>0</v>
      </c>
      <c r="L141" s="60">
        <v>0</v>
      </c>
      <c r="M141" s="60">
        <v>0</v>
      </c>
      <c r="N141" s="60">
        <v>0</v>
      </c>
      <c r="O141" s="60">
        <v>0</v>
      </c>
      <c r="P141" s="60">
        <v>0</v>
      </c>
      <c r="Q141" s="60">
        <v>0</v>
      </c>
      <c r="R141" s="60">
        <v>2.2049588299599999E-2</v>
      </c>
      <c r="S141" s="60">
        <v>0</v>
      </c>
      <c r="T141" s="60">
        <v>0</v>
      </c>
      <c r="U141" s="60">
        <v>0</v>
      </c>
      <c r="V141" s="60">
        <v>1.0456252100000001E-2</v>
      </c>
      <c r="W141" s="60">
        <v>0</v>
      </c>
      <c r="X141" s="60">
        <v>0</v>
      </c>
      <c r="Y141" s="60">
        <v>0</v>
      </c>
      <c r="Z141" s="60">
        <v>0</v>
      </c>
      <c r="AA141" s="60">
        <v>0</v>
      </c>
      <c r="AB141" s="60">
        <v>0.50716486726489995</v>
      </c>
      <c r="AC141" s="60">
        <v>0.32775218480000001</v>
      </c>
      <c r="AD141" s="60">
        <v>0</v>
      </c>
      <c r="AE141" s="60">
        <v>0</v>
      </c>
      <c r="AF141" s="60">
        <v>1.0603068543330998</v>
      </c>
      <c r="AG141" s="60">
        <v>0</v>
      </c>
      <c r="AH141" s="60">
        <v>0</v>
      </c>
      <c r="AI141" s="60">
        <v>0</v>
      </c>
      <c r="AJ141" s="60">
        <v>0</v>
      </c>
      <c r="AK141" s="60">
        <v>0</v>
      </c>
      <c r="AL141" s="60">
        <v>4.5004353066500011E-2</v>
      </c>
      <c r="AM141" s="60">
        <v>0</v>
      </c>
      <c r="AN141" s="60">
        <v>0</v>
      </c>
      <c r="AO141" s="60">
        <v>0</v>
      </c>
      <c r="AP141" s="60">
        <v>2.8755030099999999E-2</v>
      </c>
      <c r="AQ141" s="60">
        <v>0</v>
      </c>
      <c r="AR141" s="60">
        <v>0</v>
      </c>
      <c r="AS141" s="60">
        <v>0</v>
      </c>
      <c r="AT141" s="60">
        <v>0</v>
      </c>
      <c r="AU141" s="60">
        <v>0</v>
      </c>
      <c r="AV141" s="60">
        <v>9.7034040777012063</v>
      </c>
      <c r="AW141" s="60">
        <v>0.65285454476640004</v>
      </c>
      <c r="AX141" s="60">
        <v>0</v>
      </c>
      <c r="AY141" s="60">
        <v>0</v>
      </c>
      <c r="AZ141" s="60">
        <v>18.951988204527112</v>
      </c>
      <c r="BA141" s="60">
        <v>0</v>
      </c>
      <c r="BB141" s="60">
        <v>0</v>
      </c>
      <c r="BC141" s="60">
        <v>0</v>
      </c>
      <c r="BD141" s="60">
        <v>0</v>
      </c>
      <c r="BE141" s="60">
        <v>0</v>
      </c>
      <c r="BF141" s="60">
        <v>0.80455277659329938</v>
      </c>
      <c r="BG141" s="60">
        <v>1.5982974533331</v>
      </c>
      <c r="BH141" s="60">
        <v>0</v>
      </c>
      <c r="BI141" s="60">
        <v>0</v>
      </c>
      <c r="BJ141" s="60">
        <v>0.78256831429980001</v>
      </c>
      <c r="BK141" s="61">
        <f t="shared" ref="BK141:BK142" si="13">SUM(C141:BJ141)</f>
        <v>35.101748534550822</v>
      </c>
    </row>
    <row r="142" spans="1:63">
      <c r="A142" s="48"/>
      <c r="B142" s="55" t="s">
        <v>151</v>
      </c>
      <c r="C142" s="60">
        <v>0</v>
      </c>
      <c r="D142" s="60">
        <v>0</v>
      </c>
      <c r="E142" s="60">
        <v>0</v>
      </c>
      <c r="F142" s="60">
        <v>0</v>
      </c>
      <c r="G142" s="60">
        <v>0</v>
      </c>
      <c r="H142" s="60">
        <v>0.21445238959820001</v>
      </c>
      <c r="I142" s="60">
        <v>0.48758068650000003</v>
      </c>
      <c r="J142" s="60">
        <v>0</v>
      </c>
      <c r="K142" s="60">
        <v>0</v>
      </c>
      <c r="L142" s="60">
        <v>4.7759231199999995E-2</v>
      </c>
      <c r="M142" s="60">
        <v>0</v>
      </c>
      <c r="N142" s="60">
        <v>0</v>
      </c>
      <c r="O142" s="60">
        <v>0</v>
      </c>
      <c r="P142" s="60">
        <v>0</v>
      </c>
      <c r="Q142" s="60">
        <v>0</v>
      </c>
      <c r="R142" s="60">
        <v>3.8295593766099999E-2</v>
      </c>
      <c r="S142" s="60">
        <v>0</v>
      </c>
      <c r="T142" s="60">
        <v>0</v>
      </c>
      <c r="U142" s="60">
        <v>0</v>
      </c>
      <c r="V142" s="60">
        <v>0</v>
      </c>
      <c r="W142" s="60">
        <v>0</v>
      </c>
      <c r="X142" s="60">
        <v>0</v>
      </c>
      <c r="Y142" s="60">
        <v>0</v>
      </c>
      <c r="Z142" s="60">
        <v>0</v>
      </c>
      <c r="AA142" s="60">
        <v>0</v>
      </c>
      <c r="AB142" s="60">
        <v>6.1929971665999985E-2</v>
      </c>
      <c r="AC142" s="60">
        <v>0.1110864011</v>
      </c>
      <c r="AD142" s="60">
        <v>0</v>
      </c>
      <c r="AE142" s="60">
        <v>0</v>
      </c>
      <c r="AF142" s="60">
        <v>1.6257304608328</v>
      </c>
      <c r="AG142" s="60">
        <v>0</v>
      </c>
      <c r="AH142" s="60">
        <v>0</v>
      </c>
      <c r="AI142" s="60">
        <v>0</v>
      </c>
      <c r="AJ142" s="60">
        <v>0</v>
      </c>
      <c r="AK142" s="60">
        <v>0</v>
      </c>
      <c r="AL142" s="60">
        <v>7.4873779666000005E-3</v>
      </c>
      <c r="AM142" s="60">
        <v>0</v>
      </c>
      <c r="AN142" s="60">
        <v>0</v>
      </c>
      <c r="AO142" s="60">
        <v>0</v>
      </c>
      <c r="AP142" s="60">
        <v>0</v>
      </c>
      <c r="AQ142" s="60">
        <v>0</v>
      </c>
      <c r="AR142" s="60">
        <v>0</v>
      </c>
      <c r="AS142" s="60">
        <v>0</v>
      </c>
      <c r="AT142" s="60">
        <v>0</v>
      </c>
      <c r="AU142" s="60">
        <v>0</v>
      </c>
      <c r="AV142" s="60">
        <v>3.4177610349709893</v>
      </c>
      <c r="AW142" s="60">
        <v>6.0549999999999997</v>
      </c>
      <c r="AX142" s="60">
        <v>0</v>
      </c>
      <c r="AY142" s="60">
        <v>0</v>
      </c>
      <c r="AZ142" s="60">
        <v>11.44</v>
      </c>
      <c r="BA142" s="60">
        <v>0</v>
      </c>
      <c r="BB142" s="60">
        <v>0</v>
      </c>
      <c r="BC142" s="60">
        <v>0</v>
      </c>
      <c r="BD142" s="60">
        <v>0</v>
      </c>
      <c r="BE142" s="60">
        <v>0</v>
      </c>
      <c r="BF142" s="60">
        <v>0.50336428485790008</v>
      </c>
      <c r="BG142" s="60">
        <v>0.46631257873320003</v>
      </c>
      <c r="BH142" s="60">
        <v>0</v>
      </c>
      <c r="BI142" s="60">
        <v>0</v>
      </c>
      <c r="BJ142" s="60">
        <v>0.1645810814666</v>
      </c>
      <c r="BK142" s="61">
        <f t="shared" si="13"/>
        <v>24.641341092658386</v>
      </c>
    </row>
    <row r="143" spans="1:63" s="75" customFormat="1">
      <c r="A143" s="48"/>
      <c r="B143" s="73" t="s">
        <v>86</v>
      </c>
      <c r="C143" s="74">
        <f>SUM(C141:C142)</f>
        <v>0</v>
      </c>
      <c r="D143" s="80">
        <f t="shared" ref="D143:BJ143" si="14">SUM(D141:D142)</f>
        <v>0</v>
      </c>
      <c r="E143" s="80">
        <f t="shared" si="14"/>
        <v>0</v>
      </c>
      <c r="F143" s="80">
        <f t="shared" si="14"/>
        <v>0</v>
      </c>
      <c r="G143" s="81">
        <f t="shared" si="14"/>
        <v>0</v>
      </c>
      <c r="H143" s="74">
        <f t="shared" si="14"/>
        <v>0.37873494446400002</v>
      </c>
      <c r="I143" s="80">
        <f t="shared" si="14"/>
        <v>0.92989216500000005</v>
      </c>
      <c r="J143" s="80">
        <f t="shared" si="14"/>
        <v>0</v>
      </c>
      <c r="K143" s="80">
        <f t="shared" si="14"/>
        <v>0</v>
      </c>
      <c r="L143" s="81">
        <f t="shared" si="14"/>
        <v>4.7759231199999995E-2</v>
      </c>
      <c r="M143" s="74">
        <f t="shared" si="14"/>
        <v>0</v>
      </c>
      <c r="N143" s="80">
        <f t="shared" si="14"/>
        <v>0</v>
      </c>
      <c r="O143" s="80">
        <f t="shared" si="14"/>
        <v>0</v>
      </c>
      <c r="P143" s="80">
        <f t="shared" si="14"/>
        <v>0</v>
      </c>
      <c r="Q143" s="81">
        <f t="shared" si="14"/>
        <v>0</v>
      </c>
      <c r="R143" s="74">
        <f t="shared" si="14"/>
        <v>6.0345182065699998E-2</v>
      </c>
      <c r="S143" s="80">
        <f t="shared" si="14"/>
        <v>0</v>
      </c>
      <c r="T143" s="80">
        <f t="shared" si="14"/>
        <v>0</v>
      </c>
      <c r="U143" s="80">
        <f t="shared" si="14"/>
        <v>0</v>
      </c>
      <c r="V143" s="81">
        <f t="shared" si="14"/>
        <v>1.0456252100000001E-2</v>
      </c>
      <c r="W143" s="74">
        <f t="shared" si="14"/>
        <v>0</v>
      </c>
      <c r="X143" s="80">
        <f t="shared" si="14"/>
        <v>0</v>
      </c>
      <c r="Y143" s="80">
        <f t="shared" si="14"/>
        <v>0</v>
      </c>
      <c r="Z143" s="80">
        <f t="shared" si="14"/>
        <v>0</v>
      </c>
      <c r="AA143" s="81">
        <f t="shared" si="14"/>
        <v>0</v>
      </c>
      <c r="AB143" s="74">
        <f t="shared" si="14"/>
        <v>0.56909483893089996</v>
      </c>
      <c r="AC143" s="80">
        <f t="shared" si="14"/>
        <v>0.43883858590000002</v>
      </c>
      <c r="AD143" s="80">
        <f t="shared" si="14"/>
        <v>0</v>
      </c>
      <c r="AE143" s="80">
        <f t="shared" si="14"/>
        <v>0</v>
      </c>
      <c r="AF143" s="81">
        <f t="shared" si="14"/>
        <v>2.6860373151658998</v>
      </c>
      <c r="AG143" s="74">
        <f t="shared" si="14"/>
        <v>0</v>
      </c>
      <c r="AH143" s="80">
        <f t="shared" si="14"/>
        <v>0</v>
      </c>
      <c r="AI143" s="80">
        <f t="shared" si="14"/>
        <v>0</v>
      </c>
      <c r="AJ143" s="80">
        <f t="shared" si="14"/>
        <v>0</v>
      </c>
      <c r="AK143" s="81">
        <f t="shared" si="14"/>
        <v>0</v>
      </c>
      <c r="AL143" s="74">
        <f t="shared" si="14"/>
        <v>5.2491731033100009E-2</v>
      </c>
      <c r="AM143" s="80">
        <f t="shared" si="14"/>
        <v>0</v>
      </c>
      <c r="AN143" s="80">
        <f t="shared" si="14"/>
        <v>0</v>
      </c>
      <c r="AO143" s="80">
        <f t="shared" si="14"/>
        <v>0</v>
      </c>
      <c r="AP143" s="81">
        <f t="shared" si="14"/>
        <v>2.8755030099999999E-2</v>
      </c>
      <c r="AQ143" s="74">
        <f t="shared" si="14"/>
        <v>0</v>
      </c>
      <c r="AR143" s="80">
        <f t="shared" si="14"/>
        <v>0</v>
      </c>
      <c r="AS143" s="80">
        <f t="shared" si="14"/>
        <v>0</v>
      </c>
      <c r="AT143" s="80">
        <f t="shared" si="14"/>
        <v>0</v>
      </c>
      <c r="AU143" s="81">
        <f t="shared" si="14"/>
        <v>0</v>
      </c>
      <c r="AV143" s="74">
        <f t="shared" si="14"/>
        <v>13.121165112672195</v>
      </c>
      <c r="AW143" s="80">
        <f t="shared" si="14"/>
        <v>6.7078545447664002</v>
      </c>
      <c r="AX143" s="80">
        <f t="shared" si="14"/>
        <v>0</v>
      </c>
      <c r="AY143" s="80">
        <f t="shared" si="14"/>
        <v>0</v>
      </c>
      <c r="AZ143" s="81">
        <f t="shared" si="14"/>
        <v>30.391988204527109</v>
      </c>
      <c r="BA143" s="74">
        <f t="shared" si="14"/>
        <v>0</v>
      </c>
      <c r="BB143" s="80">
        <f t="shared" si="14"/>
        <v>0</v>
      </c>
      <c r="BC143" s="80">
        <f t="shared" si="14"/>
        <v>0</v>
      </c>
      <c r="BD143" s="80">
        <f t="shared" si="14"/>
        <v>0</v>
      </c>
      <c r="BE143" s="81">
        <f t="shared" si="14"/>
        <v>0</v>
      </c>
      <c r="BF143" s="74">
        <f t="shared" si="14"/>
        <v>1.3079170614511995</v>
      </c>
      <c r="BG143" s="80">
        <f t="shared" si="14"/>
        <v>2.0646100320662999</v>
      </c>
      <c r="BH143" s="80">
        <f t="shared" si="14"/>
        <v>0</v>
      </c>
      <c r="BI143" s="80">
        <f t="shared" si="14"/>
        <v>0</v>
      </c>
      <c r="BJ143" s="81">
        <f t="shared" si="14"/>
        <v>0.9471493957664</v>
      </c>
      <c r="BK143" s="72">
        <f>SUM(BK141:BK142)</f>
        <v>59.743089627209208</v>
      </c>
    </row>
    <row r="144" spans="1:63" ht="4.5" customHeight="1">
      <c r="A144" s="48"/>
      <c r="B144" s="82"/>
      <c r="C144" s="63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64"/>
      <c r="BD144" s="64"/>
      <c r="BE144" s="64"/>
      <c r="BF144" s="64"/>
      <c r="BG144" s="64"/>
      <c r="BH144" s="64"/>
      <c r="BI144" s="64"/>
      <c r="BJ144" s="64"/>
      <c r="BK144" s="65"/>
    </row>
    <row r="145" spans="1:63">
      <c r="A145" s="48"/>
      <c r="B145" s="83" t="s">
        <v>101</v>
      </c>
      <c r="C145" s="84">
        <f>+C104+C122+C143</f>
        <v>0</v>
      </c>
      <c r="D145" s="84">
        <f t="shared" ref="D145:BJ145" si="15">+D104+D122+D143</f>
        <v>349.34438151439849</v>
      </c>
      <c r="E145" s="84">
        <f t="shared" si="15"/>
        <v>0</v>
      </c>
      <c r="F145" s="84">
        <f t="shared" si="15"/>
        <v>0</v>
      </c>
      <c r="G145" s="84">
        <f t="shared" si="15"/>
        <v>0</v>
      </c>
      <c r="H145" s="84">
        <f t="shared" si="15"/>
        <v>16.445847214224401</v>
      </c>
      <c r="I145" s="84">
        <f t="shared" si="15"/>
        <v>10518.456028526507</v>
      </c>
      <c r="J145" s="84">
        <f t="shared" si="15"/>
        <v>1170.8335761007982</v>
      </c>
      <c r="K145" s="84">
        <f t="shared" si="15"/>
        <v>0</v>
      </c>
      <c r="L145" s="84">
        <f t="shared" si="15"/>
        <v>811.57362782315261</v>
      </c>
      <c r="M145" s="84">
        <f t="shared" si="15"/>
        <v>0</v>
      </c>
      <c r="N145" s="84">
        <f t="shared" si="15"/>
        <v>0</v>
      </c>
      <c r="O145" s="84">
        <f t="shared" si="15"/>
        <v>0</v>
      </c>
      <c r="P145" s="84">
        <f t="shared" si="15"/>
        <v>0</v>
      </c>
      <c r="Q145" s="84">
        <f t="shared" si="15"/>
        <v>0</v>
      </c>
      <c r="R145" s="84">
        <f t="shared" si="15"/>
        <v>2.1265204270203002</v>
      </c>
      <c r="S145" s="84">
        <f t="shared" si="15"/>
        <v>898.26616859089847</v>
      </c>
      <c r="T145" s="84">
        <f t="shared" si="15"/>
        <v>1.0950882770332999</v>
      </c>
      <c r="U145" s="84">
        <f t="shared" si="15"/>
        <v>23.5616566990333</v>
      </c>
      <c r="V145" s="84">
        <f t="shared" si="15"/>
        <v>6.1831610835994004</v>
      </c>
      <c r="W145" s="84">
        <f t="shared" si="15"/>
        <v>0</v>
      </c>
      <c r="X145" s="84">
        <f t="shared" si="15"/>
        <v>0</v>
      </c>
      <c r="Y145" s="84">
        <f t="shared" si="15"/>
        <v>0</v>
      </c>
      <c r="Z145" s="84">
        <f t="shared" si="15"/>
        <v>0</v>
      </c>
      <c r="AA145" s="84">
        <f t="shared" si="15"/>
        <v>0</v>
      </c>
      <c r="AB145" s="84">
        <f t="shared" si="15"/>
        <v>4.7958309297615989</v>
      </c>
      <c r="AC145" s="84">
        <f t="shared" si="15"/>
        <v>243.93676875693069</v>
      </c>
      <c r="AD145" s="84">
        <f t="shared" si="15"/>
        <v>0</v>
      </c>
      <c r="AE145" s="84">
        <f t="shared" si="15"/>
        <v>0</v>
      </c>
      <c r="AF145" s="84">
        <f t="shared" si="15"/>
        <v>314.75931512982316</v>
      </c>
      <c r="AG145" s="84">
        <f t="shared" si="15"/>
        <v>0</v>
      </c>
      <c r="AH145" s="84">
        <f t="shared" si="15"/>
        <v>0</v>
      </c>
      <c r="AI145" s="84">
        <f t="shared" si="15"/>
        <v>0</v>
      </c>
      <c r="AJ145" s="84">
        <f t="shared" si="15"/>
        <v>0</v>
      </c>
      <c r="AK145" s="84">
        <f t="shared" si="15"/>
        <v>0</v>
      </c>
      <c r="AL145" s="84">
        <f t="shared" si="15"/>
        <v>0.1342326729993</v>
      </c>
      <c r="AM145" s="84">
        <f t="shared" si="15"/>
        <v>3.0958136116999002</v>
      </c>
      <c r="AN145" s="84">
        <f t="shared" si="15"/>
        <v>0</v>
      </c>
      <c r="AO145" s="84">
        <f t="shared" si="15"/>
        <v>0</v>
      </c>
      <c r="AP145" s="84">
        <f t="shared" si="15"/>
        <v>1.4442475660663998</v>
      </c>
      <c r="AQ145" s="84">
        <f t="shared" si="15"/>
        <v>0</v>
      </c>
      <c r="AR145" s="84">
        <f t="shared" si="15"/>
        <v>4.7057621566665997</v>
      </c>
      <c r="AS145" s="84">
        <f t="shared" si="15"/>
        <v>0</v>
      </c>
      <c r="AT145" s="84">
        <f t="shared" si="15"/>
        <v>0</v>
      </c>
      <c r="AU145" s="84">
        <f t="shared" si="15"/>
        <v>0</v>
      </c>
      <c r="AV145" s="84">
        <f t="shared" si="15"/>
        <v>406.50557999139272</v>
      </c>
      <c r="AW145" s="84">
        <f t="shared" si="15"/>
        <v>4629.3791746329789</v>
      </c>
      <c r="AX145" s="84">
        <f t="shared" si="15"/>
        <v>918.28517838399921</v>
      </c>
      <c r="AY145" s="84">
        <f t="shared" si="15"/>
        <v>0</v>
      </c>
      <c r="AZ145" s="84">
        <f t="shared" si="15"/>
        <v>3326.4931589311163</v>
      </c>
      <c r="BA145" s="84">
        <f t="shared" si="15"/>
        <v>0</v>
      </c>
      <c r="BB145" s="84">
        <f t="shared" si="15"/>
        <v>0</v>
      </c>
      <c r="BC145" s="84">
        <f t="shared" si="15"/>
        <v>0</v>
      </c>
      <c r="BD145" s="84">
        <f t="shared" si="15"/>
        <v>0</v>
      </c>
      <c r="BE145" s="84">
        <f t="shared" si="15"/>
        <v>0</v>
      </c>
      <c r="BF145" s="84">
        <f t="shared" si="15"/>
        <v>77.979625839458123</v>
      </c>
      <c r="BG145" s="84">
        <f t="shared" si="15"/>
        <v>658.53997378952795</v>
      </c>
      <c r="BH145" s="84">
        <f t="shared" si="15"/>
        <v>4.2105029228332</v>
      </c>
      <c r="BI145" s="84">
        <f t="shared" si="15"/>
        <v>0</v>
      </c>
      <c r="BJ145" s="84">
        <f t="shared" si="15"/>
        <v>130.84736590630908</v>
      </c>
      <c r="BK145" s="85">
        <f>+BK104+BK122+BK143</f>
        <v>24522.998587478229</v>
      </c>
    </row>
    <row r="146" spans="1:63" ht="4.5" customHeight="1">
      <c r="A146" s="48"/>
      <c r="B146" s="83"/>
      <c r="C146" s="86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87"/>
    </row>
    <row r="147" spans="1:63" ht="14.25" customHeight="1">
      <c r="A147" s="48" t="s">
        <v>5</v>
      </c>
      <c r="B147" s="4" t="s">
        <v>26</v>
      </c>
      <c r="C147" s="86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87"/>
    </row>
    <row r="148" spans="1:63">
      <c r="A148" s="48"/>
      <c r="B148" s="55" t="s">
        <v>39</v>
      </c>
      <c r="C148" s="60"/>
      <c r="D148" s="60"/>
      <c r="E148" s="60"/>
      <c r="F148" s="60"/>
      <c r="G148" s="88"/>
      <c r="H148" s="66"/>
      <c r="I148" s="60"/>
      <c r="J148" s="60"/>
      <c r="K148" s="60"/>
      <c r="L148" s="88"/>
      <c r="M148" s="66"/>
      <c r="N148" s="60"/>
      <c r="O148" s="60"/>
      <c r="P148" s="60"/>
      <c r="Q148" s="88"/>
      <c r="R148" s="66"/>
      <c r="S148" s="60"/>
      <c r="T148" s="60"/>
      <c r="U148" s="60"/>
      <c r="V148" s="67"/>
      <c r="W148" s="71"/>
      <c r="X148" s="60"/>
      <c r="Y148" s="60"/>
      <c r="Z148" s="60"/>
      <c r="AA148" s="88"/>
      <c r="AB148" s="66"/>
      <c r="AC148" s="60"/>
      <c r="AD148" s="60"/>
      <c r="AE148" s="60"/>
      <c r="AF148" s="88"/>
      <c r="AG148" s="66"/>
      <c r="AH148" s="60"/>
      <c r="AI148" s="60"/>
      <c r="AJ148" s="60"/>
      <c r="AK148" s="88"/>
      <c r="AL148" s="66"/>
      <c r="AM148" s="60"/>
      <c r="AN148" s="60"/>
      <c r="AO148" s="60"/>
      <c r="AP148" s="88"/>
      <c r="AQ148" s="66"/>
      <c r="AR148" s="60"/>
      <c r="AS148" s="60"/>
      <c r="AT148" s="60"/>
      <c r="AU148" s="88"/>
      <c r="AV148" s="66"/>
      <c r="AW148" s="60"/>
      <c r="AX148" s="60"/>
      <c r="AY148" s="60"/>
      <c r="AZ148" s="88"/>
      <c r="BA148" s="66"/>
      <c r="BB148" s="60"/>
      <c r="BC148" s="60"/>
      <c r="BD148" s="60"/>
      <c r="BE148" s="88"/>
      <c r="BF148" s="66"/>
      <c r="BG148" s="60"/>
      <c r="BH148" s="60"/>
      <c r="BI148" s="60"/>
      <c r="BJ148" s="88"/>
      <c r="BK148" s="89"/>
    </row>
    <row r="149" spans="1:63" ht="13.5" thickBot="1">
      <c r="A149" s="90"/>
      <c r="B149" s="73" t="s">
        <v>86</v>
      </c>
      <c r="C149" s="60"/>
      <c r="D149" s="60"/>
      <c r="E149" s="60"/>
      <c r="F149" s="60"/>
      <c r="G149" s="88"/>
      <c r="H149" s="66"/>
      <c r="I149" s="60"/>
      <c r="J149" s="60"/>
      <c r="K149" s="60"/>
      <c r="L149" s="88"/>
      <c r="M149" s="66"/>
      <c r="N149" s="60"/>
      <c r="O149" s="60"/>
      <c r="P149" s="60"/>
      <c r="Q149" s="88"/>
      <c r="R149" s="66"/>
      <c r="S149" s="60"/>
      <c r="T149" s="60"/>
      <c r="U149" s="60"/>
      <c r="V149" s="67"/>
      <c r="W149" s="71"/>
      <c r="X149" s="60"/>
      <c r="Y149" s="60"/>
      <c r="Z149" s="60"/>
      <c r="AA149" s="88"/>
      <c r="AB149" s="66"/>
      <c r="AC149" s="60"/>
      <c r="AD149" s="60"/>
      <c r="AE149" s="60"/>
      <c r="AF149" s="88"/>
      <c r="AG149" s="66"/>
      <c r="AH149" s="60"/>
      <c r="AI149" s="60"/>
      <c r="AJ149" s="60"/>
      <c r="AK149" s="88"/>
      <c r="AL149" s="66"/>
      <c r="AM149" s="60"/>
      <c r="AN149" s="60"/>
      <c r="AO149" s="60"/>
      <c r="AP149" s="88"/>
      <c r="AQ149" s="66"/>
      <c r="AR149" s="60"/>
      <c r="AS149" s="60"/>
      <c r="AT149" s="60"/>
      <c r="AU149" s="88"/>
      <c r="AV149" s="66"/>
      <c r="AW149" s="60"/>
      <c r="AX149" s="60"/>
      <c r="AY149" s="60"/>
      <c r="AZ149" s="88"/>
      <c r="BA149" s="66"/>
      <c r="BB149" s="60"/>
      <c r="BC149" s="60"/>
      <c r="BD149" s="60"/>
      <c r="BE149" s="88"/>
      <c r="BF149" s="66"/>
      <c r="BG149" s="60"/>
      <c r="BH149" s="60"/>
      <c r="BI149" s="60"/>
      <c r="BJ149" s="88"/>
      <c r="BK149" s="89"/>
    </row>
    <row r="150" spans="1:63" ht="6" customHeight="1">
      <c r="A150" s="75"/>
      <c r="B150" s="91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92"/>
      <c r="BG150" s="92"/>
      <c r="BH150" s="92"/>
      <c r="BI150" s="92"/>
      <c r="BJ150" s="92"/>
      <c r="BK150" s="93"/>
    </row>
    <row r="151" spans="1:63">
      <c r="A151" s="75"/>
      <c r="B151" s="75" t="s">
        <v>29</v>
      </c>
      <c r="C151" s="92"/>
      <c r="D151" s="92"/>
      <c r="E151" s="92"/>
      <c r="F151" s="92"/>
      <c r="G151" s="92"/>
      <c r="H151" s="92"/>
      <c r="I151" s="92"/>
      <c r="J151" s="92"/>
      <c r="K151" s="92"/>
      <c r="L151" s="6" t="s">
        <v>40</v>
      </c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  <c r="AV151" s="92"/>
      <c r="AW151" s="92"/>
      <c r="AX151" s="92"/>
      <c r="AY151" s="92"/>
      <c r="AZ151" s="92"/>
      <c r="BA151" s="92"/>
      <c r="BB151" s="92"/>
      <c r="BC151" s="92"/>
      <c r="BD151" s="92"/>
      <c r="BE151" s="92"/>
      <c r="BF151" s="92"/>
      <c r="BG151" s="92"/>
      <c r="BH151" s="92"/>
      <c r="BI151" s="92"/>
      <c r="BJ151" s="92"/>
      <c r="BK151" s="93"/>
    </row>
    <row r="152" spans="1:63">
      <c r="A152" s="75"/>
      <c r="B152" s="75" t="s">
        <v>30</v>
      </c>
      <c r="C152" s="92"/>
      <c r="D152" s="92"/>
      <c r="E152" s="92"/>
      <c r="F152" s="92"/>
      <c r="G152" s="92"/>
      <c r="H152" s="92"/>
      <c r="I152" s="92"/>
      <c r="J152" s="92"/>
      <c r="K152" s="92"/>
      <c r="L152" s="6" t="s">
        <v>32</v>
      </c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2"/>
      <c r="BB152" s="92"/>
      <c r="BC152" s="92"/>
      <c r="BD152" s="92"/>
      <c r="BE152" s="92"/>
      <c r="BF152" s="92"/>
      <c r="BG152" s="92"/>
      <c r="BH152" s="92"/>
      <c r="BI152" s="92"/>
      <c r="BJ152" s="92"/>
      <c r="BK152" s="93"/>
    </row>
    <row r="153" spans="1:63">
      <c r="C153" s="92"/>
      <c r="D153" s="92"/>
      <c r="E153" s="92"/>
      <c r="F153" s="92"/>
      <c r="G153" s="92"/>
      <c r="H153" s="92"/>
      <c r="I153" s="92"/>
      <c r="J153" s="92"/>
      <c r="K153" s="92"/>
      <c r="L153" s="6" t="s">
        <v>33</v>
      </c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92"/>
      <c r="BD153" s="92"/>
      <c r="BE153" s="92"/>
      <c r="BF153" s="92"/>
      <c r="BG153" s="92"/>
      <c r="BH153" s="92"/>
      <c r="BI153" s="92"/>
      <c r="BJ153" s="92"/>
      <c r="BK153" s="93"/>
    </row>
    <row r="154" spans="1:63">
      <c r="B154" s="75" t="s">
        <v>35</v>
      </c>
      <c r="C154" s="92"/>
      <c r="D154" s="92"/>
      <c r="E154" s="92"/>
      <c r="F154" s="92"/>
      <c r="G154" s="92"/>
      <c r="H154" s="92"/>
      <c r="I154" s="92"/>
      <c r="J154" s="92"/>
      <c r="K154" s="92"/>
      <c r="L154" s="6" t="s">
        <v>100</v>
      </c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92"/>
      <c r="BE154" s="92"/>
      <c r="BF154" s="92"/>
      <c r="BG154" s="92"/>
      <c r="BH154" s="92"/>
      <c r="BI154" s="92"/>
      <c r="BJ154" s="92"/>
      <c r="BK154" s="93"/>
    </row>
    <row r="155" spans="1:63">
      <c r="B155" s="75" t="s">
        <v>36</v>
      </c>
      <c r="C155" s="92"/>
      <c r="D155" s="92"/>
      <c r="E155" s="92"/>
      <c r="F155" s="92"/>
      <c r="G155" s="92"/>
      <c r="H155" s="92"/>
      <c r="I155" s="92"/>
      <c r="J155" s="92"/>
      <c r="K155" s="92"/>
      <c r="L155" s="6" t="s">
        <v>102</v>
      </c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  <c r="AV155" s="92"/>
      <c r="AW155" s="92"/>
      <c r="AX155" s="92"/>
      <c r="AY155" s="92"/>
      <c r="AZ155" s="92"/>
      <c r="BA155" s="92"/>
      <c r="BB155" s="92"/>
      <c r="BC155" s="92"/>
      <c r="BD155" s="92"/>
      <c r="BE155" s="92"/>
      <c r="BF155" s="92"/>
      <c r="BG155" s="92"/>
      <c r="BH155" s="92"/>
      <c r="BI155" s="92"/>
      <c r="BJ155" s="92"/>
      <c r="BK155" s="93"/>
    </row>
    <row r="156" spans="1:63">
      <c r="B156" s="75"/>
      <c r="C156" s="92"/>
      <c r="D156" s="92"/>
      <c r="E156" s="92"/>
      <c r="F156" s="92"/>
      <c r="G156" s="92"/>
      <c r="H156" s="92"/>
      <c r="I156" s="92"/>
      <c r="J156" s="92"/>
      <c r="K156" s="92"/>
      <c r="L156" s="6" t="s">
        <v>34</v>
      </c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92"/>
      <c r="BD156" s="92"/>
      <c r="BE156" s="92"/>
      <c r="BF156" s="92"/>
      <c r="BG156" s="92"/>
      <c r="BH156" s="92"/>
      <c r="BI156" s="92"/>
      <c r="BJ156" s="92"/>
      <c r="BK156" s="93"/>
    </row>
    <row r="157" spans="1:63"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  <c r="AV157" s="92"/>
      <c r="AW157" s="92"/>
      <c r="AX157" s="92"/>
      <c r="AY157" s="92"/>
      <c r="AZ157" s="92"/>
      <c r="BA157" s="92"/>
      <c r="BB157" s="92"/>
      <c r="BC157" s="92"/>
      <c r="BD157" s="92"/>
      <c r="BE157" s="92"/>
      <c r="BF157" s="92"/>
      <c r="BG157" s="92"/>
      <c r="BH157" s="92"/>
      <c r="BI157" s="92"/>
      <c r="BJ157" s="92"/>
      <c r="BK157" s="93"/>
    </row>
    <row r="158" spans="1:63"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2"/>
      <c r="AX158" s="92"/>
      <c r="AY158" s="92"/>
      <c r="AZ158" s="92"/>
      <c r="BA158" s="92"/>
      <c r="BB158" s="92"/>
      <c r="BC158" s="92"/>
      <c r="BD158" s="92"/>
      <c r="BE158" s="92"/>
      <c r="BF158" s="92"/>
      <c r="BG158" s="92"/>
      <c r="BH158" s="92"/>
      <c r="BI158" s="92"/>
      <c r="BJ158" s="92"/>
      <c r="BK158" s="93"/>
    </row>
    <row r="159" spans="1:63"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92"/>
      <c r="BD159" s="92"/>
      <c r="BE159" s="92"/>
      <c r="BF159" s="92"/>
      <c r="BG159" s="92"/>
      <c r="BH159" s="92"/>
      <c r="BI159" s="92"/>
      <c r="BJ159" s="92"/>
      <c r="BK159" s="93"/>
    </row>
    <row r="160" spans="1:63"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2"/>
      <c r="BB160" s="92"/>
      <c r="BC160" s="92"/>
      <c r="BD160" s="92"/>
      <c r="BE160" s="92"/>
      <c r="BF160" s="92"/>
      <c r="BG160" s="92"/>
      <c r="BH160" s="92"/>
      <c r="BI160" s="92"/>
      <c r="BJ160" s="92"/>
      <c r="BK160" s="93"/>
    </row>
    <row r="161" spans="2:63"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2"/>
      <c r="BC161" s="92"/>
      <c r="BD161" s="92"/>
      <c r="BE161" s="92"/>
      <c r="BF161" s="92"/>
      <c r="BG161" s="92"/>
      <c r="BH161" s="92"/>
      <c r="BI161" s="92"/>
      <c r="BJ161" s="92"/>
      <c r="BK161" s="93"/>
    </row>
    <row r="162" spans="2:63"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92"/>
      <c r="BD162" s="92"/>
      <c r="BE162" s="92"/>
      <c r="BF162" s="92"/>
      <c r="BG162" s="92"/>
      <c r="BH162" s="92"/>
      <c r="BI162" s="92"/>
      <c r="BJ162" s="92"/>
      <c r="BK162" s="93"/>
    </row>
    <row r="163" spans="2:63"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  <c r="AV163" s="92"/>
      <c r="AW163" s="92"/>
      <c r="AX163" s="92"/>
      <c r="AY163" s="92"/>
      <c r="AZ163" s="92"/>
      <c r="BA163" s="92"/>
      <c r="BB163" s="92"/>
      <c r="BC163" s="92"/>
      <c r="BD163" s="92"/>
      <c r="BE163" s="92"/>
      <c r="BF163" s="92"/>
      <c r="BG163" s="92"/>
      <c r="BH163" s="92"/>
      <c r="BI163" s="92"/>
      <c r="BJ163" s="92"/>
      <c r="BK163" s="93"/>
    </row>
    <row r="164" spans="2:63">
      <c r="B164" s="75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  <c r="AV164" s="92"/>
      <c r="AW164" s="92"/>
      <c r="AX164" s="92"/>
      <c r="AY164" s="92"/>
      <c r="AZ164" s="92"/>
      <c r="BA164" s="92"/>
      <c r="BB164" s="92"/>
      <c r="BC164" s="92"/>
      <c r="BD164" s="92"/>
      <c r="BE164" s="92"/>
      <c r="BF164" s="92"/>
      <c r="BG164" s="92"/>
      <c r="BH164" s="92"/>
      <c r="BI164" s="92"/>
      <c r="BJ164" s="92"/>
      <c r="BK164" s="93"/>
    </row>
  </sheetData>
  <sheetProtection password="8136" sheet="1" objects="1" scenarios="1"/>
  <mergeCells count="49">
    <mergeCell ref="C138:BK138"/>
    <mergeCell ref="C139:BK139"/>
    <mergeCell ref="C144:BK144"/>
    <mergeCell ref="C146:BK146"/>
    <mergeCell ref="C147:BK147"/>
    <mergeCell ref="C137:BK137"/>
    <mergeCell ref="C105:BK105"/>
    <mergeCell ref="C106:BK106"/>
    <mergeCell ref="C107:BK107"/>
    <mergeCell ref="C111:BK111"/>
    <mergeCell ref="C123:BK123"/>
    <mergeCell ref="C124:BK124"/>
    <mergeCell ref="C125:BK125"/>
    <mergeCell ref="C128:BK128"/>
    <mergeCell ref="C129:BK129"/>
    <mergeCell ref="C130:BK130"/>
    <mergeCell ref="C133:BK133"/>
    <mergeCell ref="R4:V4"/>
    <mergeCell ref="W4:AA4"/>
    <mergeCell ref="AB4:AF4"/>
    <mergeCell ref="AG4:AK4"/>
    <mergeCell ref="C90:BK90"/>
    <mergeCell ref="AL4:AP4"/>
    <mergeCell ref="AQ4:AU4"/>
    <mergeCell ref="AV4:AZ4"/>
    <mergeCell ref="BA4:BE4"/>
    <mergeCell ref="BF4:BJ4"/>
    <mergeCell ref="C6:BK6"/>
    <mergeCell ref="C7:BK7"/>
    <mergeCell ref="C12:BK12"/>
    <mergeCell ref="C17:BK17"/>
    <mergeCell ref="C84:BK84"/>
    <mergeCell ref="C87:BK87"/>
    <mergeCell ref="A1:A5"/>
    <mergeCell ref="B1:B5"/>
    <mergeCell ref="C1:BK1"/>
    <mergeCell ref="C2:V2"/>
    <mergeCell ref="W2:AP2"/>
    <mergeCell ref="AQ2:BJ2"/>
    <mergeCell ref="BK2:BK5"/>
    <mergeCell ref="C3:L3"/>
    <mergeCell ref="M3:V3"/>
    <mergeCell ref="W3:AF3"/>
    <mergeCell ref="AG3:AP3"/>
    <mergeCell ref="AQ3:AZ3"/>
    <mergeCell ref="BA3:BJ3"/>
    <mergeCell ref="C4:G4"/>
    <mergeCell ref="H4:L4"/>
    <mergeCell ref="M4:Q4"/>
  </mergeCells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N43"/>
  <sheetViews>
    <sheetView showGridLines="0" topLeftCell="B1" workbookViewId="0">
      <pane xSplit="2" ySplit="4" topLeftCell="D8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RowHeight="12.75"/>
  <cols>
    <col min="1" max="1" width="2.28515625" style="26" customWidth="1"/>
    <col min="2" max="2" width="9.140625" style="26"/>
    <col min="3" max="3" width="25.28515625" style="26" bestFit="1" customWidth="1"/>
    <col min="4" max="4" width="14.5703125" style="26" bestFit="1" customWidth="1"/>
    <col min="5" max="6" width="18.28515625" style="26" bestFit="1" customWidth="1"/>
    <col min="7" max="7" width="17" style="26" customWidth="1"/>
    <col min="8" max="8" width="14.42578125" style="26" customWidth="1"/>
    <col min="9" max="9" width="15.85546875" style="26" bestFit="1" customWidth="1"/>
    <col min="10" max="10" width="17" style="26" bestFit="1" customWidth="1"/>
    <col min="11" max="11" width="11.85546875" style="26" bestFit="1" customWidth="1"/>
    <col min="12" max="12" width="19.85546875" style="26" bestFit="1" customWidth="1"/>
    <col min="13" max="13" width="10.5703125" style="26" bestFit="1" customWidth="1"/>
    <col min="14" max="16384" width="9.140625" style="26"/>
  </cols>
  <sheetData>
    <row r="2" spans="2:14">
      <c r="B2" s="23" t="s">
        <v>195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4">
      <c r="B3" s="23" t="s">
        <v>190</v>
      </c>
      <c r="C3" s="24"/>
      <c r="D3" s="24"/>
      <c r="E3" s="24"/>
      <c r="F3" s="24"/>
      <c r="G3" s="24"/>
      <c r="H3" s="24"/>
      <c r="I3" s="24"/>
      <c r="J3" s="24"/>
      <c r="K3" s="24"/>
      <c r="L3" s="25"/>
    </row>
    <row r="4" spans="2:14" ht="38.25">
      <c r="B4" s="27" t="s">
        <v>78</v>
      </c>
      <c r="C4" s="5" t="s">
        <v>41</v>
      </c>
      <c r="D4" s="5" t="s">
        <v>90</v>
      </c>
      <c r="E4" s="5" t="s">
        <v>91</v>
      </c>
      <c r="F4" s="5" t="s">
        <v>7</v>
      </c>
      <c r="G4" s="5" t="s">
        <v>8</v>
      </c>
      <c r="H4" s="5" t="s">
        <v>23</v>
      </c>
      <c r="I4" s="5" t="s">
        <v>96</v>
      </c>
      <c r="J4" s="5" t="s">
        <v>97</v>
      </c>
      <c r="K4" s="5" t="s">
        <v>77</v>
      </c>
      <c r="L4" s="5" t="s">
        <v>98</v>
      </c>
    </row>
    <row r="5" spans="2:14">
      <c r="B5" s="28">
        <v>1</v>
      </c>
      <c r="C5" s="29" t="s">
        <v>42</v>
      </c>
      <c r="D5" s="30">
        <v>0</v>
      </c>
      <c r="E5" s="30">
        <v>0</v>
      </c>
      <c r="F5" s="30">
        <v>5.9460268833199999E-2</v>
      </c>
      <c r="G5" s="31"/>
      <c r="H5" s="31">
        <v>0</v>
      </c>
      <c r="I5" s="31"/>
      <c r="J5" s="31"/>
      <c r="K5" s="32">
        <f>SUM(D5:H5)</f>
        <v>5.9460268833199999E-2</v>
      </c>
      <c r="L5" s="31"/>
    </row>
    <row r="6" spans="2:14">
      <c r="B6" s="28">
        <v>2</v>
      </c>
      <c r="C6" s="33" t="s">
        <v>43</v>
      </c>
      <c r="D6" s="30">
        <v>3.0358604999999998E-3</v>
      </c>
      <c r="E6" s="30">
        <v>5.4299402464959003</v>
      </c>
      <c r="F6" s="30">
        <v>1.1377821267889001</v>
      </c>
      <c r="G6" s="31"/>
      <c r="H6" s="31">
        <v>8.5076964199400001E-2</v>
      </c>
      <c r="I6" s="31"/>
      <c r="J6" s="31"/>
      <c r="K6" s="32">
        <f t="shared" ref="K6:K41" si="0">SUM(D6:H6)</f>
        <v>6.6558351979842003</v>
      </c>
      <c r="L6" s="31"/>
      <c r="N6" s="34"/>
    </row>
    <row r="7" spans="2:14">
      <c r="B7" s="28">
        <v>3</v>
      </c>
      <c r="C7" s="29" t="s">
        <v>44</v>
      </c>
      <c r="D7" s="30">
        <v>0</v>
      </c>
      <c r="E7" s="30">
        <v>0.22546659333329999</v>
      </c>
      <c r="F7" s="30">
        <v>3.4828303333000001E-3</v>
      </c>
      <c r="G7" s="31"/>
      <c r="H7" s="31">
        <v>0</v>
      </c>
      <c r="I7" s="31"/>
      <c r="J7" s="31"/>
      <c r="K7" s="32">
        <f t="shared" si="0"/>
        <v>0.22894942366659998</v>
      </c>
      <c r="L7" s="31"/>
      <c r="N7" s="34"/>
    </row>
    <row r="8" spans="2:14">
      <c r="B8" s="28">
        <v>4</v>
      </c>
      <c r="C8" s="33" t="s">
        <v>45</v>
      </c>
      <c r="D8" s="30">
        <v>0</v>
      </c>
      <c r="E8" s="30">
        <v>3.5226755538976993</v>
      </c>
      <c r="F8" s="30">
        <v>0.64452987313060028</v>
      </c>
      <c r="G8" s="31"/>
      <c r="H8" s="31">
        <v>3.6747857665999999E-3</v>
      </c>
      <c r="I8" s="31"/>
      <c r="J8" s="31"/>
      <c r="K8" s="32">
        <f t="shared" si="0"/>
        <v>4.1708802127949003</v>
      </c>
      <c r="L8" s="31"/>
      <c r="N8" s="34"/>
    </row>
    <row r="9" spans="2:14">
      <c r="B9" s="28">
        <v>5</v>
      </c>
      <c r="C9" s="33" t="s">
        <v>46</v>
      </c>
      <c r="D9" s="30">
        <v>0</v>
      </c>
      <c r="E9" s="30">
        <v>10.279148966031501</v>
      </c>
      <c r="F9" s="30">
        <v>1.3472519290273004</v>
      </c>
      <c r="G9" s="31"/>
      <c r="H9" s="31">
        <v>2.8653610899599998E-2</v>
      </c>
      <c r="I9" s="31"/>
      <c r="J9" s="31"/>
      <c r="K9" s="32">
        <f t="shared" si="0"/>
        <v>11.6550545059584</v>
      </c>
      <c r="L9" s="31"/>
      <c r="N9" s="34"/>
    </row>
    <row r="10" spans="2:14">
      <c r="B10" s="28">
        <v>6</v>
      </c>
      <c r="C10" s="33" t="s">
        <v>47</v>
      </c>
      <c r="D10" s="30">
        <v>0</v>
      </c>
      <c r="E10" s="30">
        <v>15.562136990829007</v>
      </c>
      <c r="F10" s="30">
        <v>5.5378202629959921</v>
      </c>
      <c r="G10" s="31"/>
      <c r="H10" s="31">
        <v>7.7642926599900006E-2</v>
      </c>
      <c r="I10" s="31"/>
      <c r="J10" s="31"/>
      <c r="K10" s="32">
        <f t="shared" si="0"/>
        <v>21.1776001804249</v>
      </c>
      <c r="L10" s="31"/>
      <c r="N10" s="34"/>
    </row>
    <row r="11" spans="2:14">
      <c r="B11" s="28">
        <v>7</v>
      </c>
      <c r="C11" s="33" t="s">
        <v>48</v>
      </c>
      <c r="D11" s="30">
        <v>0</v>
      </c>
      <c r="E11" s="30">
        <v>0.80634345073269986</v>
      </c>
      <c r="F11" s="30">
        <v>0.90004269506390011</v>
      </c>
      <c r="G11" s="31"/>
      <c r="H11" s="31">
        <v>6.2925200000000007E-4</v>
      </c>
      <c r="I11" s="31"/>
      <c r="J11" s="31"/>
      <c r="K11" s="32">
        <f t="shared" si="0"/>
        <v>1.7070153977965998</v>
      </c>
      <c r="L11" s="31"/>
      <c r="N11" s="34"/>
    </row>
    <row r="12" spans="2:14">
      <c r="B12" s="28">
        <v>8</v>
      </c>
      <c r="C12" s="29" t="s">
        <v>49</v>
      </c>
      <c r="D12" s="30">
        <v>0</v>
      </c>
      <c r="E12" s="30">
        <v>0</v>
      </c>
      <c r="F12" s="30">
        <v>0</v>
      </c>
      <c r="G12" s="31"/>
      <c r="H12" s="31">
        <v>0</v>
      </c>
      <c r="I12" s="31"/>
      <c r="J12" s="31"/>
      <c r="K12" s="32">
        <f t="shared" si="0"/>
        <v>0</v>
      </c>
      <c r="L12" s="31"/>
      <c r="N12" s="34"/>
    </row>
    <row r="13" spans="2:14">
      <c r="B13" s="28">
        <v>9</v>
      </c>
      <c r="C13" s="29" t="s">
        <v>50</v>
      </c>
      <c r="D13" s="30">
        <v>0</v>
      </c>
      <c r="E13" s="30">
        <v>0</v>
      </c>
      <c r="F13" s="30">
        <v>0</v>
      </c>
      <c r="G13" s="31"/>
      <c r="H13" s="31">
        <v>0</v>
      </c>
      <c r="I13" s="31"/>
      <c r="J13" s="31"/>
      <c r="K13" s="32">
        <f t="shared" si="0"/>
        <v>0</v>
      </c>
      <c r="L13" s="31"/>
      <c r="N13" s="34"/>
    </row>
    <row r="14" spans="2:14">
      <c r="B14" s="28">
        <v>10</v>
      </c>
      <c r="C14" s="33" t="s">
        <v>51</v>
      </c>
      <c r="D14" s="30">
        <v>10.3200662284333</v>
      </c>
      <c r="E14" s="30">
        <v>47.678597553229707</v>
      </c>
      <c r="F14" s="30">
        <v>6.7573675032298004</v>
      </c>
      <c r="G14" s="31"/>
      <c r="H14" s="31">
        <v>1.3820055678663004</v>
      </c>
      <c r="I14" s="31"/>
      <c r="J14" s="31"/>
      <c r="K14" s="32">
        <f t="shared" si="0"/>
        <v>66.1380368527591</v>
      </c>
      <c r="L14" s="31"/>
      <c r="N14" s="34"/>
    </row>
    <row r="15" spans="2:14">
      <c r="B15" s="28">
        <v>11</v>
      </c>
      <c r="C15" s="33" t="s">
        <v>52</v>
      </c>
      <c r="D15" s="30">
        <v>11.394072715432902</v>
      </c>
      <c r="E15" s="30">
        <v>312.70868147538761</v>
      </c>
      <c r="F15" s="30">
        <v>16.988782006551006</v>
      </c>
      <c r="G15" s="31"/>
      <c r="H15" s="31">
        <v>0.4984457437291</v>
      </c>
      <c r="I15" s="31"/>
      <c r="J15" s="31"/>
      <c r="K15" s="32">
        <f t="shared" si="0"/>
        <v>341.58998194110063</v>
      </c>
      <c r="L15" s="31"/>
      <c r="N15" s="34"/>
    </row>
    <row r="16" spans="2:14">
      <c r="B16" s="28">
        <v>12</v>
      </c>
      <c r="C16" s="33" t="s">
        <v>53</v>
      </c>
      <c r="D16" s="30">
        <v>351.67572473003202</v>
      </c>
      <c r="E16" s="30">
        <v>1171.8793170819697</v>
      </c>
      <c r="F16" s="30">
        <v>9.772636024212499</v>
      </c>
      <c r="G16" s="31"/>
      <c r="H16" s="31">
        <v>0.97956155336460005</v>
      </c>
      <c r="I16" s="31"/>
      <c r="J16" s="31"/>
      <c r="K16" s="32">
        <f t="shared" si="0"/>
        <v>1534.3072393895789</v>
      </c>
      <c r="L16" s="31"/>
      <c r="N16" s="34"/>
    </row>
    <row r="17" spans="2:14">
      <c r="B17" s="28">
        <v>13</v>
      </c>
      <c r="C17" s="33" t="s">
        <v>54</v>
      </c>
      <c r="D17" s="30">
        <v>0</v>
      </c>
      <c r="E17" s="30">
        <v>0.83030735409990009</v>
      </c>
      <c r="F17" s="30">
        <v>0.17691050433290001</v>
      </c>
      <c r="G17" s="31"/>
      <c r="H17" s="31">
        <v>5.9957813329999997E-4</v>
      </c>
      <c r="I17" s="31"/>
      <c r="J17" s="31"/>
      <c r="K17" s="32">
        <f t="shared" si="0"/>
        <v>1.0078174365661001</v>
      </c>
      <c r="L17" s="31"/>
      <c r="N17" s="34"/>
    </row>
    <row r="18" spans="2:14">
      <c r="B18" s="28">
        <v>14</v>
      </c>
      <c r="C18" s="33" t="s">
        <v>55</v>
      </c>
      <c r="D18" s="30">
        <v>0</v>
      </c>
      <c r="E18" s="30">
        <v>0.79380876489950003</v>
      </c>
      <c r="F18" s="30">
        <v>0.1635857635988</v>
      </c>
      <c r="G18" s="31"/>
      <c r="H18" s="31">
        <v>2.3983129666000002E-3</v>
      </c>
      <c r="I18" s="31"/>
      <c r="J18" s="31"/>
      <c r="K18" s="32">
        <f t="shared" si="0"/>
        <v>0.95979284146490007</v>
      </c>
      <c r="L18" s="31"/>
      <c r="N18" s="34"/>
    </row>
    <row r="19" spans="2:14">
      <c r="B19" s="28">
        <v>15</v>
      </c>
      <c r="C19" s="33" t="s">
        <v>56</v>
      </c>
      <c r="D19" s="30">
        <v>4.0525054738663995</v>
      </c>
      <c r="E19" s="30">
        <v>3.6238157143302994</v>
      </c>
      <c r="F19" s="30">
        <v>1.1515244504277002</v>
      </c>
      <c r="G19" s="31"/>
      <c r="H19" s="31">
        <v>0.13002713106620004</v>
      </c>
      <c r="I19" s="31"/>
      <c r="J19" s="31"/>
      <c r="K19" s="32">
        <f t="shared" si="0"/>
        <v>8.9578727696905993</v>
      </c>
      <c r="L19" s="31"/>
      <c r="N19" s="34"/>
    </row>
    <row r="20" spans="2:14">
      <c r="B20" s="28">
        <v>16</v>
      </c>
      <c r="C20" s="33" t="s">
        <v>57</v>
      </c>
      <c r="D20" s="30">
        <v>122.88474159623179</v>
      </c>
      <c r="E20" s="30">
        <v>1499.1059266665757</v>
      </c>
      <c r="F20" s="30">
        <v>46.986988514558632</v>
      </c>
      <c r="G20" s="31"/>
      <c r="H20" s="31">
        <v>6.2582418800567963</v>
      </c>
      <c r="I20" s="31"/>
      <c r="J20" s="31"/>
      <c r="K20" s="32">
        <f t="shared" si="0"/>
        <v>1675.2358986574229</v>
      </c>
      <c r="L20" s="31"/>
      <c r="N20" s="34"/>
    </row>
    <row r="21" spans="2:14">
      <c r="B21" s="28">
        <v>17</v>
      </c>
      <c r="C21" s="33" t="s">
        <v>58</v>
      </c>
      <c r="D21" s="30">
        <v>5.4128417339328996</v>
      </c>
      <c r="E21" s="30">
        <v>20.889761230522474</v>
      </c>
      <c r="F21" s="30">
        <v>6.2450489632188066</v>
      </c>
      <c r="G21" s="31"/>
      <c r="H21" s="31">
        <v>0.43383467516469987</v>
      </c>
      <c r="I21" s="31"/>
      <c r="J21" s="31"/>
      <c r="K21" s="32">
        <f t="shared" si="0"/>
        <v>32.981486602838878</v>
      </c>
      <c r="L21" s="31"/>
      <c r="N21" s="34"/>
    </row>
    <row r="22" spans="2:14">
      <c r="B22" s="28">
        <v>18</v>
      </c>
      <c r="C22" s="29" t="s">
        <v>59</v>
      </c>
      <c r="D22" s="30">
        <v>0</v>
      </c>
      <c r="E22" s="30">
        <v>0</v>
      </c>
      <c r="F22" s="30">
        <v>0</v>
      </c>
      <c r="G22" s="31"/>
      <c r="H22" s="31">
        <v>0</v>
      </c>
      <c r="I22" s="31"/>
      <c r="J22" s="31"/>
      <c r="K22" s="32">
        <f t="shared" si="0"/>
        <v>0</v>
      </c>
      <c r="L22" s="31"/>
      <c r="N22" s="34"/>
    </row>
    <row r="23" spans="2:14">
      <c r="B23" s="28">
        <v>19</v>
      </c>
      <c r="C23" s="33" t="s">
        <v>60</v>
      </c>
      <c r="D23" s="30">
        <v>1.13377294332E-2</v>
      </c>
      <c r="E23" s="30">
        <v>7.8112302809596983</v>
      </c>
      <c r="F23" s="30">
        <v>1.3551712204589001</v>
      </c>
      <c r="G23" s="31"/>
      <c r="H23" s="31">
        <v>4.3242294132700018E-2</v>
      </c>
      <c r="I23" s="31"/>
      <c r="J23" s="31"/>
      <c r="K23" s="32">
        <f t="shared" si="0"/>
        <v>9.2209815249844986</v>
      </c>
      <c r="L23" s="31"/>
      <c r="N23" s="34"/>
    </row>
    <row r="24" spans="2:14">
      <c r="B24" s="28">
        <v>20</v>
      </c>
      <c r="C24" s="33" t="s">
        <v>61</v>
      </c>
      <c r="D24" s="30">
        <v>6121.4243850540806</v>
      </c>
      <c r="E24" s="30">
        <v>6418.1045776800884</v>
      </c>
      <c r="F24" s="30">
        <v>740.62271552430582</v>
      </c>
      <c r="G24" s="31"/>
      <c r="H24" s="31">
        <v>33.363999999999997</v>
      </c>
      <c r="I24" s="31"/>
      <c r="J24" s="31"/>
      <c r="K24" s="32">
        <f t="shared" si="0"/>
        <v>13313.515678258475</v>
      </c>
      <c r="L24" s="31"/>
      <c r="N24" s="34"/>
    </row>
    <row r="25" spans="2:14">
      <c r="B25" s="28">
        <v>21</v>
      </c>
      <c r="C25" s="29" t="s">
        <v>62</v>
      </c>
      <c r="D25" s="30">
        <v>0</v>
      </c>
      <c r="E25" s="30">
        <v>0.25902845666649998</v>
      </c>
      <c r="F25" s="30">
        <v>0.113924583333</v>
      </c>
      <c r="G25" s="31"/>
      <c r="H25" s="31">
        <v>0</v>
      </c>
      <c r="I25" s="31"/>
      <c r="J25" s="31"/>
      <c r="K25" s="32">
        <f t="shared" si="0"/>
        <v>0.37295303999949997</v>
      </c>
      <c r="L25" s="31"/>
      <c r="N25" s="34"/>
    </row>
    <row r="26" spans="2:14">
      <c r="B26" s="28">
        <v>22</v>
      </c>
      <c r="C26" s="33" t="s">
        <v>63</v>
      </c>
      <c r="D26" s="30">
        <v>0</v>
      </c>
      <c r="E26" s="30">
        <v>0.8184136795000001</v>
      </c>
      <c r="F26" s="30">
        <v>6.4507027266600001E-2</v>
      </c>
      <c r="G26" s="31"/>
      <c r="H26" s="31">
        <v>5.4198224866599996E-2</v>
      </c>
      <c r="I26" s="31"/>
      <c r="J26" s="31"/>
      <c r="K26" s="32">
        <f t="shared" si="0"/>
        <v>0.93711893163320004</v>
      </c>
      <c r="L26" s="31"/>
      <c r="N26" s="34"/>
    </row>
    <row r="27" spans="2:14">
      <c r="B27" s="28">
        <v>23</v>
      </c>
      <c r="C27" s="29" t="s">
        <v>64</v>
      </c>
      <c r="D27" s="30">
        <v>0</v>
      </c>
      <c r="E27" s="30">
        <v>0</v>
      </c>
      <c r="F27" s="30">
        <v>1.8068738000000001E-3</v>
      </c>
      <c r="G27" s="31"/>
      <c r="H27" s="31">
        <v>0</v>
      </c>
      <c r="I27" s="31"/>
      <c r="J27" s="31"/>
      <c r="K27" s="32">
        <f t="shared" si="0"/>
        <v>1.8068738000000001E-3</v>
      </c>
      <c r="L27" s="31"/>
      <c r="N27" s="34"/>
    </row>
    <row r="28" spans="2:14">
      <c r="B28" s="28">
        <v>24</v>
      </c>
      <c r="C28" s="29" t="s">
        <v>65</v>
      </c>
      <c r="D28" s="30">
        <v>0</v>
      </c>
      <c r="E28" s="30">
        <v>8.6353854000000008E-2</v>
      </c>
      <c r="F28" s="30">
        <v>1.8993808733099998E-2</v>
      </c>
      <c r="G28" s="31"/>
      <c r="H28" s="31">
        <v>0</v>
      </c>
      <c r="I28" s="31"/>
      <c r="J28" s="31"/>
      <c r="K28" s="32">
        <f t="shared" si="0"/>
        <v>0.10534766273310001</v>
      </c>
      <c r="L28" s="31"/>
      <c r="N28" s="34"/>
    </row>
    <row r="29" spans="2:14">
      <c r="B29" s="28">
        <v>25</v>
      </c>
      <c r="C29" s="33" t="s">
        <v>66</v>
      </c>
      <c r="D29" s="30">
        <v>968.38870182193079</v>
      </c>
      <c r="E29" s="30">
        <v>2574.3465712146253</v>
      </c>
      <c r="F29" s="30">
        <v>153.24398354689995</v>
      </c>
      <c r="G29" s="31"/>
      <c r="H29" s="31">
        <v>6.4604491354271953</v>
      </c>
      <c r="I29" s="31"/>
      <c r="J29" s="31"/>
      <c r="K29" s="32">
        <f t="shared" si="0"/>
        <v>3702.439705718883</v>
      </c>
      <c r="L29" s="31"/>
      <c r="N29" s="34"/>
    </row>
    <row r="30" spans="2:14">
      <c r="B30" s="28">
        <v>26</v>
      </c>
      <c r="C30" s="33" t="s">
        <v>67</v>
      </c>
      <c r="D30" s="30">
        <v>0</v>
      </c>
      <c r="E30" s="30">
        <v>7.5074315463605972</v>
      </c>
      <c r="F30" s="30">
        <v>2.608212665290599</v>
      </c>
      <c r="G30" s="31"/>
      <c r="H30" s="31">
        <v>2.8922227799599999E-2</v>
      </c>
      <c r="I30" s="31"/>
      <c r="J30" s="31"/>
      <c r="K30" s="32">
        <f t="shared" si="0"/>
        <v>10.144566439450795</v>
      </c>
      <c r="L30" s="31"/>
      <c r="N30" s="34"/>
    </row>
    <row r="31" spans="2:14">
      <c r="B31" s="28">
        <v>27</v>
      </c>
      <c r="C31" s="33" t="s">
        <v>17</v>
      </c>
      <c r="D31" s="30">
        <v>0.2237632554333</v>
      </c>
      <c r="E31" s="30">
        <v>24.966646893796696</v>
      </c>
      <c r="F31" s="30">
        <v>3.4792469935910995</v>
      </c>
      <c r="G31" s="31"/>
      <c r="H31" s="31">
        <v>0.5706026572331</v>
      </c>
      <c r="I31" s="31"/>
      <c r="J31" s="31"/>
      <c r="K31" s="32">
        <f t="shared" si="0"/>
        <v>29.240259800054197</v>
      </c>
      <c r="L31" s="31"/>
      <c r="N31" s="34"/>
    </row>
    <row r="32" spans="2:14">
      <c r="B32" s="28">
        <v>28</v>
      </c>
      <c r="C32" s="33" t="s">
        <v>68</v>
      </c>
      <c r="D32" s="30">
        <v>2.2156795999999997E-3</v>
      </c>
      <c r="E32" s="30">
        <v>5.8014651321326998</v>
      </c>
      <c r="F32" s="30">
        <v>0.23702935523249999</v>
      </c>
      <c r="G32" s="31"/>
      <c r="H32" s="31">
        <v>4.8205529900000002E-2</v>
      </c>
      <c r="I32" s="31"/>
      <c r="J32" s="31"/>
      <c r="K32" s="32">
        <f t="shared" si="0"/>
        <v>6.0889156968651994</v>
      </c>
      <c r="L32" s="31"/>
      <c r="N32" s="34"/>
    </row>
    <row r="33" spans="2:14">
      <c r="B33" s="28">
        <v>29</v>
      </c>
      <c r="C33" s="33" t="s">
        <v>69</v>
      </c>
      <c r="D33" s="30">
        <v>0.35914696253329997</v>
      </c>
      <c r="E33" s="30">
        <v>19.499665214022702</v>
      </c>
      <c r="F33" s="30">
        <v>4.6577195613236002</v>
      </c>
      <c r="G33" s="31"/>
      <c r="H33" s="31">
        <v>0.64309809426590003</v>
      </c>
      <c r="I33" s="31"/>
      <c r="J33" s="31"/>
      <c r="K33" s="32">
        <f t="shared" si="0"/>
        <v>25.159629832145498</v>
      </c>
      <c r="L33" s="31"/>
      <c r="N33" s="34"/>
    </row>
    <row r="34" spans="2:14">
      <c r="B34" s="28">
        <v>30</v>
      </c>
      <c r="C34" s="33" t="s">
        <v>70</v>
      </c>
      <c r="D34" s="30">
        <v>104.2470336600325</v>
      </c>
      <c r="E34" s="30">
        <v>1349.161920072456</v>
      </c>
      <c r="F34" s="30">
        <v>3.1655089498166009</v>
      </c>
      <c r="G34" s="31"/>
      <c r="H34" s="31">
        <v>4.6353947399300002E-2</v>
      </c>
      <c r="I34" s="31"/>
      <c r="J34" s="31"/>
      <c r="K34" s="32">
        <f t="shared" si="0"/>
        <v>1456.6208166297042</v>
      </c>
      <c r="L34" s="31"/>
      <c r="N34" s="34"/>
    </row>
    <row r="35" spans="2:14">
      <c r="B35" s="28">
        <v>31</v>
      </c>
      <c r="C35" s="29" t="s">
        <v>71</v>
      </c>
      <c r="D35" s="30">
        <v>0</v>
      </c>
      <c r="E35" s="30">
        <v>0</v>
      </c>
      <c r="F35" s="30">
        <v>0.10083562556630001</v>
      </c>
      <c r="G35" s="31"/>
      <c r="H35" s="31">
        <v>0</v>
      </c>
      <c r="I35" s="31"/>
      <c r="J35" s="31"/>
      <c r="K35" s="32">
        <f t="shared" si="0"/>
        <v>0.10083562556630001</v>
      </c>
      <c r="L35" s="31"/>
      <c r="N35" s="34"/>
    </row>
    <row r="36" spans="2:14">
      <c r="B36" s="28">
        <v>32</v>
      </c>
      <c r="C36" s="33" t="s">
        <v>72</v>
      </c>
      <c r="D36" s="30">
        <v>520.63921260039797</v>
      </c>
      <c r="E36" s="30">
        <v>494.7045372382326</v>
      </c>
      <c r="F36" s="30">
        <v>37.271490868229606</v>
      </c>
      <c r="G36" s="31"/>
      <c r="H36" s="31">
        <v>3.4034355207906981</v>
      </c>
      <c r="I36" s="31"/>
      <c r="J36" s="31"/>
      <c r="K36" s="32">
        <f t="shared" si="0"/>
        <v>1056.018676227651</v>
      </c>
      <c r="L36" s="31"/>
      <c r="N36" s="34"/>
    </row>
    <row r="37" spans="2:14">
      <c r="B37" s="28">
        <v>33</v>
      </c>
      <c r="C37" s="33" t="s">
        <v>163</v>
      </c>
      <c r="D37" s="30">
        <v>6.7475361683992992</v>
      </c>
      <c r="E37" s="30">
        <v>156.11730221083675</v>
      </c>
      <c r="F37" s="30">
        <v>6.3326816192630995</v>
      </c>
      <c r="G37" s="31"/>
      <c r="H37" s="31">
        <v>1.4318882552627996</v>
      </c>
      <c r="I37" s="31"/>
      <c r="J37" s="31"/>
      <c r="K37" s="32">
        <f t="shared" si="0"/>
        <v>170.62940825376197</v>
      </c>
      <c r="L37" s="31"/>
      <c r="N37" s="34"/>
    </row>
    <row r="38" spans="2:14">
      <c r="B38" s="28">
        <v>34</v>
      </c>
      <c r="C38" s="33" t="s">
        <v>73</v>
      </c>
      <c r="D38" s="30">
        <v>0</v>
      </c>
      <c r="E38" s="30">
        <v>0.15169327573309999</v>
      </c>
      <c r="F38" s="30">
        <v>0.15341997999950002</v>
      </c>
      <c r="G38" s="31"/>
      <c r="H38" s="31">
        <v>0</v>
      </c>
      <c r="I38" s="31"/>
      <c r="J38" s="31"/>
      <c r="K38" s="32">
        <f t="shared" si="0"/>
        <v>0.30511325573260001</v>
      </c>
      <c r="L38" s="31"/>
      <c r="N38" s="34"/>
    </row>
    <row r="39" spans="2:14">
      <c r="B39" s="28">
        <v>35</v>
      </c>
      <c r="C39" s="33" t="s">
        <v>74</v>
      </c>
      <c r="D39" s="30">
        <v>20.677021433665509</v>
      </c>
      <c r="E39" s="30">
        <v>173.00849404819382</v>
      </c>
      <c r="F39" s="30">
        <v>13.5775066887288</v>
      </c>
      <c r="G39" s="31"/>
      <c r="H39" s="31">
        <v>1.4179448003626993</v>
      </c>
      <c r="I39" s="31"/>
      <c r="J39" s="31"/>
      <c r="K39" s="32">
        <f t="shared" si="0"/>
        <v>208.68096697095083</v>
      </c>
      <c r="L39" s="31"/>
      <c r="N39" s="34"/>
    </row>
    <row r="40" spans="2:14">
      <c r="B40" s="28">
        <v>36</v>
      </c>
      <c r="C40" s="33" t="s">
        <v>75</v>
      </c>
      <c r="D40" s="30">
        <v>1.1318501633300001E-2</v>
      </c>
      <c r="E40" s="30">
        <v>2.2128002353653997</v>
      </c>
      <c r="F40" s="30">
        <v>8.1844215698400016E-2</v>
      </c>
      <c r="G40" s="31"/>
      <c r="H40" s="31">
        <v>2.2005515E-3</v>
      </c>
      <c r="I40" s="31"/>
      <c r="J40" s="31"/>
      <c r="K40" s="32">
        <f t="shared" si="0"/>
        <v>2.3081635041970996</v>
      </c>
      <c r="L40" s="31"/>
      <c r="N40" s="34"/>
    </row>
    <row r="41" spans="2:14">
      <c r="B41" s="28">
        <v>37</v>
      </c>
      <c r="C41" s="33" t="s">
        <v>76</v>
      </c>
      <c r="D41" s="30">
        <v>231.06290809039683</v>
      </c>
      <c r="E41" s="30">
        <v>541.11401748384628</v>
      </c>
      <c r="F41" s="30">
        <v>49.750039572102565</v>
      </c>
      <c r="G41" s="31"/>
      <c r="H41" s="31">
        <v>2.3451592242898989</v>
      </c>
      <c r="I41" s="31"/>
      <c r="J41" s="31"/>
      <c r="K41" s="32">
        <f t="shared" si="0"/>
        <v>824.27212437063554</v>
      </c>
      <c r="L41" s="31"/>
      <c r="N41" s="34"/>
    </row>
    <row r="42" spans="2:14">
      <c r="B42" s="5" t="s">
        <v>11</v>
      </c>
      <c r="C42" s="27"/>
      <c r="D42" s="35">
        <f>SUM(D5:D41)</f>
        <v>8479.5375692959642</v>
      </c>
      <c r="E42" s="35">
        <f>SUM(E5:E41)</f>
        <v>14869.008076159151</v>
      </c>
      <c r="F42" s="35">
        <f t="shared" ref="F42:H42" si="1">SUM(F5:F41)</f>
        <v>1114.7098523959432</v>
      </c>
      <c r="G42" s="35">
        <f t="shared" si="1"/>
        <v>0</v>
      </c>
      <c r="H42" s="36">
        <f t="shared" si="1"/>
        <v>59.740492445043593</v>
      </c>
      <c r="I42" s="37"/>
      <c r="J42" s="37">
        <f>SUM(J38:J41)</f>
        <v>0</v>
      </c>
      <c r="K42" s="35">
        <f>SUM(K5:K41)</f>
        <v>24522.995990296105</v>
      </c>
      <c r="L42" s="31"/>
      <c r="M42" s="38"/>
    </row>
    <row r="43" spans="2:14">
      <c r="E43" s="39"/>
    </row>
  </sheetData>
  <mergeCells count="2">
    <mergeCell ref="B2:L2"/>
    <mergeCell ref="B3:L3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9" sqref="H39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 A1 Frmt for AUM disclosure</vt:lpstr>
      <vt:lpstr>Anex A2 Frmt AUM stateUT wise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 Kumar Singh</dc:creator>
  <cp:lastModifiedBy>thakkri</cp:lastModifiedBy>
  <dcterms:created xsi:type="dcterms:W3CDTF">2015-07-06T12:22:36Z</dcterms:created>
  <dcterms:modified xsi:type="dcterms:W3CDTF">2015-10-07T07:27:30Z</dcterms:modified>
</cp:coreProperties>
</file>