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90" tabRatio="675"/>
  </bookViews>
  <sheets>
    <sheet name="Anex A1 Frmt for AUM disclosure" sheetId="12" r:id="rId1"/>
    <sheet name="Anex A2 Frmt AUM stateUT wise " sheetId="9" r:id="rId2"/>
  </sheets>
  <definedNames>
    <definedName name="_xlnm._FilterDatabase" localSheetId="0" hidden="1">'Anex A1 Frmt for AUM disclosure'!$A$1:$BK$146</definedName>
  </definedNames>
  <calcPr calcId="125725"/>
</workbook>
</file>

<file path=xl/calcChain.xml><?xml version="1.0" encoding="utf-8"?>
<calcChain xmlns="http://schemas.openxmlformats.org/spreadsheetml/2006/main">
  <c r="BK83" i="12"/>
  <c r="D84"/>
  <c r="E84"/>
  <c r="F84"/>
  <c r="G84"/>
  <c r="H84"/>
  <c r="I84"/>
  <c r="J84"/>
  <c r="K84"/>
  <c r="L84"/>
  <c r="M84"/>
  <c r="N84"/>
  <c r="O84"/>
  <c r="P84"/>
  <c r="Q84"/>
  <c r="R84"/>
  <c r="S84"/>
  <c r="T84"/>
  <c r="U84"/>
  <c r="V84"/>
  <c r="W84"/>
  <c r="X84"/>
  <c r="Y84"/>
  <c r="Z84"/>
  <c r="AA84"/>
  <c r="AB84"/>
  <c r="AC84"/>
  <c r="AD84"/>
  <c r="AE84"/>
  <c r="AF84"/>
  <c r="AG84"/>
  <c r="AH84"/>
  <c r="AI84"/>
  <c r="AJ84"/>
  <c r="AK84"/>
  <c r="AL84"/>
  <c r="AM84"/>
  <c r="AN84"/>
  <c r="AO84"/>
  <c r="AP84"/>
  <c r="AQ84"/>
  <c r="AR84"/>
  <c r="AS84"/>
  <c r="AT84"/>
  <c r="AU84"/>
  <c r="AV84"/>
  <c r="AW84"/>
  <c r="AX84"/>
  <c r="AY84"/>
  <c r="AZ84"/>
  <c r="BA84"/>
  <c r="BB84"/>
  <c r="BC84"/>
  <c r="BD84"/>
  <c r="BE84"/>
  <c r="BF84"/>
  <c r="BG84"/>
  <c r="BH84"/>
  <c r="BI84"/>
  <c r="BJ84"/>
  <c r="C84"/>
  <c r="D104" l="1"/>
  <c r="E104"/>
  <c r="F104"/>
  <c r="G104"/>
  <c r="H104"/>
  <c r="I104"/>
  <c r="J104"/>
  <c r="K104"/>
  <c r="L104"/>
  <c r="M104"/>
  <c r="N104"/>
  <c r="O104"/>
  <c r="P104"/>
  <c r="Q104"/>
  <c r="R104"/>
  <c r="S104"/>
  <c r="T104"/>
  <c r="U104"/>
  <c r="V104"/>
  <c r="W104"/>
  <c r="X104"/>
  <c r="Y104"/>
  <c r="Z104"/>
  <c r="AA104"/>
  <c r="AB104"/>
  <c r="AC104"/>
  <c r="AD104"/>
  <c r="AE104"/>
  <c r="AF104"/>
  <c r="AG104"/>
  <c r="AH104"/>
  <c r="AI104"/>
  <c r="AJ104"/>
  <c r="AK104"/>
  <c r="AL104"/>
  <c r="AM104"/>
  <c r="AN104"/>
  <c r="AO104"/>
  <c r="AP104"/>
  <c r="AQ104"/>
  <c r="AR104"/>
  <c r="AS104"/>
  <c r="AT104"/>
  <c r="AU104"/>
  <c r="AV104"/>
  <c r="AW104"/>
  <c r="AX104"/>
  <c r="AY104"/>
  <c r="AZ104"/>
  <c r="BA104"/>
  <c r="BB104"/>
  <c r="BC104"/>
  <c r="BD104"/>
  <c r="BE104"/>
  <c r="BF104"/>
  <c r="BG104"/>
  <c r="BH104"/>
  <c r="BI104"/>
  <c r="BJ104"/>
  <c r="C104"/>
  <c r="BK143"/>
  <c r="BK142"/>
  <c r="BK115"/>
  <c r="BK116"/>
  <c r="BK117"/>
  <c r="BK118"/>
  <c r="BK119"/>
  <c r="BK120"/>
  <c r="BK121"/>
  <c r="BK114"/>
  <c r="BK110"/>
  <c r="BK94"/>
  <c r="BK95"/>
  <c r="BK96"/>
  <c r="BK97"/>
  <c r="BK98"/>
  <c r="BK99"/>
  <c r="BK100"/>
  <c r="BK101"/>
  <c r="BK102"/>
  <c r="BK103"/>
  <c r="BK93"/>
  <c r="BK20"/>
  <c r="BK21"/>
  <c r="BK22"/>
  <c r="BK23"/>
  <c r="BK24"/>
  <c r="BK25"/>
  <c r="BK26"/>
  <c r="BK27"/>
  <c r="BK28"/>
  <c r="BK29"/>
  <c r="BK30"/>
  <c r="BK31"/>
  <c r="BK32"/>
  <c r="BK33"/>
  <c r="BK34"/>
  <c r="BK35"/>
  <c r="BK36"/>
  <c r="BK37"/>
  <c r="BK38"/>
  <c r="BK39"/>
  <c r="BK40"/>
  <c r="BK41"/>
  <c r="BK42"/>
  <c r="BK43"/>
  <c r="BK44"/>
  <c r="BK45"/>
  <c r="BK46"/>
  <c r="BK47"/>
  <c r="BK48"/>
  <c r="BK49"/>
  <c r="BK50"/>
  <c r="BK51"/>
  <c r="BK52"/>
  <c r="BK53"/>
  <c r="BK54"/>
  <c r="BK55"/>
  <c r="BK56"/>
  <c r="BK57"/>
  <c r="BK58"/>
  <c r="BK59"/>
  <c r="BK60"/>
  <c r="BK61"/>
  <c r="BK62"/>
  <c r="BK63"/>
  <c r="BK64"/>
  <c r="BK65"/>
  <c r="BK66"/>
  <c r="BK67"/>
  <c r="BK68"/>
  <c r="BK69"/>
  <c r="BK70"/>
  <c r="BK71"/>
  <c r="BK72"/>
  <c r="BK73"/>
  <c r="BK74"/>
  <c r="BK75"/>
  <c r="BK76"/>
  <c r="BK77"/>
  <c r="BK78"/>
  <c r="BK79"/>
  <c r="BK80"/>
  <c r="BK81"/>
  <c r="BK82"/>
  <c r="BK19"/>
  <c r="BK84" s="1"/>
  <c r="BK14"/>
  <c r="BK10"/>
  <c r="BK9"/>
  <c r="BK11" l="1"/>
  <c r="K6" i="9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5"/>
  <c r="K42" l="1"/>
  <c r="BJ144" i="12"/>
  <c r="BI144"/>
  <c r="BH144"/>
  <c r="BG144"/>
  <c r="BF144"/>
  <c r="BE144"/>
  <c r="BD144"/>
  <c r="BC144"/>
  <c r="BB144"/>
  <c r="BA144"/>
  <c r="AZ144"/>
  <c r="AY144"/>
  <c r="AX144"/>
  <c r="AW144"/>
  <c r="AV144"/>
  <c r="AU144"/>
  <c r="AT144"/>
  <c r="AS144"/>
  <c r="AR144"/>
  <c r="AQ144"/>
  <c r="AP144"/>
  <c r="AO144"/>
  <c r="AN144"/>
  <c r="AM144"/>
  <c r="AL144"/>
  <c r="AK144"/>
  <c r="AJ144"/>
  <c r="AI144"/>
  <c r="AH144"/>
  <c r="AG144"/>
  <c r="AF144"/>
  <c r="AE144"/>
  <c r="AD144"/>
  <c r="AC144"/>
  <c r="AB144"/>
  <c r="AA144"/>
  <c r="Z144"/>
  <c r="Y144"/>
  <c r="X144"/>
  <c r="W144"/>
  <c r="V144"/>
  <c r="U144"/>
  <c r="T144"/>
  <c r="S144"/>
  <c r="R144"/>
  <c r="Q144"/>
  <c r="P144"/>
  <c r="O144"/>
  <c r="N144"/>
  <c r="M144"/>
  <c r="L144"/>
  <c r="K144"/>
  <c r="J144"/>
  <c r="I144"/>
  <c r="H144"/>
  <c r="G144"/>
  <c r="F144"/>
  <c r="E144"/>
  <c r="D144"/>
  <c r="C144"/>
  <c r="BJ122"/>
  <c r="BI122"/>
  <c r="BH122"/>
  <c r="BG122"/>
  <c r="BF122"/>
  <c r="BE122"/>
  <c r="BD122"/>
  <c r="BC122"/>
  <c r="BB122"/>
  <c r="BA122"/>
  <c r="AZ122"/>
  <c r="AY122"/>
  <c r="AX122"/>
  <c r="AW122"/>
  <c r="AV122"/>
  <c r="AU122"/>
  <c r="AT122"/>
  <c r="AS122"/>
  <c r="AR122"/>
  <c r="AQ122"/>
  <c r="AP122"/>
  <c r="AO122"/>
  <c r="AN122"/>
  <c r="AM122"/>
  <c r="AL122"/>
  <c r="AK122"/>
  <c r="AJ122"/>
  <c r="AI122"/>
  <c r="AH122"/>
  <c r="AG122"/>
  <c r="AF122"/>
  <c r="AE122"/>
  <c r="AD122"/>
  <c r="AC122"/>
  <c r="AB122"/>
  <c r="AA122"/>
  <c r="Z122"/>
  <c r="Y122"/>
  <c r="X122"/>
  <c r="W122"/>
  <c r="V122"/>
  <c r="U122"/>
  <c r="T122"/>
  <c r="S122"/>
  <c r="R122"/>
  <c r="Q122"/>
  <c r="P122"/>
  <c r="O122"/>
  <c r="N122"/>
  <c r="M122"/>
  <c r="L122"/>
  <c r="K122"/>
  <c r="J122"/>
  <c r="I122"/>
  <c r="H122"/>
  <c r="G122"/>
  <c r="F122"/>
  <c r="E122"/>
  <c r="D122"/>
  <c r="C122"/>
  <c r="BJ111"/>
  <c r="BJ123" s="1"/>
  <c r="BI111"/>
  <c r="BI123" s="1"/>
  <c r="BH111"/>
  <c r="BH123" s="1"/>
  <c r="BG111"/>
  <c r="BG123" s="1"/>
  <c r="BF111"/>
  <c r="BF123" s="1"/>
  <c r="BE111"/>
  <c r="BE123" s="1"/>
  <c r="BD111"/>
  <c r="BD123" s="1"/>
  <c r="BC111"/>
  <c r="BC123" s="1"/>
  <c r="BB111"/>
  <c r="BB123" s="1"/>
  <c r="BA111"/>
  <c r="BA123" s="1"/>
  <c r="AZ111"/>
  <c r="AZ123" s="1"/>
  <c r="AY111"/>
  <c r="AY123" s="1"/>
  <c r="AX111"/>
  <c r="AX123" s="1"/>
  <c r="AW111"/>
  <c r="AW123" s="1"/>
  <c r="AV111"/>
  <c r="AV123" s="1"/>
  <c r="AU111"/>
  <c r="AU123" s="1"/>
  <c r="AT111"/>
  <c r="AT123" s="1"/>
  <c r="AS111"/>
  <c r="AS123" s="1"/>
  <c r="AR111"/>
  <c r="AR123" s="1"/>
  <c r="AQ111"/>
  <c r="AQ123" s="1"/>
  <c r="AP111"/>
  <c r="AP123" s="1"/>
  <c r="AO111"/>
  <c r="AO123" s="1"/>
  <c r="AN111"/>
  <c r="AN123" s="1"/>
  <c r="AM111"/>
  <c r="AM123" s="1"/>
  <c r="AL111"/>
  <c r="AL123" s="1"/>
  <c r="AK111"/>
  <c r="AK123" s="1"/>
  <c r="AJ111"/>
  <c r="AJ123" s="1"/>
  <c r="AI111"/>
  <c r="AI123" s="1"/>
  <c r="AH111"/>
  <c r="AH123" s="1"/>
  <c r="AG111"/>
  <c r="AG123" s="1"/>
  <c r="AF111"/>
  <c r="AF123" s="1"/>
  <c r="AE111"/>
  <c r="AE123" s="1"/>
  <c r="AD111"/>
  <c r="AD123" s="1"/>
  <c r="AC111"/>
  <c r="AC123" s="1"/>
  <c r="AB111"/>
  <c r="AB123" s="1"/>
  <c r="AA111"/>
  <c r="AA123" s="1"/>
  <c r="Z111"/>
  <c r="Z123" s="1"/>
  <c r="Y111"/>
  <c r="Y123" s="1"/>
  <c r="X111"/>
  <c r="X123" s="1"/>
  <c r="W111"/>
  <c r="W123" s="1"/>
  <c r="V111"/>
  <c r="V123" s="1"/>
  <c r="U111"/>
  <c r="U123" s="1"/>
  <c r="T111"/>
  <c r="T123" s="1"/>
  <c r="S111"/>
  <c r="S123" s="1"/>
  <c r="R111"/>
  <c r="R123" s="1"/>
  <c r="Q111"/>
  <c r="Q123" s="1"/>
  <c r="P111"/>
  <c r="P123" s="1"/>
  <c r="O111"/>
  <c r="O123" s="1"/>
  <c r="N111"/>
  <c r="N123" s="1"/>
  <c r="M111"/>
  <c r="M123" s="1"/>
  <c r="L111"/>
  <c r="L123" s="1"/>
  <c r="K111"/>
  <c r="K123" s="1"/>
  <c r="J111"/>
  <c r="J123" s="1"/>
  <c r="I111"/>
  <c r="I123" s="1"/>
  <c r="H111"/>
  <c r="H123" s="1"/>
  <c r="G111"/>
  <c r="G123" s="1"/>
  <c r="F111"/>
  <c r="F123" s="1"/>
  <c r="E111"/>
  <c r="E123" s="1"/>
  <c r="D111"/>
  <c r="D123" s="1"/>
  <c r="C111"/>
  <c r="BK111"/>
  <c r="BJ15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J11"/>
  <c r="BI11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K104" l="1"/>
  <c r="C123"/>
  <c r="BK15"/>
  <c r="BK144"/>
  <c r="BK122"/>
  <c r="BK123" s="1"/>
  <c r="D105"/>
  <c r="D146" s="1"/>
  <c r="C105"/>
  <c r="BK105" l="1"/>
  <c r="C146"/>
  <c r="E105"/>
  <c r="E146" s="1"/>
  <c r="J42" i="9"/>
  <c r="E42"/>
  <c r="H42"/>
  <c r="G42"/>
  <c r="F42"/>
  <c r="D42"/>
  <c r="F105" i="12" l="1"/>
  <c r="F146" s="1"/>
  <c r="BK146" l="1"/>
  <c r="G105"/>
  <c r="G146" s="1"/>
  <c r="H105" l="1"/>
  <c r="H146" s="1"/>
  <c r="I105" l="1"/>
  <c r="I146" s="1"/>
  <c r="J105" l="1"/>
  <c r="J146" s="1"/>
  <c r="K105" l="1"/>
  <c r="K146" s="1"/>
  <c r="L105" l="1"/>
  <c r="L146" s="1"/>
  <c r="M105" l="1"/>
  <c r="M146" s="1"/>
  <c r="N105" l="1"/>
  <c r="N146" s="1"/>
  <c r="O105" l="1"/>
  <c r="O146" s="1"/>
  <c r="P105" l="1"/>
  <c r="P146" s="1"/>
  <c r="Q105" l="1"/>
  <c r="Q146" s="1"/>
  <c r="R105" l="1"/>
  <c r="R146" s="1"/>
  <c r="S105" l="1"/>
  <c r="S146" s="1"/>
  <c r="T105" l="1"/>
  <c r="T146" s="1"/>
  <c r="U105" l="1"/>
  <c r="U146" s="1"/>
  <c r="V105" l="1"/>
  <c r="V146" s="1"/>
  <c r="W105" l="1"/>
  <c r="W146" s="1"/>
  <c r="X105" l="1"/>
  <c r="X146" s="1"/>
  <c r="Y105" l="1"/>
  <c r="Y146" s="1"/>
  <c r="Z105" l="1"/>
  <c r="Z146" s="1"/>
  <c r="AA105" l="1"/>
  <c r="AA146" s="1"/>
  <c r="AB105" l="1"/>
  <c r="AB146" s="1"/>
  <c r="AC105" l="1"/>
  <c r="AC146" s="1"/>
  <c r="AD105" l="1"/>
  <c r="AD146" s="1"/>
  <c r="AE105" l="1"/>
  <c r="AE146" s="1"/>
  <c r="AF105" l="1"/>
  <c r="AF146" s="1"/>
  <c r="AG105" l="1"/>
  <c r="AG146" s="1"/>
  <c r="AH105" l="1"/>
  <c r="AH146" s="1"/>
  <c r="AI105" l="1"/>
  <c r="AI146" s="1"/>
  <c r="AJ105" l="1"/>
  <c r="AJ146" s="1"/>
  <c r="AK105" l="1"/>
  <c r="AK146" s="1"/>
  <c r="AL105" l="1"/>
  <c r="AL146" s="1"/>
  <c r="AM105" l="1"/>
  <c r="AM146" s="1"/>
  <c r="AN105" l="1"/>
  <c r="AN146" s="1"/>
  <c r="AO105" l="1"/>
  <c r="AO146" s="1"/>
  <c r="AP105" l="1"/>
  <c r="AP146" s="1"/>
  <c r="AQ105" l="1"/>
  <c r="AQ146" s="1"/>
  <c r="AR105" l="1"/>
  <c r="AR146" s="1"/>
  <c r="AS105" l="1"/>
  <c r="AS146" s="1"/>
  <c r="AT105" l="1"/>
  <c r="AT146" s="1"/>
  <c r="AU105" l="1"/>
  <c r="AU146" s="1"/>
  <c r="AV105" l="1"/>
  <c r="AV146" s="1"/>
  <c r="AW105" l="1"/>
  <c r="AW146" s="1"/>
  <c r="AX105" l="1"/>
  <c r="AX146" s="1"/>
  <c r="AY105" l="1"/>
  <c r="AY146" s="1"/>
  <c r="AZ105" l="1"/>
  <c r="AZ146" s="1"/>
  <c r="BA105" l="1"/>
  <c r="BA146" s="1"/>
  <c r="BB105" l="1"/>
  <c r="BB146" s="1"/>
  <c r="BC105" l="1"/>
  <c r="BC146" s="1"/>
  <c r="BD105" l="1"/>
  <c r="BD146" s="1"/>
  <c r="BE105" l="1"/>
  <c r="BE146" s="1"/>
  <c r="BF105" l="1"/>
  <c r="BF146" s="1"/>
  <c r="BG105" l="1"/>
  <c r="BG146" s="1"/>
  <c r="BH105" l="1"/>
  <c r="BH146" s="1"/>
  <c r="BI105" l="1"/>
  <c r="BI146" s="1"/>
  <c r="BJ105"/>
  <c r="BJ146" s="1"/>
</calcChain>
</file>

<file path=xl/sharedStrings.xml><?xml version="1.0" encoding="utf-8"?>
<sst xmlns="http://schemas.openxmlformats.org/spreadsheetml/2006/main" count="242" uniqueCount="198">
  <si>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</si>
  <si>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</si>
  <si>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</si>
  <si>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</si>
  <si>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</si>
  <si>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</si>
  <si>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</si>
  <si>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</si>
  <si>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</si>
  <si>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</si>
  <si>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</si>
  <si>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</si>
  <si>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</si>
  <si>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</si>
  <si>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</si>
  <si>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</si>
  <si>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</si>
  <si>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</si>
  <si>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</si>
  <si>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</si>
  <si>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</si>
  <si>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</si>
  <si>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</si>
  <si>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</si>
  <si>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</si>
  <si>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</si>
  <si>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</si>
  <si>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</si>
  <si>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</si>
  <si>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</si>
  <si>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</si>
  <si>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</si>
  <si>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</si>
  <si>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</si>
  <si>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</si>
  <si>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</si>
  <si>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</si>
  <si>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</si>
  <si>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</si>
  <si>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</si>
  <si>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</si>
  <si>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</si>
  <si>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</si>
  <si>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</si>
  <si>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</si>
  <si>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</si>
  <si>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</si>
  <si>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</si>
  <si>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</si>
  <si>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</si>
  <si>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</si>
  <si>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</si>
  <si>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</si>
  <si>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</si>
  <si>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</si>
  <si>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</si>
  <si>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</si>
  <si>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</si>
  <si>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</si>
  <si>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</si>
  <si>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</si>
  <si>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</si>
  <si>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</si>
  <si>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</si>
  <si>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</si>
  <si>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</si>
  <si>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</si>
  <si>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</si>
  <si>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</si>
  <si>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</si>
  <si>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</si>
  <si>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</si>
  <si>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</si>
  <si>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</si>
  <si>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</si>
  <si>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</si>
  <si>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</si>
  <si>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</si>
  <si>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</si>
  <si>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</si>
  <si>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</si>
  <si>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</si>
  <si>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</si>
  <si>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</si>
  <si>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</si>
  <si>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</si>
  <si>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</si>
  <si>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</si>
  <si>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</si>
  <si>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</si>
  <si>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</si>
  <si>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</si>
  <si>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</si>
  <si>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</si>
  <si>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</si>
  <si>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</si>
  <si>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</si>
  <si>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</si>
  <si>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</si>
  <si>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</si>
  <si>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</si>
  <si>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</si>
  <si>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t>4 : FIIs/FPIs</t>
  </si>
  <si>
    <t>DWS Insta Cash Plus Fund</t>
  </si>
  <si>
    <t>DWS Treasury Fund - Cash</t>
  </si>
  <si>
    <t>DWS Gilt Fund</t>
  </si>
  <si>
    <t>DWS  Fixed maturity Plan Series 45</t>
  </si>
  <si>
    <t>DWS  Fixed maturity Plan Series 47</t>
  </si>
  <si>
    <t>DWS  Fixed maturity Plan Series 49</t>
  </si>
  <si>
    <t>DWS  Fixed maturity Plan Series 54</t>
  </si>
  <si>
    <t>DWS  Fixed maturity Plan Series 56</t>
  </si>
  <si>
    <t>DWS  Fixed maturity Plan Series 57</t>
  </si>
  <si>
    <t>DWS  Fixed Maturity Plan Series 58</t>
  </si>
  <si>
    <t>DWS  Fixed Maturity Plan Series 60</t>
  </si>
  <si>
    <t>DWS  Fixed Maturity Plan Series 61</t>
  </si>
  <si>
    <t>DWS  Fixed Maturity Plan Series 62</t>
  </si>
  <si>
    <t>DWS  Fixed Maturity Plan Series 63</t>
  </si>
  <si>
    <t>DWS Fixed Maturity Plan - Series 16</t>
  </si>
  <si>
    <t>DWS Fixed Maturity Plan - Series 31</t>
  </si>
  <si>
    <t>DWS Fixed Maturity Plan - Series 32</t>
  </si>
  <si>
    <t>DWS Fixed Maturity Plan - Series 33</t>
  </si>
  <si>
    <t>DWS Fixed Maturity Plan - Series 34</t>
  </si>
  <si>
    <t>DWS Fixed Maturity Plan - Series 37</t>
  </si>
  <si>
    <t>DWS Fixed Maturity Plan - Series 38</t>
  </si>
  <si>
    <t>DWS Fixed Maturity Plan - Series 39</t>
  </si>
  <si>
    <t>DWS Hybrid Fixed Term Fund - Series 10</t>
  </si>
  <si>
    <t>DWS Hybrid Fixed Term Fund - Series 11</t>
  </si>
  <si>
    <t>DWS Hybrid Fixed Term Fund - Series 12</t>
  </si>
  <si>
    <t>DWS Hybrid Fixed Term Fund - Series 13</t>
  </si>
  <si>
    <t>DWS Hybrid Fixed Term Fund - Series 14</t>
  </si>
  <si>
    <t>DWS Hybrid Fixed Term Fund - Series 17</t>
  </si>
  <si>
    <t>DWS Hybrid Fixed Term Fund - Series 19</t>
  </si>
  <si>
    <t>DWS Hybrid Fixed Term Fund - Series 4</t>
  </si>
  <si>
    <t>DWS Hybrid Fixed Term Fund - Series 5</t>
  </si>
  <si>
    <t>DWS Hybrid Fixed Term Fund - Series 6</t>
  </si>
  <si>
    <t>DWS Hybrid Fixed Term Fund - Series 7</t>
  </si>
  <si>
    <t>DWS Hybrid Fixed Term Fund - Series 8</t>
  </si>
  <si>
    <t>DWS Hybrid Fixed Term Fund - Series 9</t>
  </si>
  <si>
    <t>DWS Banking &amp; PSU Debt Fund</t>
  </si>
  <si>
    <t>DWS Cash Opportunities Fund</t>
  </si>
  <si>
    <t>DWS Income Advantage Fund</t>
  </si>
  <si>
    <t>DWS Inflation Indexed Bond Fund</t>
  </si>
  <si>
    <t>DWS Medium Term Income Fund</t>
  </si>
  <si>
    <t>DWS Premier Bond Fund</t>
  </si>
  <si>
    <t>DWS Short Maturity Fund</t>
  </si>
  <si>
    <t>DWS Treasury Fund - Investment</t>
  </si>
  <si>
    <t>DWS Ultra Short Term Fund</t>
  </si>
  <si>
    <t>DWS Tax Saving Fund</t>
  </si>
  <si>
    <t>DWS Alpha Equity Fund</t>
  </si>
  <si>
    <t>DWS Investment Opportunity Fund</t>
  </si>
  <si>
    <t>DWS Global Agribusiness Offshore Fund</t>
  </si>
  <si>
    <t>DWS Top Euroland Offshore Fund</t>
  </si>
  <si>
    <t>DWS  Fixed Maturity Plan Series 64</t>
  </si>
  <si>
    <t>DWS  Fixed Maturity Plan Series 69</t>
  </si>
  <si>
    <t>DWS Fixed Maturity Plan - Series 66</t>
  </si>
  <si>
    <t>DWS Fixed Maturity Plan - Series 68</t>
  </si>
  <si>
    <t>DWS Hybrid Fixed Term Fund - Series 21</t>
  </si>
  <si>
    <t>DWS Fixed Maturity Plan - Series 70</t>
  </si>
  <si>
    <t>DWS Fixed Maturity Plan - Series 71</t>
  </si>
  <si>
    <t>DWS Hybrid Fixed Term Fund Series 22</t>
  </si>
  <si>
    <t>DWS INTERVAL FUND ANNUAL PLAN SERIES 1</t>
  </si>
  <si>
    <t>DWS Fixed Maturity Plan - Series 72</t>
  </si>
  <si>
    <t>DWS Hybrid Fixed Term Fund Series - 23</t>
  </si>
  <si>
    <t>TELANGANA</t>
  </si>
  <si>
    <t>DWS Arbitrage Fund</t>
  </si>
  <si>
    <t>1</t>
  </si>
  <si>
    <t>DWS Fixed Maturity Plan - Series 75</t>
  </si>
  <si>
    <t>DWS Hybrid Fixed Term Fund Series - 27</t>
  </si>
  <si>
    <t>DWS Hybrid Fixed Term Fund Series - 26</t>
  </si>
  <si>
    <t>DWS Hybrid Fixed Term Fund Series 29</t>
  </si>
  <si>
    <t>DWS Corporate Debt Opportunities Fund</t>
  </si>
  <si>
    <t>DWS Fixed Maturity Plan - Series 77</t>
  </si>
  <si>
    <t>DWS Fixed Maturity Plan - Series 78</t>
  </si>
  <si>
    <t>DWS Fixed Maturity Plan Series 82</t>
  </si>
  <si>
    <t>DWS Fixed Maturity Plan Series 85</t>
  </si>
  <si>
    <t>DWS Fixed Maturity Plan Series 86</t>
  </si>
  <si>
    <t>DWS Fixed Maturity Plan Series 87</t>
  </si>
  <si>
    <t>DWS Hybrid Fixed Term Fund Series 31</t>
  </si>
  <si>
    <t>DWS Hybrid Fixed Term Fund Series 32</t>
  </si>
  <si>
    <t>DWS Hybrid Fixed Term Fund Series 33</t>
  </si>
  <si>
    <t>DWS Hybrid Fixed Term Fund Series 34</t>
  </si>
  <si>
    <t>DWS Hybrid Fixed Term Fund Series 35</t>
  </si>
  <si>
    <t>DWS Hybrid Fixed Term Fund Series 37</t>
  </si>
  <si>
    <t>DWS Equity Income Fund</t>
  </si>
  <si>
    <t>DWS Mid Cap Fund Series 1</t>
  </si>
  <si>
    <t>DWS Large Cap Fund Series 1</t>
  </si>
  <si>
    <t>DWS Large Cap Fund Series 2</t>
  </si>
  <si>
    <t>DWS Large Cap Fund Series 3</t>
  </si>
  <si>
    <t>DWS Hybrid Fixed Term Fund Series 39</t>
  </si>
  <si>
    <t>DWS Fixed Maturity Plan Series 91</t>
  </si>
  <si>
    <t>Deutsche Mutual Fund (All figures in Rs. Crore)</t>
  </si>
  <si>
    <t>DWS Hybrid Fixed Term Fund Series 40</t>
  </si>
  <si>
    <t>DWS Hybrid Fixed Term Fund Series 41</t>
  </si>
  <si>
    <t>DWS Low Duration Fund</t>
  </si>
  <si>
    <t>DWS Fixed Maturity Plan - Series 4</t>
  </si>
  <si>
    <t>Deutsche Mutual Fund: Net Assets Under Management (AUM) as on 31st December 2015 (All figures in Rs. Crore)</t>
  </si>
  <si>
    <t>DWS Fixed Maturity Plan - Series 95</t>
  </si>
  <si>
    <t>Table showing State wise /Union Territory wise contribution to AUM of category of schemes as on 31st December 2015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</si>
</sst>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-* #,##0.00_-;\-* #,##0.00_-;_-* &quot;-&quot;??_-;_-@_-"/>
  </numFmts>
  <fonts count="10">
    <font>
      <sz val="10"/>
      <color indexed="8"/>
      <name val="Arial"/>
      <family val="2"/>
      <charset val="1"/>
    </font>
    <font>
      <sz val="10"/>
      <color indexed="8"/>
      <name val="Arial"/>
      <family val="2"/>
      <charset val="1"/>
    </font>
    <font>
      <sz val="10"/>
      <color indexed="8"/>
      <name val="Arial"/>
      <family val="2"/>
    </font>
    <font>
      <sz val="10"/>
      <color indexed="64"/>
      <name val="Arial"/>
      <family val="2"/>
    </font>
    <font>
      <b/>
      <sz val="10"/>
      <color theme="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i/>
      <sz val="10"/>
      <color indexed="8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</cellStyleXfs>
  <cellXfs count="115">
    <xf numFmtId="0" fontId="0" fillId="0" borderId="0" xfId="0"/>
    <xf numFmtId="0" fontId="5" fillId="0" borderId="0" xfId="2" applyFont="1"/>
    <xf numFmtId="0" fontId="6" fillId="0" borderId="4" xfId="2" applyNumberFormat="1" applyFont="1" applyFill="1" applyBorder="1" applyAlignment="1">
      <alignment horizontal="center" wrapText="1"/>
    </xf>
    <xf numFmtId="0" fontId="6" fillId="0" borderId="1" xfId="2" applyNumberFormat="1" applyFont="1" applyFill="1" applyBorder="1" applyAlignment="1">
      <alignment horizontal="center" wrapText="1"/>
    </xf>
    <xf numFmtId="0" fontId="6" fillId="0" borderId="5" xfId="2" applyNumberFormat="1" applyFont="1" applyFill="1" applyBorder="1" applyAlignment="1">
      <alignment horizontal="center" wrapText="1"/>
    </xf>
    <xf numFmtId="0" fontId="6" fillId="0" borderId="0" xfId="2" applyFont="1"/>
    <xf numFmtId="0" fontId="7" fillId="0" borderId="6" xfId="0" applyFont="1" applyBorder="1"/>
    <xf numFmtId="0" fontId="7" fillId="0" borderId="7" xfId="0" applyFont="1" applyBorder="1" applyAlignment="1">
      <alignment wrapText="1"/>
    </xf>
    <xf numFmtId="0" fontId="8" fillId="0" borderId="0" xfId="0" applyFont="1" applyBorder="1"/>
    <xf numFmtId="164" fontId="8" fillId="0" borderId="0" xfId="4" applyFont="1" applyBorder="1"/>
    <xf numFmtId="0" fontId="8" fillId="0" borderId="7" xfId="0" applyFont="1" applyBorder="1" applyAlignment="1">
      <alignment wrapText="1"/>
    </xf>
    <xf numFmtId="0" fontId="8" fillId="0" borderId="7" xfId="0" applyFont="1" applyBorder="1" applyAlignment="1">
      <alignment horizontal="right" wrapText="1"/>
    </xf>
    <xf numFmtId="0" fontId="8" fillId="0" borderId="4" xfId="0" applyFont="1" applyBorder="1"/>
    <xf numFmtId="0" fontId="8" fillId="0" borderId="1" xfId="0" applyFont="1" applyBorder="1"/>
    <xf numFmtId="0" fontId="8" fillId="0" borderId="5" xfId="0" applyFont="1" applyBorder="1"/>
    <xf numFmtId="164" fontId="8" fillId="0" borderId="6" xfId="4" applyFont="1" applyBorder="1"/>
    <xf numFmtId="0" fontId="7" fillId="0" borderId="7" xfId="0" applyFont="1" applyBorder="1" applyAlignment="1">
      <alignment horizontal="right" wrapText="1"/>
    </xf>
    <xf numFmtId="0" fontId="9" fillId="0" borderId="7" xfId="0" applyFont="1" applyBorder="1" applyAlignment="1">
      <alignment wrapText="1"/>
    </xf>
    <xf numFmtId="0" fontId="7" fillId="0" borderId="0" xfId="0" applyFont="1" applyBorder="1"/>
    <xf numFmtId="0" fontId="7" fillId="0" borderId="7" xfId="0" applyFont="1" applyBorder="1" applyAlignment="1">
      <alignment horizontal="center" wrapText="1"/>
    </xf>
    <xf numFmtId="0" fontId="7" fillId="0" borderId="3" xfId="0" applyFont="1" applyBorder="1" applyAlignment="1">
      <alignment horizontal="right"/>
    </xf>
    <xf numFmtId="2" fontId="6" fillId="0" borderId="3" xfId="2" applyNumberFormat="1" applyFont="1" applyFill="1" applyBorder="1"/>
    <xf numFmtId="0" fontId="7" fillId="0" borderId="8" xfId="0" applyFont="1" applyBorder="1"/>
    <xf numFmtId="0" fontId="7" fillId="0" borderId="0" xfId="0" applyFont="1" applyBorder="1" applyAlignment="1">
      <alignment horizontal="right" wrapText="1"/>
    </xf>
    <xf numFmtId="0" fontId="8" fillId="0" borderId="0" xfId="0" applyFont="1"/>
    <xf numFmtId="2" fontId="6" fillId="0" borderId="1" xfId="2" applyNumberFormat="1" applyFont="1" applyFill="1" applyBorder="1" applyAlignment="1">
      <alignment horizontal="center" vertical="top" wrapText="1"/>
    </xf>
    <xf numFmtId="164" fontId="8" fillId="0" borderId="1" xfId="4" applyFont="1" applyBorder="1"/>
    <xf numFmtId="164" fontId="8" fillId="0" borderId="1" xfId="0" applyNumberFormat="1" applyFont="1" applyBorder="1"/>
    <xf numFmtId="164" fontId="8" fillId="0" borderId="0" xfId="0" applyNumberFormat="1" applyFont="1"/>
    <xf numFmtId="0" fontId="8" fillId="0" borderId="1" xfId="1" applyFont="1" applyBorder="1" applyAlignment="1">
      <alignment horizontal="center"/>
    </xf>
    <xf numFmtId="0" fontId="8" fillId="0" borderId="1" xfId="1" applyFont="1" applyBorder="1" applyAlignment="1">
      <alignment horizontal="left"/>
    </xf>
    <xf numFmtId="164" fontId="8" fillId="0" borderId="1" xfId="4" applyFont="1" applyBorder="1" applyAlignment="1">
      <alignment horizontal="left"/>
    </xf>
    <xf numFmtId="0" fontId="8" fillId="0" borderId="1" xfId="1" applyFont="1" applyBorder="1"/>
    <xf numFmtId="2" fontId="8" fillId="0" borderId="5" xfId="0" applyNumberFormat="1" applyFont="1" applyBorder="1"/>
    <xf numFmtId="164" fontId="7" fillId="0" borderId="1" xfId="0" applyNumberFormat="1" applyFont="1" applyBorder="1"/>
    <xf numFmtId="164" fontId="7" fillId="0" borderId="1" xfId="4" applyFont="1" applyBorder="1"/>
    <xf numFmtId="43" fontId="8" fillId="0" borderId="0" xfId="0" applyNumberFormat="1" applyFont="1"/>
    <xf numFmtId="0" fontId="8" fillId="0" borderId="22" xfId="0" applyFont="1" applyBorder="1" applyAlignment="1">
      <alignment horizontal="right" wrapText="1"/>
    </xf>
    <xf numFmtId="164" fontId="8" fillId="0" borderId="0" xfId="4" applyFont="1"/>
    <xf numFmtId="164" fontId="7" fillId="3" borderId="1" xfId="0" applyNumberFormat="1" applyFont="1" applyFill="1" applyBorder="1"/>
    <xf numFmtId="2" fontId="6" fillId="5" borderId="1" xfId="2" applyNumberFormat="1" applyFont="1" applyFill="1" applyBorder="1" applyAlignment="1">
      <alignment horizontal="center" vertical="top" wrapText="1"/>
    </xf>
    <xf numFmtId="2" fontId="8" fillId="0" borderId="1" xfId="0" applyNumberFormat="1" applyFont="1" applyBorder="1"/>
    <xf numFmtId="2" fontId="8" fillId="0" borderId="7" xfId="4" applyNumberFormat="1" applyFont="1" applyBorder="1"/>
    <xf numFmtId="2" fontId="7" fillId="0" borderId="6" xfId="4" applyNumberFormat="1" applyFont="1" applyBorder="1"/>
    <xf numFmtId="2" fontId="8" fillId="0" borderId="4" xfId="0" applyNumberFormat="1" applyFont="1" applyBorder="1"/>
    <xf numFmtId="2" fontId="8" fillId="0" borderId="6" xfId="4" applyNumberFormat="1" applyFont="1" applyBorder="1"/>
    <xf numFmtId="2" fontId="8" fillId="0" borderId="21" xfId="0" applyNumberFormat="1" applyFont="1" applyBorder="1"/>
    <xf numFmtId="2" fontId="8" fillId="0" borderId="22" xfId="0" applyNumberFormat="1" applyFont="1" applyBorder="1"/>
    <xf numFmtId="2" fontId="7" fillId="0" borderId="4" xfId="0" applyNumberFormat="1" applyFont="1" applyBorder="1"/>
    <xf numFmtId="2" fontId="7" fillId="0" borderId="1" xfId="0" applyNumberFormat="1" applyFont="1" applyBorder="1"/>
    <xf numFmtId="2" fontId="7" fillId="0" borderId="5" xfId="0" applyNumberFormat="1" applyFont="1" applyBorder="1"/>
    <xf numFmtId="2" fontId="8" fillId="0" borderId="1" xfId="0" applyNumberFormat="1" applyFont="1" applyBorder="1" applyAlignment="1">
      <alignment horizontal="center"/>
    </xf>
    <xf numFmtId="2" fontId="7" fillId="3" borderId="4" xfId="4" applyNumberFormat="1" applyFont="1" applyFill="1" applyBorder="1" applyAlignment="1">
      <alignment horizontal="center"/>
    </xf>
    <xf numFmtId="2" fontId="8" fillId="0" borderId="2" xfId="0" applyNumberFormat="1" applyFont="1" applyBorder="1"/>
    <xf numFmtId="2" fontId="8" fillId="0" borderId="3" xfId="0" applyNumberFormat="1" applyFont="1" applyBorder="1"/>
    <xf numFmtId="2" fontId="8" fillId="0" borderId="4" xfId="4" applyNumberFormat="1" applyFont="1" applyBorder="1"/>
    <xf numFmtId="2" fontId="8" fillId="0" borderId="0" xfId="0" applyNumberFormat="1" applyFont="1" applyBorder="1"/>
    <xf numFmtId="2" fontId="8" fillId="0" borderId="0" xfId="4" applyNumberFormat="1" applyFont="1" applyBorder="1"/>
    <xf numFmtId="2" fontId="7" fillId="0" borderId="0" xfId="0" applyNumberFormat="1" applyFont="1" applyFill="1" applyBorder="1"/>
    <xf numFmtId="2" fontId="7" fillId="0" borderId="0" xfId="0" applyNumberFormat="1" applyFont="1" applyBorder="1"/>
    <xf numFmtId="2" fontId="7" fillId="2" borderId="0" xfId="0" applyNumberFormat="1" applyFont="1" applyFill="1" applyBorder="1"/>
    <xf numFmtId="2" fontId="8" fillId="2" borderId="0" xfId="0" applyNumberFormat="1" applyFont="1" applyFill="1" applyBorder="1"/>
    <xf numFmtId="164" fontId="7" fillId="3" borderId="1" xfId="0" applyNumberFormat="1" applyFont="1" applyFill="1" applyBorder="1" applyAlignment="1">
      <alignment horizontal="center"/>
    </xf>
    <xf numFmtId="2" fontId="7" fillId="0" borderId="7" xfId="4" applyNumberFormat="1" applyFont="1" applyBorder="1"/>
    <xf numFmtId="49" fontId="4" fillId="0" borderId="23" xfId="1" applyNumberFormat="1" applyFont="1" applyFill="1" applyBorder="1" applyAlignment="1">
      <alignment horizontal="center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9" fontId="4" fillId="0" borderId="14" xfId="1" applyNumberFormat="1" applyFont="1" applyFill="1" applyBorder="1" applyAlignment="1">
      <alignment horizontal="center" vertical="center" wrapText="1"/>
    </xf>
    <xf numFmtId="49" fontId="4" fillId="0" borderId="7" xfId="1" applyNumberFormat="1" applyFont="1" applyFill="1" applyBorder="1" applyAlignment="1">
      <alignment horizontal="center" vertical="center" wrapText="1"/>
    </xf>
    <xf numFmtId="2" fontId="6" fillId="0" borderId="24" xfId="2" applyNumberFormat="1" applyFont="1" applyFill="1" applyBorder="1" applyAlignment="1">
      <alignment horizontal="left" vertical="top" wrapText="1"/>
    </xf>
    <xf numFmtId="2" fontId="6" fillId="0" borderId="25" xfId="2" applyNumberFormat="1" applyFont="1" applyFill="1" applyBorder="1" applyAlignment="1">
      <alignment horizontal="left" vertical="top" wrapText="1"/>
    </xf>
    <xf numFmtId="2" fontId="6" fillId="0" borderId="26" xfId="2" applyNumberFormat="1" applyFont="1" applyFill="1" applyBorder="1" applyAlignment="1">
      <alignment horizontal="left" vertical="top" wrapText="1"/>
    </xf>
    <xf numFmtId="2" fontId="6" fillId="3" borderId="15" xfId="2" applyNumberFormat="1" applyFont="1" applyFill="1" applyBorder="1" applyAlignment="1">
      <alignment horizontal="center" vertical="top" wrapText="1"/>
    </xf>
    <xf numFmtId="2" fontId="6" fillId="3" borderId="16" xfId="2" applyNumberFormat="1" applyFont="1" applyFill="1" applyBorder="1" applyAlignment="1">
      <alignment horizontal="center" vertical="top" wrapText="1"/>
    </xf>
    <xf numFmtId="2" fontId="6" fillId="3" borderId="17" xfId="2" applyNumberFormat="1" applyFont="1" applyFill="1" applyBorder="1" applyAlignment="1">
      <alignment horizontal="center" vertical="top" wrapText="1"/>
    </xf>
    <xf numFmtId="2" fontId="6" fillId="4" borderId="15" xfId="2" applyNumberFormat="1" applyFont="1" applyFill="1" applyBorder="1" applyAlignment="1">
      <alignment horizontal="center" vertical="top" wrapText="1"/>
    </xf>
    <xf numFmtId="2" fontId="6" fillId="4" borderId="16" xfId="2" applyNumberFormat="1" applyFont="1" applyFill="1" applyBorder="1" applyAlignment="1">
      <alignment horizontal="center" vertical="top" wrapText="1"/>
    </xf>
    <xf numFmtId="2" fontId="6" fillId="4" borderId="17" xfId="2" applyNumberFormat="1" applyFont="1" applyFill="1" applyBorder="1" applyAlignment="1">
      <alignment horizontal="center" vertical="top" wrapText="1"/>
    </xf>
    <xf numFmtId="2" fontId="6" fillId="6" borderId="15" xfId="2" applyNumberFormat="1" applyFont="1" applyFill="1" applyBorder="1" applyAlignment="1">
      <alignment horizontal="center" vertical="top" wrapText="1"/>
    </xf>
    <xf numFmtId="2" fontId="6" fillId="6" borderId="16" xfId="2" applyNumberFormat="1" applyFont="1" applyFill="1" applyBorder="1" applyAlignment="1">
      <alignment horizontal="center" vertical="top" wrapText="1"/>
    </xf>
    <xf numFmtId="2" fontId="6" fillId="6" borderId="17" xfId="2" applyNumberFormat="1" applyFont="1" applyFill="1" applyBorder="1" applyAlignment="1">
      <alignment horizontal="center" vertical="top" wrapText="1"/>
    </xf>
    <xf numFmtId="164" fontId="6" fillId="0" borderId="18" xfId="4" applyFont="1" applyFill="1" applyBorder="1" applyAlignment="1">
      <alignment horizontal="center" vertical="center" wrapText="1"/>
    </xf>
    <xf numFmtId="164" fontId="6" fillId="0" borderId="19" xfId="4" applyFont="1" applyFill="1" applyBorder="1" applyAlignment="1">
      <alignment horizontal="center" vertical="center" wrapText="1"/>
    </xf>
    <xf numFmtId="164" fontId="6" fillId="0" borderId="20" xfId="4" applyFont="1" applyFill="1" applyBorder="1" applyAlignment="1">
      <alignment horizontal="center" vertical="center" wrapText="1"/>
    </xf>
    <xf numFmtId="2" fontId="6" fillId="6" borderId="15" xfId="2" applyNumberFormat="1" applyFont="1" applyFill="1" applyBorder="1" applyAlignment="1">
      <alignment horizontal="center"/>
    </xf>
    <xf numFmtId="2" fontId="6" fillId="6" borderId="16" xfId="2" applyNumberFormat="1" applyFont="1" applyFill="1" applyBorder="1" applyAlignment="1">
      <alignment horizontal="center"/>
    </xf>
    <xf numFmtId="2" fontId="6" fillId="6" borderId="17" xfId="2" applyNumberFormat="1" applyFont="1" applyFill="1" applyBorder="1" applyAlignment="1">
      <alignment horizontal="center"/>
    </xf>
    <xf numFmtId="2" fontId="6" fillId="4" borderId="15" xfId="2" applyNumberFormat="1" applyFont="1" applyFill="1" applyBorder="1" applyAlignment="1">
      <alignment horizontal="center"/>
    </xf>
    <xf numFmtId="2" fontId="6" fillId="4" borderId="16" xfId="2" applyNumberFormat="1" applyFont="1" applyFill="1" applyBorder="1" applyAlignment="1">
      <alignment horizontal="center"/>
    </xf>
    <xf numFmtId="2" fontId="6" fillId="4" borderId="17" xfId="2" applyNumberFormat="1" applyFont="1" applyFill="1" applyBorder="1" applyAlignment="1">
      <alignment horizontal="center"/>
    </xf>
    <xf numFmtId="2" fontId="6" fillId="7" borderId="15" xfId="2" applyNumberFormat="1" applyFont="1" applyFill="1" applyBorder="1" applyAlignment="1">
      <alignment horizontal="center"/>
    </xf>
    <xf numFmtId="2" fontId="6" fillId="7" borderId="16" xfId="2" applyNumberFormat="1" applyFont="1" applyFill="1" applyBorder="1" applyAlignment="1">
      <alignment horizontal="center"/>
    </xf>
    <xf numFmtId="2" fontId="6" fillId="7" borderId="17" xfId="2" applyNumberFormat="1" applyFont="1" applyFill="1" applyBorder="1" applyAlignment="1">
      <alignment horizontal="center"/>
    </xf>
    <xf numFmtId="2" fontId="6" fillId="8" borderId="15" xfId="2" applyNumberFormat="1" applyFont="1" applyFill="1" applyBorder="1" applyAlignment="1">
      <alignment horizontal="center"/>
    </xf>
    <xf numFmtId="2" fontId="6" fillId="8" borderId="16" xfId="2" applyNumberFormat="1" applyFont="1" applyFill="1" applyBorder="1" applyAlignment="1">
      <alignment horizontal="center"/>
    </xf>
    <xf numFmtId="2" fontId="6" fillId="8" borderId="17" xfId="2" applyNumberFormat="1" applyFont="1" applyFill="1" applyBorder="1" applyAlignment="1">
      <alignment horizontal="center"/>
    </xf>
    <xf numFmtId="2" fontId="6" fillId="0" borderId="12" xfId="2" applyNumberFormat="1" applyFont="1" applyFill="1" applyBorder="1" applyAlignment="1">
      <alignment horizontal="center" vertical="top" wrapText="1"/>
    </xf>
    <xf numFmtId="2" fontId="6" fillId="0" borderId="13" xfId="2" applyNumberFormat="1" applyFont="1" applyFill="1" applyBorder="1" applyAlignment="1">
      <alignment horizontal="center" vertical="top" wrapText="1"/>
    </xf>
    <xf numFmtId="2" fontId="6" fillId="0" borderId="14" xfId="2" applyNumberFormat="1" applyFont="1" applyFill="1" applyBorder="1" applyAlignment="1">
      <alignment horizontal="center" vertical="top" wrapText="1"/>
    </xf>
    <xf numFmtId="2" fontId="6" fillId="0" borderId="9" xfId="2" applyNumberFormat="1" applyFont="1" applyFill="1" applyBorder="1" applyAlignment="1">
      <alignment horizontal="center" vertical="top" wrapText="1"/>
    </xf>
    <xf numFmtId="2" fontId="6" fillId="0" borderId="10" xfId="2" applyNumberFormat="1" applyFont="1" applyFill="1" applyBorder="1" applyAlignment="1">
      <alignment horizontal="center" vertical="top" wrapText="1"/>
    </xf>
    <xf numFmtId="2" fontId="6" fillId="0" borderId="11" xfId="2" applyNumberFormat="1" applyFont="1" applyFill="1" applyBorder="1" applyAlignment="1">
      <alignment horizontal="center" vertical="top" wrapText="1"/>
    </xf>
    <xf numFmtId="2" fontId="8" fillId="0" borderId="21" xfId="0" applyNumberFormat="1" applyFont="1" applyBorder="1" applyAlignment="1">
      <alignment horizontal="center"/>
    </xf>
    <xf numFmtId="2" fontId="8" fillId="0" borderId="22" xfId="0" applyNumberFormat="1" applyFont="1" applyBorder="1" applyAlignment="1">
      <alignment horizontal="center"/>
    </xf>
    <xf numFmtId="2" fontId="8" fillId="0" borderId="7" xfId="0" applyNumberFormat="1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2" fontId="7" fillId="0" borderId="21" xfId="0" applyNumberFormat="1" applyFont="1" applyBorder="1" applyAlignment="1">
      <alignment horizontal="center"/>
    </xf>
    <xf numFmtId="2" fontId="7" fillId="0" borderId="22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2" fontId="8" fillId="0" borderId="3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3" xfId="0" applyFont="1" applyBorder="1" applyAlignment="1">
      <alignment horizontal="center"/>
    </xf>
  </cellXfs>
  <cellStyles count="5">
    <cellStyle name="Comma" xfId="4" builtinId="3"/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65"/>
  <sheetViews>
    <sheetView showGridLines="0" tabSelected="1" zoomScale="85" zoomScaleNormal="85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ColWidth="9.140625" defaultRowHeight="12.75"/>
  <cols>
    <col min="1" max="1" width="6.7109375" style="8" bestFit="1" customWidth="1"/>
    <col min="2" max="2" width="43.42578125" style="8" customWidth="1"/>
    <col min="3" max="3" width="5.140625" style="8" bestFit="1" customWidth="1"/>
    <col min="4" max="4" width="6.85546875" style="8" bestFit="1" customWidth="1"/>
    <col min="5" max="7" width="5.140625" style="8" customWidth="1"/>
    <col min="8" max="8" width="5.85546875" style="8" bestFit="1" customWidth="1"/>
    <col min="9" max="9" width="8.7109375" style="8" bestFit="1" customWidth="1"/>
    <col min="10" max="10" width="7.85546875" style="8" bestFit="1" customWidth="1"/>
    <col min="11" max="11" width="5.140625" style="8" customWidth="1"/>
    <col min="12" max="12" width="8" style="8" customWidth="1"/>
    <col min="13" max="15" width="5.140625" style="8" bestFit="1" customWidth="1"/>
    <col min="16" max="16" width="5.140625" style="8" customWidth="1"/>
    <col min="17" max="18" width="5.140625" style="8" bestFit="1" customWidth="1"/>
    <col min="19" max="19" width="7.5703125" style="8" bestFit="1" customWidth="1"/>
    <col min="20" max="20" width="5.85546875" style="8" bestFit="1" customWidth="1"/>
    <col min="21" max="21" width="6.42578125" style="8" bestFit="1" customWidth="1"/>
    <col min="22" max="22" width="5.140625" style="8" bestFit="1" customWidth="1"/>
    <col min="23" max="23" width="5.140625" style="8" customWidth="1"/>
    <col min="24" max="24" width="5.140625" style="8" bestFit="1" customWidth="1"/>
    <col min="25" max="27" width="5.140625" style="8" customWidth="1"/>
    <col min="28" max="28" width="5.140625" style="8" bestFit="1" customWidth="1"/>
    <col min="29" max="29" width="7.5703125" style="8" bestFit="1" customWidth="1"/>
    <col min="30" max="31" width="5.140625" style="8" customWidth="1"/>
    <col min="32" max="32" width="7.5703125" style="8" bestFit="1" customWidth="1"/>
    <col min="33" max="33" width="5.140625" style="8" customWidth="1"/>
    <col min="34" max="34" width="5.140625" style="8" bestFit="1" customWidth="1"/>
    <col min="35" max="36" width="5.140625" style="8" customWidth="1"/>
    <col min="37" max="39" width="5.140625" style="8" bestFit="1" customWidth="1"/>
    <col min="40" max="41" width="5.140625" style="8" customWidth="1"/>
    <col min="42" max="42" width="5.140625" style="8" bestFit="1" customWidth="1"/>
    <col min="43" max="43" width="5.140625" style="8" customWidth="1"/>
    <col min="44" max="44" width="6.28515625" style="8" customWidth="1"/>
    <col min="45" max="47" width="5.140625" style="8" customWidth="1"/>
    <col min="48" max="48" width="7.5703125" style="8" bestFit="1" customWidth="1"/>
    <col min="49" max="49" width="8.7109375" style="8" bestFit="1" customWidth="1"/>
    <col min="50" max="50" width="7.85546875" style="8" bestFit="1" customWidth="1"/>
    <col min="51" max="51" width="5.140625" style="8" customWidth="1"/>
    <col min="52" max="52" width="8.7109375" style="8" bestFit="1" customWidth="1"/>
    <col min="53" max="55" width="5.140625" style="8" bestFit="1" customWidth="1"/>
    <col min="56" max="56" width="5.140625" style="8" customWidth="1"/>
    <col min="57" max="57" width="5.140625" style="8" bestFit="1" customWidth="1"/>
    <col min="58" max="58" width="6.42578125" style="8" bestFit="1" customWidth="1"/>
    <col min="59" max="59" width="7.5703125" style="8" bestFit="1" customWidth="1"/>
    <col min="60" max="60" width="6.42578125" style="8" bestFit="1" customWidth="1"/>
    <col min="61" max="61" width="5.140625" style="8" customWidth="1"/>
    <col min="62" max="62" width="6.85546875" style="8" bestFit="1" customWidth="1"/>
    <col min="63" max="63" width="15" style="9" bestFit="1" customWidth="1"/>
    <col min="64" max="16384" width="9.140625" style="8"/>
  </cols>
  <sheetData>
    <row r="1" spans="1:63" s="1" customFormat="1" ht="13.5" thickBot="1">
      <c r="A1" s="64" t="s">
        <v>78</v>
      </c>
      <c r="B1" s="66" t="s">
        <v>165</v>
      </c>
      <c r="C1" s="68" t="s">
        <v>195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70"/>
    </row>
    <row r="2" spans="1:63" s="1" customFormat="1" ht="13.5" thickBot="1">
      <c r="A2" s="65"/>
      <c r="B2" s="67"/>
      <c r="C2" s="71" t="s">
        <v>31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3"/>
      <c r="W2" s="74" t="s">
        <v>27</v>
      </c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6"/>
      <c r="AQ2" s="77" t="s">
        <v>28</v>
      </c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9"/>
      <c r="BK2" s="80" t="s">
        <v>25</v>
      </c>
    </row>
    <row r="3" spans="1:63" s="5" customFormat="1" ht="13.5" thickBot="1">
      <c r="A3" s="65"/>
      <c r="B3" s="67"/>
      <c r="C3" s="83" t="s">
        <v>12</v>
      </c>
      <c r="D3" s="84"/>
      <c r="E3" s="84"/>
      <c r="F3" s="84"/>
      <c r="G3" s="84"/>
      <c r="H3" s="84"/>
      <c r="I3" s="84"/>
      <c r="J3" s="84"/>
      <c r="K3" s="84"/>
      <c r="L3" s="85"/>
      <c r="M3" s="86" t="s">
        <v>13</v>
      </c>
      <c r="N3" s="87"/>
      <c r="O3" s="87"/>
      <c r="P3" s="87"/>
      <c r="Q3" s="87"/>
      <c r="R3" s="87"/>
      <c r="S3" s="87"/>
      <c r="T3" s="87"/>
      <c r="U3" s="87"/>
      <c r="V3" s="88"/>
      <c r="W3" s="89" t="s">
        <v>12</v>
      </c>
      <c r="X3" s="90"/>
      <c r="Y3" s="90"/>
      <c r="Z3" s="90"/>
      <c r="AA3" s="90"/>
      <c r="AB3" s="90"/>
      <c r="AC3" s="90"/>
      <c r="AD3" s="90"/>
      <c r="AE3" s="90"/>
      <c r="AF3" s="91"/>
      <c r="AG3" s="86" t="s">
        <v>13</v>
      </c>
      <c r="AH3" s="87"/>
      <c r="AI3" s="87"/>
      <c r="AJ3" s="87"/>
      <c r="AK3" s="87"/>
      <c r="AL3" s="87"/>
      <c r="AM3" s="87"/>
      <c r="AN3" s="87"/>
      <c r="AO3" s="87"/>
      <c r="AP3" s="88"/>
      <c r="AQ3" s="89" t="s">
        <v>12</v>
      </c>
      <c r="AR3" s="90"/>
      <c r="AS3" s="90"/>
      <c r="AT3" s="90"/>
      <c r="AU3" s="90"/>
      <c r="AV3" s="90"/>
      <c r="AW3" s="90"/>
      <c r="AX3" s="90"/>
      <c r="AY3" s="90"/>
      <c r="AZ3" s="91"/>
      <c r="BA3" s="92" t="s">
        <v>13</v>
      </c>
      <c r="BB3" s="93"/>
      <c r="BC3" s="93"/>
      <c r="BD3" s="93"/>
      <c r="BE3" s="93"/>
      <c r="BF3" s="93"/>
      <c r="BG3" s="93"/>
      <c r="BH3" s="93"/>
      <c r="BI3" s="93"/>
      <c r="BJ3" s="94"/>
      <c r="BK3" s="81"/>
    </row>
    <row r="4" spans="1:63" s="5" customFormat="1">
      <c r="A4" s="65"/>
      <c r="B4" s="67"/>
      <c r="C4" s="95" t="s">
        <v>37</v>
      </c>
      <c r="D4" s="96"/>
      <c r="E4" s="96"/>
      <c r="F4" s="96"/>
      <c r="G4" s="97"/>
      <c r="H4" s="98" t="s">
        <v>38</v>
      </c>
      <c r="I4" s="99"/>
      <c r="J4" s="99"/>
      <c r="K4" s="99"/>
      <c r="L4" s="100"/>
      <c r="M4" s="95" t="s">
        <v>37</v>
      </c>
      <c r="N4" s="96"/>
      <c r="O4" s="96"/>
      <c r="P4" s="96"/>
      <c r="Q4" s="97"/>
      <c r="R4" s="98" t="s">
        <v>38</v>
      </c>
      <c r="S4" s="99"/>
      <c r="T4" s="99"/>
      <c r="U4" s="99"/>
      <c r="V4" s="100"/>
      <c r="W4" s="95" t="s">
        <v>37</v>
      </c>
      <c r="X4" s="96"/>
      <c r="Y4" s="96"/>
      <c r="Z4" s="96"/>
      <c r="AA4" s="97"/>
      <c r="AB4" s="98" t="s">
        <v>38</v>
      </c>
      <c r="AC4" s="99"/>
      <c r="AD4" s="99"/>
      <c r="AE4" s="99"/>
      <c r="AF4" s="100"/>
      <c r="AG4" s="95" t="s">
        <v>37</v>
      </c>
      <c r="AH4" s="96"/>
      <c r="AI4" s="96"/>
      <c r="AJ4" s="96"/>
      <c r="AK4" s="97"/>
      <c r="AL4" s="98" t="s">
        <v>38</v>
      </c>
      <c r="AM4" s="99"/>
      <c r="AN4" s="99"/>
      <c r="AO4" s="99"/>
      <c r="AP4" s="100"/>
      <c r="AQ4" s="95" t="s">
        <v>37</v>
      </c>
      <c r="AR4" s="96"/>
      <c r="AS4" s="96"/>
      <c r="AT4" s="96"/>
      <c r="AU4" s="97"/>
      <c r="AV4" s="98" t="s">
        <v>38</v>
      </c>
      <c r="AW4" s="99"/>
      <c r="AX4" s="99"/>
      <c r="AY4" s="99"/>
      <c r="AZ4" s="100"/>
      <c r="BA4" s="95" t="s">
        <v>37</v>
      </c>
      <c r="BB4" s="96"/>
      <c r="BC4" s="96"/>
      <c r="BD4" s="96"/>
      <c r="BE4" s="97"/>
      <c r="BF4" s="98" t="s">
        <v>38</v>
      </c>
      <c r="BG4" s="99"/>
      <c r="BH4" s="99"/>
      <c r="BI4" s="99"/>
      <c r="BJ4" s="100"/>
      <c r="BK4" s="81"/>
    </row>
    <row r="5" spans="1:63" s="5" customFormat="1" ht="15" customHeight="1">
      <c r="A5" s="65"/>
      <c r="B5" s="67"/>
      <c r="C5" s="2">
        <v>1</v>
      </c>
      <c r="D5" s="3">
        <v>2</v>
      </c>
      <c r="E5" s="3">
        <v>3</v>
      </c>
      <c r="F5" s="3">
        <v>4</v>
      </c>
      <c r="G5" s="4">
        <v>5</v>
      </c>
      <c r="H5" s="2">
        <v>1</v>
      </c>
      <c r="I5" s="3">
        <v>2</v>
      </c>
      <c r="J5" s="3">
        <v>3</v>
      </c>
      <c r="K5" s="3">
        <v>4</v>
      </c>
      <c r="L5" s="4">
        <v>5</v>
      </c>
      <c r="M5" s="2">
        <v>1</v>
      </c>
      <c r="N5" s="3">
        <v>2</v>
      </c>
      <c r="O5" s="3">
        <v>3</v>
      </c>
      <c r="P5" s="3">
        <v>4</v>
      </c>
      <c r="Q5" s="4">
        <v>5</v>
      </c>
      <c r="R5" s="2">
        <v>1</v>
      </c>
      <c r="S5" s="3">
        <v>2</v>
      </c>
      <c r="T5" s="3">
        <v>3</v>
      </c>
      <c r="U5" s="3">
        <v>4</v>
      </c>
      <c r="V5" s="4">
        <v>5</v>
      </c>
      <c r="W5" s="2">
        <v>1</v>
      </c>
      <c r="X5" s="3">
        <v>2</v>
      </c>
      <c r="Y5" s="3">
        <v>3</v>
      </c>
      <c r="Z5" s="3">
        <v>4</v>
      </c>
      <c r="AA5" s="4">
        <v>5</v>
      </c>
      <c r="AB5" s="2">
        <v>1</v>
      </c>
      <c r="AC5" s="3">
        <v>2</v>
      </c>
      <c r="AD5" s="3">
        <v>3</v>
      </c>
      <c r="AE5" s="3">
        <v>4</v>
      </c>
      <c r="AF5" s="4">
        <v>5</v>
      </c>
      <c r="AG5" s="2">
        <v>1</v>
      </c>
      <c r="AH5" s="3">
        <v>2</v>
      </c>
      <c r="AI5" s="3">
        <v>3</v>
      </c>
      <c r="AJ5" s="3">
        <v>4</v>
      </c>
      <c r="AK5" s="4">
        <v>5</v>
      </c>
      <c r="AL5" s="2">
        <v>1</v>
      </c>
      <c r="AM5" s="3">
        <v>2</v>
      </c>
      <c r="AN5" s="3">
        <v>3</v>
      </c>
      <c r="AO5" s="3">
        <v>4</v>
      </c>
      <c r="AP5" s="4">
        <v>5</v>
      </c>
      <c r="AQ5" s="2">
        <v>1</v>
      </c>
      <c r="AR5" s="3">
        <v>2</v>
      </c>
      <c r="AS5" s="3">
        <v>3</v>
      </c>
      <c r="AT5" s="3">
        <v>4</v>
      </c>
      <c r="AU5" s="4">
        <v>5</v>
      </c>
      <c r="AV5" s="2">
        <v>1</v>
      </c>
      <c r="AW5" s="3">
        <v>2</v>
      </c>
      <c r="AX5" s="3">
        <v>3</v>
      </c>
      <c r="AY5" s="3">
        <v>4</v>
      </c>
      <c r="AZ5" s="4">
        <v>5</v>
      </c>
      <c r="BA5" s="2">
        <v>1</v>
      </c>
      <c r="BB5" s="3">
        <v>2</v>
      </c>
      <c r="BC5" s="3">
        <v>3</v>
      </c>
      <c r="BD5" s="3">
        <v>4</v>
      </c>
      <c r="BE5" s="4">
        <v>5</v>
      </c>
      <c r="BF5" s="2">
        <v>1</v>
      </c>
      <c r="BG5" s="3">
        <v>2</v>
      </c>
      <c r="BH5" s="3">
        <v>3</v>
      </c>
      <c r="BI5" s="3">
        <v>4</v>
      </c>
      <c r="BJ5" s="4">
        <v>5</v>
      </c>
      <c r="BK5" s="82"/>
    </row>
    <row r="6" spans="1:63">
      <c r="A6" s="6" t="s">
        <v>0</v>
      </c>
      <c r="B6" s="7" t="s">
        <v>6</v>
      </c>
      <c r="C6" s="104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6"/>
    </row>
    <row r="7" spans="1:63">
      <c r="A7" s="6" t="s">
        <v>79</v>
      </c>
      <c r="B7" s="10" t="s">
        <v>14</v>
      </c>
      <c r="C7" s="104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6"/>
    </row>
    <row r="8" spans="1:63">
      <c r="A8" s="6"/>
      <c r="B8" s="11" t="s">
        <v>39</v>
      </c>
      <c r="C8" s="12"/>
      <c r="D8" s="13"/>
      <c r="E8" s="13"/>
      <c r="F8" s="13"/>
      <c r="G8" s="14"/>
      <c r="H8" s="12"/>
      <c r="I8" s="13"/>
      <c r="J8" s="13"/>
      <c r="K8" s="13"/>
      <c r="L8" s="14"/>
      <c r="M8" s="12"/>
      <c r="N8" s="13"/>
      <c r="O8" s="13"/>
      <c r="P8" s="13"/>
      <c r="Q8" s="14"/>
      <c r="R8" s="12"/>
      <c r="S8" s="13"/>
      <c r="T8" s="13"/>
      <c r="U8" s="13"/>
      <c r="V8" s="14"/>
      <c r="W8" s="12"/>
      <c r="X8" s="13"/>
      <c r="Y8" s="13"/>
      <c r="Z8" s="13"/>
      <c r="AA8" s="14"/>
      <c r="AB8" s="12"/>
      <c r="AC8" s="13"/>
      <c r="AD8" s="13"/>
      <c r="AE8" s="13"/>
      <c r="AF8" s="14"/>
      <c r="AG8" s="12"/>
      <c r="AH8" s="13"/>
      <c r="AI8" s="13"/>
      <c r="AJ8" s="13"/>
      <c r="AK8" s="14"/>
      <c r="AL8" s="12"/>
      <c r="AM8" s="13"/>
      <c r="AN8" s="13"/>
      <c r="AO8" s="13"/>
      <c r="AP8" s="14"/>
      <c r="AQ8" s="12"/>
      <c r="AR8" s="13"/>
      <c r="AS8" s="13"/>
      <c r="AT8" s="13"/>
      <c r="AU8" s="14"/>
      <c r="AV8" s="12"/>
      <c r="AW8" s="13"/>
      <c r="AX8" s="13"/>
      <c r="AY8" s="13"/>
      <c r="AZ8" s="14"/>
      <c r="BA8" s="12"/>
      <c r="BB8" s="13"/>
      <c r="BC8" s="13"/>
      <c r="BD8" s="13"/>
      <c r="BE8" s="14"/>
      <c r="BF8" s="12"/>
      <c r="BG8" s="13"/>
      <c r="BH8" s="13"/>
      <c r="BI8" s="13"/>
      <c r="BJ8" s="14"/>
      <c r="BK8" s="15"/>
    </row>
    <row r="9" spans="1:63">
      <c r="A9" s="6"/>
      <c r="B9" s="37" t="s">
        <v>103</v>
      </c>
      <c r="C9" s="41">
        <v>0</v>
      </c>
      <c r="D9" s="41">
        <v>376.89216042274165</v>
      </c>
      <c r="E9" s="41">
        <v>0</v>
      </c>
      <c r="F9" s="41">
        <v>0</v>
      </c>
      <c r="G9" s="41">
        <v>0</v>
      </c>
      <c r="H9" s="41">
        <v>0.31846225467539996</v>
      </c>
      <c r="I9" s="41">
        <v>5221.8472935696627</v>
      </c>
      <c r="J9" s="41">
        <v>1120.7698467842552</v>
      </c>
      <c r="K9" s="41">
        <v>0</v>
      </c>
      <c r="L9" s="41">
        <v>84.784057886127499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6.6631005967100004E-2</v>
      </c>
      <c r="S9" s="41">
        <v>6.1912587659031004</v>
      </c>
      <c r="T9" s="41">
        <v>22.6652646457419</v>
      </c>
      <c r="U9" s="41">
        <v>0</v>
      </c>
      <c r="V9" s="41">
        <v>0.120899900516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1">
        <v>5.3387522031900003E-2</v>
      </c>
      <c r="AC9" s="41">
        <v>70.973580913902509</v>
      </c>
      <c r="AD9" s="41">
        <v>0</v>
      </c>
      <c r="AE9" s="41">
        <v>0</v>
      </c>
      <c r="AF9" s="41">
        <v>63.874013991288614</v>
      </c>
      <c r="AG9" s="41">
        <v>0</v>
      </c>
      <c r="AH9" s="41">
        <v>0</v>
      </c>
      <c r="AI9" s="41">
        <v>0</v>
      </c>
      <c r="AJ9" s="41">
        <v>0</v>
      </c>
      <c r="AK9" s="41">
        <v>0</v>
      </c>
      <c r="AL9" s="41">
        <v>0</v>
      </c>
      <c r="AM9" s="41">
        <v>0</v>
      </c>
      <c r="AN9" s="41">
        <v>0</v>
      </c>
      <c r="AO9" s="41">
        <v>0</v>
      </c>
      <c r="AP9" s="41">
        <v>0.3753045756451</v>
      </c>
      <c r="AQ9" s="41">
        <v>0</v>
      </c>
      <c r="AR9" s="41">
        <v>-1E-8</v>
      </c>
      <c r="AS9" s="41">
        <v>0</v>
      </c>
      <c r="AT9" s="41">
        <v>0</v>
      </c>
      <c r="AU9" s="41">
        <v>0</v>
      </c>
      <c r="AV9" s="41">
        <v>1.1976041911571</v>
      </c>
      <c r="AW9" s="41">
        <v>1413.26</v>
      </c>
      <c r="AX9" s="41">
        <v>1010.329450605612</v>
      </c>
      <c r="AY9" s="41">
        <v>0</v>
      </c>
      <c r="AZ9" s="41">
        <v>41.316797324093393</v>
      </c>
      <c r="BA9" s="41">
        <v>0</v>
      </c>
      <c r="BB9" s="41">
        <v>0</v>
      </c>
      <c r="BC9" s="41">
        <v>0</v>
      </c>
      <c r="BD9" s="41">
        <v>0</v>
      </c>
      <c r="BE9" s="41">
        <v>0</v>
      </c>
      <c r="BF9" s="41">
        <v>8.3246014547399994E-2</v>
      </c>
      <c r="BG9" s="41">
        <v>14.454470292193101</v>
      </c>
      <c r="BH9" s="41">
        <v>0</v>
      </c>
      <c r="BI9" s="41">
        <v>0</v>
      </c>
      <c r="BJ9" s="41">
        <v>3.3586950323547002</v>
      </c>
      <c r="BK9" s="42">
        <f>SUM(C9:BJ9)</f>
        <v>9452.9324256884174</v>
      </c>
    </row>
    <row r="10" spans="1:63">
      <c r="A10" s="6"/>
      <c r="B10" s="37" t="s">
        <v>104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0.3724280102569999</v>
      </c>
      <c r="I10" s="41">
        <v>394.56544609002896</v>
      </c>
      <c r="J10" s="41">
        <v>80.91724570029011</v>
      </c>
      <c r="K10" s="41">
        <v>0</v>
      </c>
      <c r="L10" s="41">
        <v>5.1451785226448994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2.03894083868E-2</v>
      </c>
      <c r="S10" s="41">
        <v>1.0322580641612</v>
      </c>
      <c r="T10" s="41">
        <v>3.2582938794193002</v>
      </c>
      <c r="U10" s="41">
        <v>0</v>
      </c>
      <c r="V10" s="41">
        <v>4.1455669096699996E-2</v>
      </c>
      <c r="W10" s="41">
        <v>0</v>
      </c>
      <c r="X10" s="41">
        <v>0</v>
      </c>
      <c r="Y10" s="41">
        <v>0</v>
      </c>
      <c r="Z10" s="41">
        <v>0</v>
      </c>
      <c r="AA10" s="41">
        <v>0</v>
      </c>
      <c r="AB10" s="41">
        <v>1.5649852483799999E-2</v>
      </c>
      <c r="AC10" s="41">
        <v>1.9882610651935</v>
      </c>
      <c r="AD10" s="41">
        <v>0</v>
      </c>
      <c r="AE10" s="41">
        <v>0</v>
      </c>
      <c r="AF10" s="41">
        <v>0.82868899929009998</v>
      </c>
      <c r="AG10" s="41">
        <v>0</v>
      </c>
      <c r="AH10" s="41">
        <v>0</v>
      </c>
      <c r="AI10" s="41">
        <v>0</v>
      </c>
      <c r="AJ10" s="41">
        <v>0</v>
      </c>
      <c r="AK10" s="41">
        <v>0</v>
      </c>
      <c r="AL10" s="41">
        <v>0</v>
      </c>
      <c r="AM10" s="41">
        <v>0</v>
      </c>
      <c r="AN10" s="41">
        <v>0</v>
      </c>
      <c r="AO10" s="41">
        <v>0</v>
      </c>
      <c r="AP10" s="41">
        <v>0</v>
      </c>
      <c r="AQ10" s="41">
        <v>0</v>
      </c>
      <c r="AR10" s="41">
        <v>0</v>
      </c>
      <c r="AS10" s="41">
        <v>0</v>
      </c>
      <c r="AT10" s="41">
        <v>0</v>
      </c>
      <c r="AU10" s="41">
        <v>0</v>
      </c>
      <c r="AV10" s="41">
        <v>0.57759565290019999</v>
      </c>
      <c r="AW10" s="41">
        <v>112.45019500335339</v>
      </c>
      <c r="AX10" s="41">
        <v>0</v>
      </c>
      <c r="AY10" s="41">
        <v>0</v>
      </c>
      <c r="AZ10" s="41">
        <v>9.4732007733857984</v>
      </c>
      <c r="BA10" s="41">
        <v>0</v>
      </c>
      <c r="BB10" s="41">
        <v>0</v>
      </c>
      <c r="BC10" s="41">
        <v>0</v>
      </c>
      <c r="BD10" s="41">
        <v>0</v>
      </c>
      <c r="BE10" s="41">
        <v>0</v>
      </c>
      <c r="BF10" s="41">
        <v>0.13072840328889998</v>
      </c>
      <c r="BG10" s="41">
        <v>108.1253322928376</v>
      </c>
      <c r="BH10" s="41">
        <v>0</v>
      </c>
      <c r="BI10" s="41">
        <v>0</v>
      </c>
      <c r="BJ10" s="41">
        <v>0.77257322541899998</v>
      </c>
      <c r="BK10" s="42">
        <f>SUM(C10:BJ10)</f>
        <v>719.71492061243725</v>
      </c>
    </row>
    <row r="11" spans="1:63">
      <c r="A11" s="6"/>
      <c r="B11" s="11" t="s">
        <v>88</v>
      </c>
      <c r="C11" s="41">
        <f t="shared" ref="C11:BJ11" si="0">SUM(C9:C10)</f>
        <v>0</v>
      </c>
      <c r="D11" s="41">
        <f t="shared" si="0"/>
        <v>376.89216042274165</v>
      </c>
      <c r="E11" s="41">
        <f t="shared" si="0"/>
        <v>0</v>
      </c>
      <c r="F11" s="41">
        <f t="shared" si="0"/>
        <v>0</v>
      </c>
      <c r="G11" s="41">
        <f t="shared" si="0"/>
        <v>0</v>
      </c>
      <c r="H11" s="41">
        <f t="shared" si="0"/>
        <v>0.6908902649323998</v>
      </c>
      <c r="I11" s="41">
        <f t="shared" si="0"/>
        <v>5616.4127396596914</v>
      </c>
      <c r="J11" s="41">
        <f t="shared" si="0"/>
        <v>1201.6870924845452</v>
      </c>
      <c r="K11" s="41">
        <f t="shared" si="0"/>
        <v>0</v>
      </c>
      <c r="L11" s="41">
        <f t="shared" si="0"/>
        <v>89.929236408772397</v>
      </c>
      <c r="M11" s="41">
        <f t="shared" si="0"/>
        <v>0</v>
      </c>
      <c r="N11" s="41">
        <f t="shared" si="0"/>
        <v>0</v>
      </c>
      <c r="O11" s="41">
        <f t="shared" si="0"/>
        <v>0</v>
      </c>
      <c r="P11" s="41">
        <f t="shared" si="0"/>
        <v>0</v>
      </c>
      <c r="Q11" s="41">
        <f t="shared" si="0"/>
        <v>0</v>
      </c>
      <c r="R11" s="41">
        <f t="shared" si="0"/>
        <v>8.7020414353900011E-2</v>
      </c>
      <c r="S11" s="41">
        <f t="shared" si="0"/>
        <v>7.2235168300643</v>
      </c>
      <c r="T11" s="41">
        <f t="shared" si="0"/>
        <v>25.923558525161198</v>
      </c>
      <c r="U11" s="41">
        <f t="shared" si="0"/>
        <v>0</v>
      </c>
      <c r="V11" s="41">
        <f t="shared" si="0"/>
        <v>0.16235556961269998</v>
      </c>
      <c r="W11" s="41">
        <f t="shared" si="0"/>
        <v>0</v>
      </c>
      <c r="X11" s="41">
        <f t="shared" si="0"/>
        <v>0</v>
      </c>
      <c r="Y11" s="41">
        <f t="shared" si="0"/>
        <v>0</v>
      </c>
      <c r="Z11" s="41">
        <f t="shared" si="0"/>
        <v>0</v>
      </c>
      <c r="AA11" s="41">
        <f t="shared" si="0"/>
        <v>0</v>
      </c>
      <c r="AB11" s="41">
        <f t="shared" si="0"/>
        <v>6.9037374515699995E-2</v>
      </c>
      <c r="AC11" s="41">
        <f t="shared" si="0"/>
        <v>72.961841979096008</v>
      </c>
      <c r="AD11" s="41">
        <f t="shared" si="0"/>
        <v>0</v>
      </c>
      <c r="AE11" s="41">
        <f t="shared" si="0"/>
        <v>0</v>
      </c>
      <c r="AF11" s="41">
        <f t="shared" si="0"/>
        <v>64.702702990578715</v>
      </c>
      <c r="AG11" s="41">
        <f t="shared" si="0"/>
        <v>0</v>
      </c>
      <c r="AH11" s="41">
        <f t="shared" si="0"/>
        <v>0</v>
      </c>
      <c r="AI11" s="41">
        <f t="shared" si="0"/>
        <v>0</v>
      </c>
      <c r="AJ11" s="41">
        <f t="shared" si="0"/>
        <v>0</v>
      </c>
      <c r="AK11" s="41">
        <f t="shared" si="0"/>
        <v>0</v>
      </c>
      <c r="AL11" s="41">
        <f t="shared" si="0"/>
        <v>0</v>
      </c>
      <c r="AM11" s="41">
        <f t="shared" si="0"/>
        <v>0</v>
      </c>
      <c r="AN11" s="41">
        <f t="shared" si="0"/>
        <v>0</v>
      </c>
      <c r="AO11" s="41">
        <f t="shared" si="0"/>
        <v>0</v>
      </c>
      <c r="AP11" s="41">
        <f t="shared" si="0"/>
        <v>0.3753045756451</v>
      </c>
      <c r="AQ11" s="41">
        <f t="shared" si="0"/>
        <v>0</v>
      </c>
      <c r="AR11" s="41">
        <f t="shared" si="0"/>
        <v>-1E-8</v>
      </c>
      <c r="AS11" s="41">
        <f t="shared" si="0"/>
        <v>0</v>
      </c>
      <c r="AT11" s="41">
        <f t="shared" si="0"/>
        <v>0</v>
      </c>
      <c r="AU11" s="41">
        <f t="shared" si="0"/>
        <v>0</v>
      </c>
      <c r="AV11" s="41">
        <f t="shared" si="0"/>
        <v>1.7751998440573</v>
      </c>
      <c r="AW11" s="41">
        <f t="shared" si="0"/>
        <v>1525.7101950033534</v>
      </c>
      <c r="AX11" s="41">
        <f t="shared" si="0"/>
        <v>1010.329450605612</v>
      </c>
      <c r="AY11" s="41">
        <f t="shared" si="0"/>
        <v>0</v>
      </c>
      <c r="AZ11" s="41">
        <f t="shared" si="0"/>
        <v>50.789998097479192</v>
      </c>
      <c r="BA11" s="41">
        <f t="shared" si="0"/>
        <v>0</v>
      </c>
      <c r="BB11" s="41">
        <f t="shared" si="0"/>
        <v>0</v>
      </c>
      <c r="BC11" s="41">
        <f t="shared" si="0"/>
        <v>0</v>
      </c>
      <c r="BD11" s="41">
        <f t="shared" si="0"/>
        <v>0</v>
      </c>
      <c r="BE11" s="41">
        <f t="shared" si="0"/>
        <v>0</v>
      </c>
      <c r="BF11" s="41">
        <f t="shared" si="0"/>
        <v>0.21397441783629997</v>
      </c>
      <c r="BG11" s="41">
        <f t="shared" si="0"/>
        <v>122.57980258503071</v>
      </c>
      <c r="BH11" s="41">
        <f t="shared" si="0"/>
        <v>0</v>
      </c>
      <c r="BI11" s="41">
        <f t="shared" si="0"/>
        <v>0</v>
      </c>
      <c r="BJ11" s="41">
        <f t="shared" si="0"/>
        <v>4.1312682577737005</v>
      </c>
      <c r="BK11" s="63">
        <f>SUM(BK9:BK10)</f>
        <v>10172.647346300855</v>
      </c>
    </row>
    <row r="12" spans="1:63">
      <c r="A12" s="6" t="s">
        <v>80</v>
      </c>
      <c r="B12" s="10" t="s">
        <v>3</v>
      </c>
      <c r="C12" s="101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3"/>
    </row>
    <row r="13" spans="1:63">
      <c r="A13" s="6"/>
      <c r="B13" s="11" t="s">
        <v>39</v>
      </c>
      <c r="C13" s="44"/>
      <c r="D13" s="41"/>
      <c r="E13" s="41"/>
      <c r="F13" s="41"/>
      <c r="G13" s="33"/>
      <c r="H13" s="44"/>
      <c r="I13" s="41"/>
      <c r="J13" s="41"/>
      <c r="K13" s="41"/>
      <c r="L13" s="33"/>
      <c r="M13" s="44"/>
      <c r="N13" s="41"/>
      <c r="O13" s="41"/>
      <c r="P13" s="41"/>
      <c r="Q13" s="33"/>
      <c r="R13" s="44"/>
      <c r="S13" s="41"/>
      <c r="T13" s="41"/>
      <c r="U13" s="41"/>
      <c r="V13" s="33"/>
      <c r="W13" s="44"/>
      <c r="X13" s="41"/>
      <c r="Y13" s="41"/>
      <c r="Z13" s="41"/>
      <c r="AA13" s="33"/>
      <c r="AB13" s="44"/>
      <c r="AC13" s="41"/>
      <c r="AD13" s="41"/>
      <c r="AE13" s="41"/>
      <c r="AF13" s="33"/>
      <c r="AG13" s="44"/>
      <c r="AH13" s="41"/>
      <c r="AI13" s="41"/>
      <c r="AJ13" s="41"/>
      <c r="AK13" s="33"/>
      <c r="AL13" s="44"/>
      <c r="AM13" s="41"/>
      <c r="AN13" s="41"/>
      <c r="AO13" s="41"/>
      <c r="AP13" s="33"/>
      <c r="AQ13" s="44"/>
      <c r="AR13" s="41"/>
      <c r="AS13" s="41"/>
      <c r="AT13" s="41"/>
      <c r="AU13" s="33"/>
      <c r="AV13" s="44"/>
      <c r="AW13" s="41"/>
      <c r="AX13" s="41"/>
      <c r="AY13" s="41"/>
      <c r="AZ13" s="33"/>
      <c r="BA13" s="44"/>
      <c r="BB13" s="41"/>
      <c r="BC13" s="41"/>
      <c r="BD13" s="41"/>
      <c r="BE13" s="33"/>
      <c r="BF13" s="44"/>
      <c r="BG13" s="41"/>
      <c r="BH13" s="41"/>
      <c r="BI13" s="41"/>
      <c r="BJ13" s="33"/>
      <c r="BK13" s="45"/>
    </row>
    <row r="14" spans="1:63">
      <c r="A14" s="6"/>
      <c r="B14" s="11" t="s">
        <v>105</v>
      </c>
      <c r="C14" s="41">
        <v>0</v>
      </c>
      <c r="D14" s="41">
        <v>0</v>
      </c>
      <c r="E14" s="41">
        <v>0</v>
      </c>
      <c r="F14" s="41">
        <v>0</v>
      </c>
      <c r="G14" s="41">
        <v>0</v>
      </c>
      <c r="H14" s="41">
        <v>8.7712084289899989E-2</v>
      </c>
      <c r="I14" s="41">
        <v>127.301843148161</v>
      </c>
      <c r="J14" s="41">
        <v>24.226512437580599</v>
      </c>
      <c r="K14" s="41">
        <v>0</v>
      </c>
      <c r="L14" s="41">
        <v>0.23779101741899999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5.5979459935000003E-2</v>
      </c>
      <c r="S14" s="41">
        <v>0</v>
      </c>
      <c r="T14" s="41">
        <v>0</v>
      </c>
      <c r="U14" s="41">
        <v>0</v>
      </c>
      <c r="V14" s="41">
        <v>3.0200614741800001E-2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8.0168096699999999E-5</v>
      </c>
      <c r="AG14" s="41">
        <v>0</v>
      </c>
      <c r="AH14" s="41">
        <v>0</v>
      </c>
      <c r="AI14" s="41">
        <v>0</v>
      </c>
      <c r="AJ14" s="41">
        <v>0</v>
      </c>
      <c r="AK14" s="41">
        <v>0</v>
      </c>
      <c r="AL14" s="41">
        <v>0</v>
      </c>
      <c r="AM14" s="41">
        <v>0</v>
      </c>
      <c r="AN14" s="41">
        <v>0</v>
      </c>
      <c r="AO14" s="41">
        <v>0</v>
      </c>
      <c r="AP14" s="41">
        <v>0</v>
      </c>
      <c r="AQ14" s="41">
        <v>0</v>
      </c>
      <c r="AR14" s="41">
        <v>0</v>
      </c>
      <c r="AS14" s="41">
        <v>0</v>
      </c>
      <c r="AT14" s="41">
        <v>0</v>
      </c>
      <c r="AU14" s="41">
        <v>0</v>
      </c>
      <c r="AV14" s="41">
        <v>2.0259005502553999</v>
      </c>
      <c r="AW14" s="41">
        <v>167.36948111967538</v>
      </c>
      <c r="AX14" s="41">
        <v>0</v>
      </c>
      <c r="AY14" s="41">
        <v>0</v>
      </c>
      <c r="AZ14" s="41">
        <v>231.40552350960161</v>
      </c>
      <c r="BA14" s="41">
        <v>0</v>
      </c>
      <c r="BB14" s="41">
        <v>0</v>
      </c>
      <c r="BC14" s="41">
        <v>0</v>
      </c>
      <c r="BD14" s="41">
        <v>0</v>
      </c>
      <c r="BE14" s="41">
        <v>0</v>
      </c>
      <c r="BF14" s="41">
        <v>6.1312614096299997E-2</v>
      </c>
      <c r="BG14" s="41">
        <v>11.5607809341611</v>
      </c>
      <c r="BH14" s="41">
        <v>0</v>
      </c>
      <c r="BI14" s="41">
        <v>0</v>
      </c>
      <c r="BJ14" s="41">
        <v>9.7721444101283002</v>
      </c>
      <c r="BK14" s="63">
        <f>SUM(C14:BJ14)</f>
        <v>574.13526206814208</v>
      </c>
    </row>
    <row r="15" spans="1:63">
      <c r="A15" s="6"/>
      <c r="B15" s="11" t="s">
        <v>89</v>
      </c>
      <c r="C15" s="44">
        <f>SUM(C14)</f>
        <v>0</v>
      </c>
      <c r="D15" s="44">
        <f t="shared" ref="D15:BJ15" si="1">SUM(D14)</f>
        <v>0</v>
      </c>
      <c r="E15" s="44">
        <f t="shared" si="1"/>
        <v>0</v>
      </c>
      <c r="F15" s="44">
        <f t="shared" si="1"/>
        <v>0</v>
      </c>
      <c r="G15" s="44">
        <f t="shared" si="1"/>
        <v>0</v>
      </c>
      <c r="H15" s="44">
        <f t="shared" si="1"/>
        <v>8.7712084289899989E-2</v>
      </c>
      <c r="I15" s="44">
        <f t="shared" si="1"/>
        <v>127.301843148161</v>
      </c>
      <c r="J15" s="44">
        <f t="shared" si="1"/>
        <v>24.226512437580599</v>
      </c>
      <c r="K15" s="44">
        <f t="shared" si="1"/>
        <v>0</v>
      </c>
      <c r="L15" s="44">
        <f t="shared" si="1"/>
        <v>0.23779101741899999</v>
      </c>
      <c r="M15" s="44">
        <f t="shared" si="1"/>
        <v>0</v>
      </c>
      <c r="N15" s="44">
        <f t="shared" si="1"/>
        <v>0</v>
      </c>
      <c r="O15" s="44">
        <f t="shared" si="1"/>
        <v>0</v>
      </c>
      <c r="P15" s="44">
        <f t="shared" si="1"/>
        <v>0</v>
      </c>
      <c r="Q15" s="44">
        <f t="shared" si="1"/>
        <v>0</v>
      </c>
      <c r="R15" s="44">
        <f t="shared" si="1"/>
        <v>5.5979459935000003E-2</v>
      </c>
      <c r="S15" s="44">
        <f t="shared" si="1"/>
        <v>0</v>
      </c>
      <c r="T15" s="44">
        <f t="shared" si="1"/>
        <v>0</v>
      </c>
      <c r="U15" s="44">
        <f t="shared" si="1"/>
        <v>0</v>
      </c>
      <c r="V15" s="44">
        <f t="shared" si="1"/>
        <v>3.0200614741800001E-2</v>
      </c>
      <c r="W15" s="44">
        <f t="shared" si="1"/>
        <v>0</v>
      </c>
      <c r="X15" s="44">
        <f t="shared" si="1"/>
        <v>0</v>
      </c>
      <c r="Y15" s="44">
        <f t="shared" si="1"/>
        <v>0</v>
      </c>
      <c r="Z15" s="44">
        <f t="shared" si="1"/>
        <v>0</v>
      </c>
      <c r="AA15" s="44">
        <f t="shared" si="1"/>
        <v>0</v>
      </c>
      <c r="AB15" s="44">
        <f t="shared" si="1"/>
        <v>0</v>
      </c>
      <c r="AC15" s="44">
        <f t="shared" si="1"/>
        <v>0</v>
      </c>
      <c r="AD15" s="44">
        <f t="shared" si="1"/>
        <v>0</v>
      </c>
      <c r="AE15" s="44">
        <f t="shared" si="1"/>
        <v>0</v>
      </c>
      <c r="AF15" s="44">
        <f t="shared" si="1"/>
        <v>8.0168096699999999E-5</v>
      </c>
      <c r="AG15" s="44">
        <f t="shared" si="1"/>
        <v>0</v>
      </c>
      <c r="AH15" s="44">
        <f t="shared" si="1"/>
        <v>0</v>
      </c>
      <c r="AI15" s="44">
        <f t="shared" si="1"/>
        <v>0</v>
      </c>
      <c r="AJ15" s="44">
        <f t="shared" si="1"/>
        <v>0</v>
      </c>
      <c r="AK15" s="44">
        <f t="shared" si="1"/>
        <v>0</v>
      </c>
      <c r="AL15" s="44">
        <f t="shared" si="1"/>
        <v>0</v>
      </c>
      <c r="AM15" s="44">
        <f t="shared" si="1"/>
        <v>0</v>
      </c>
      <c r="AN15" s="44">
        <f t="shared" si="1"/>
        <v>0</v>
      </c>
      <c r="AO15" s="44">
        <f t="shared" si="1"/>
        <v>0</v>
      </c>
      <c r="AP15" s="44">
        <f t="shared" si="1"/>
        <v>0</v>
      </c>
      <c r="AQ15" s="44">
        <f t="shared" si="1"/>
        <v>0</v>
      </c>
      <c r="AR15" s="44">
        <f t="shared" si="1"/>
        <v>0</v>
      </c>
      <c r="AS15" s="44">
        <f t="shared" si="1"/>
        <v>0</v>
      </c>
      <c r="AT15" s="44">
        <f t="shared" si="1"/>
        <v>0</v>
      </c>
      <c r="AU15" s="44">
        <f t="shared" si="1"/>
        <v>0</v>
      </c>
      <c r="AV15" s="44">
        <f t="shared" si="1"/>
        <v>2.0259005502553999</v>
      </c>
      <c r="AW15" s="44">
        <f t="shared" si="1"/>
        <v>167.36948111967538</v>
      </c>
      <c r="AX15" s="44">
        <f t="shared" si="1"/>
        <v>0</v>
      </c>
      <c r="AY15" s="44">
        <f t="shared" si="1"/>
        <v>0</v>
      </c>
      <c r="AZ15" s="44">
        <f t="shared" si="1"/>
        <v>231.40552350960161</v>
      </c>
      <c r="BA15" s="44">
        <f t="shared" si="1"/>
        <v>0</v>
      </c>
      <c r="BB15" s="44">
        <f t="shared" si="1"/>
        <v>0</v>
      </c>
      <c r="BC15" s="44">
        <f t="shared" si="1"/>
        <v>0</v>
      </c>
      <c r="BD15" s="44">
        <f t="shared" si="1"/>
        <v>0</v>
      </c>
      <c r="BE15" s="44">
        <f t="shared" si="1"/>
        <v>0</v>
      </c>
      <c r="BF15" s="44">
        <f t="shared" si="1"/>
        <v>6.1312614096299997E-2</v>
      </c>
      <c r="BG15" s="44">
        <f t="shared" si="1"/>
        <v>11.5607809341611</v>
      </c>
      <c r="BH15" s="44">
        <f t="shared" si="1"/>
        <v>0</v>
      </c>
      <c r="BI15" s="44">
        <f t="shared" si="1"/>
        <v>0</v>
      </c>
      <c r="BJ15" s="44">
        <f t="shared" si="1"/>
        <v>9.7721444101283002</v>
      </c>
      <c r="BK15" s="45">
        <f>SUM(C15:BJ15)</f>
        <v>574.13526206814208</v>
      </c>
    </row>
    <row r="16" spans="1:63">
      <c r="A16" s="6"/>
      <c r="B16" s="11"/>
      <c r="C16" s="46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2"/>
    </row>
    <row r="17" spans="1:63">
      <c r="A17" s="6" t="s">
        <v>81</v>
      </c>
      <c r="B17" s="10" t="s">
        <v>10</v>
      </c>
      <c r="C17" s="101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3"/>
    </row>
    <row r="18" spans="1:63">
      <c r="A18" s="6"/>
      <c r="B18" s="11" t="s">
        <v>39</v>
      </c>
      <c r="C18" s="44"/>
      <c r="D18" s="41"/>
      <c r="E18" s="41"/>
      <c r="F18" s="41"/>
      <c r="G18" s="33"/>
      <c r="H18" s="44"/>
      <c r="I18" s="41"/>
      <c r="J18" s="41"/>
      <c r="K18" s="41"/>
      <c r="L18" s="33"/>
      <c r="M18" s="44"/>
      <c r="N18" s="41"/>
      <c r="O18" s="41"/>
      <c r="P18" s="41"/>
      <c r="Q18" s="33"/>
      <c r="R18" s="44"/>
      <c r="S18" s="41"/>
      <c r="T18" s="41"/>
      <c r="U18" s="41"/>
      <c r="V18" s="33"/>
      <c r="W18" s="44"/>
      <c r="X18" s="41"/>
      <c r="Y18" s="41"/>
      <c r="Z18" s="41"/>
      <c r="AA18" s="33"/>
      <c r="AB18" s="44"/>
      <c r="AC18" s="41"/>
      <c r="AD18" s="41"/>
      <c r="AE18" s="41"/>
      <c r="AF18" s="33"/>
      <c r="AG18" s="44"/>
      <c r="AH18" s="41"/>
      <c r="AI18" s="41"/>
      <c r="AJ18" s="41"/>
      <c r="AK18" s="33"/>
      <c r="AL18" s="44"/>
      <c r="AM18" s="41"/>
      <c r="AN18" s="41"/>
      <c r="AO18" s="41"/>
      <c r="AP18" s="33"/>
      <c r="AQ18" s="44"/>
      <c r="AR18" s="41"/>
      <c r="AS18" s="41"/>
      <c r="AT18" s="41"/>
      <c r="AU18" s="33"/>
      <c r="AV18" s="44"/>
      <c r="AW18" s="41"/>
      <c r="AX18" s="41"/>
      <c r="AY18" s="41"/>
      <c r="AZ18" s="33"/>
      <c r="BA18" s="44"/>
      <c r="BB18" s="41"/>
      <c r="BC18" s="41"/>
      <c r="BD18" s="41"/>
      <c r="BE18" s="33"/>
      <c r="BF18" s="44"/>
      <c r="BG18" s="41"/>
      <c r="BH18" s="41"/>
      <c r="BI18" s="41"/>
      <c r="BJ18" s="33"/>
      <c r="BK18" s="45"/>
    </row>
    <row r="19" spans="1:63">
      <c r="A19" s="6"/>
      <c r="B19" s="11" t="s">
        <v>106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1.7639327418000001E-3</v>
      </c>
      <c r="I19" s="41">
        <v>169.48307263019339</v>
      </c>
      <c r="J19" s="41">
        <v>0</v>
      </c>
      <c r="K19" s="41">
        <v>0</v>
      </c>
      <c r="L19" s="41">
        <v>6.46775338709E-2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29.398879032257998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41">
        <v>0</v>
      </c>
      <c r="AL19" s="41">
        <v>0</v>
      </c>
      <c r="AM19" s="41">
        <v>0</v>
      </c>
      <c r="AN19" s="41">
        <v>0</v>
      </c>
      <c r="AO19" s="41">
        <v>0</v>
      </c>
      <c r="AP19" s="41">
        <v>0</v>
      </c>
      <c r="AQ19" s="41">
        <v>0</v>
      </c>
      <c r="AR19" s="41">
        <v>0</v>
      </c>
      <c r="AS19" s="41">
        <v>0</v>
      </c>
      <c r="AT19" s="41">
        <v>0</v>
      </c>
      <c r="AU19" s="41">
        <v>0</v>
      </c>
      <c r="AV19" s="41">
        <v>8.3177037225599992E-2</v>
      </c>
      <c r="AW19" s="41">
        <v>0.23361819354809998</v>
      </c>
      <c r="AX19" s="41">
        <v>0</v>
      </c>
      <c r="AY19" s="41">
        <v>0</v>
      </c>
      <c r="AZ19" s="41">
        <v>2.3355097272249998</v>
      </c>
      <c r="BA19" s="41">
        <v>0</v>
      </c>
      <c r="BB19" s="41">
        <v>0</v>
      </c>
      <c r="BC19" s="41">
        <v>0</v>
      </c>
      <c r="BD19" s="41">
        <v>0</v>
      </c>
      <c r="BE19" s="41">
        <v>0</v>
      </c>
      <c r="BF19" s="41">
        <v>7.1370358128799993E-2</v>
      </c>
      <c r="BG19" s="41">
        <v>0</v>
      </c>
      <c r="BH19" s="41">
        <v>0</v>
      </c>
      <c r="BI19" s="41">
        <v>0</v>
      </c>
      <c r="BJ19" s="41">
        <v>0</v>
      </c>
      <c r="BK19" s="42">
        <f>SUM(C19:BJ19)</f>
        <v>201.6720684451916</v>
      </c>
    </row>
    <row r="20" spans="1:63">
      <c r="A20" s="6"/>
      <c r="B20" s="11" t="s">
        <v>107</v>
      </c>
      <c r="C20" s="41">
        <v>0</v>
      </c>
      <c r="D20" s="41">
        <v>0</v>
      </c>
      <c r="E20" s="41">
        <v>0</v>
      </c>
      <c r="F20" s="41">
        <v>0</v>
      </c>
      <c r="G20" s="41">
        <v>0</v>
      </c>
      <c r="H20" s="41">
        <v>1.0536374189999999E-4</v>
      </c>
      <c r="I20" s="41">
        <v>20.155163930451401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0</v>
      </c>
      <c r="AI20" s="41">
        <v>0</v>
      </c>
      <c r="AJ20" s="41">
        <v>0</v>
      </c>
      <c r="AK20" s="41">
        <v>0</v>
      </c>
      <c r="AL20" s="41">
        <v>0</v>
      </c>
      <c r="AM20" s="41">
        <v>0</v>
      </c>
      <c r="AN20" s="41">
        <v>0</v>
      </c>
      <c r="AO20" s="41">
        <v>0</v>
      </c>
      <c r="AP20" s="41">
        <v>0</v>
      </c>
      <c r="AQ20" s="41">
        <v>0</v>
      </c>
      <c r="AR20" s="41">
        <v>0</v>
      </c>
      <c r="AS20" s="41">
        <v>0</v>
      </c>
      <c r="AT20" s="41">
        <v>0</v>
      </c>
      <c r="AU20" s="41">
        <v>0</v>
      </c>
      <c r="AV20" s="41">
        <v>2.2598941193300002E-2</v>
      </c>
      <c r="AW20" s="41">
        <v>5.7765944555803994</v>
      </c>
      <c r="AX20" s="41">
        <v>0</v>
      </c>
      <c r="AY20" s="41">
        <v>0</v>
      </c>
      <c r="AZ20" s="41">
        <v>7.9510752227412995</v>
      </c>
      <c r="BA20" s="41">
        <v>0</v>
      </c>
      <c r="BB20" s="41">
        <v>0</v>
      </c>
      <c r="BC20" s="41">
        <v>0</v>
      </c>
      <c r="BD20" s="41">
        <v>0</v>
      </c>
      <c r="BE20" s="41">
        <v>0</v>
      </c>
      <c r="BF20" s="41">
        <v>1.0490388387000001E-2</v>
      </c>
      <c r="BG20" s="41">
        <v>0</v>
      </c>
      <c r="BH20" s="41">
        <v>0</v>
      </c>
      <c r="BI20" s="41">
        <v>0</v>
      </c>
      <c r="BJ20" s="41">
        <v>0</v>
      </c>
      <c r="BK20" s="42">
        <f t="shared" ref="BK20:BK83" si="2">SUM(C20:BJ20)</f>
        <v>33.916028302095299</v>
      </c>
    </row>
    <row r="21" spans="1:63">
      <c r="A21" s="6"/>
      <c r="B21" s="11" t="s">
        <v>108</v>
      </c>
      <c r="C21" s="41">
        <v>0</v>
      </c>
      <c r="D21" s="41">
        <v>0</v>
      </c>
      <c r="E21" s="41">
        <v>0</v>
      </c>
      <c r="F21" s="41">
        <v>0</v>
      </c>
      <c r="G21" s="41">
        <v>0</v>
      </c>
      <c r="H21" s="41">
        <v>1.17186064516E-2</v>
      </c>
      <c r="I21" s="41">
        <v>29.8106239622579</v>
      </c>
      <c r="J21" s="41">
        <v>0</v>
      </c>
      <c r="K21" s="41">
        <v>0</v>
      </c>
      <c r="L21" s="41">
        <v>0.64452335483870005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20.555435905064499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K21" s="41">
        <v>0</v>
      </c>
      <c r="AL21" s="41">
        <v>0</v>
      </c>
      <c r="AM21" s="41">
        <v>0</v>
      </c>
      <c r="AN21" s="41">
        <v>0</v>
      </c>
      <c r="AO21" s="41">
        <v>0</v>
      </c>
      <c r="AP21" s="41">
        <v>0</v>
      </c>
      <c r="AQ21" s="41">
        <v>0</v>
      </c>
      <c r="AR21" s="41">
        <v>0</v>
      </c>
      <c r="AS21" s="41">
        <v>0</v>
      </c>
      <c r="AT21" s="41">
        <v>0</v>
      </c>
      <c r="AU21" s="41">
        <v>0</v>
      </c>
      <c r="AV21" s="41">
        <v>0.27914587077359998</v>
      </c>
      <c r="AW21" s="41">
        <v>29.191557554709497</v>
      </c>
      <c r="AX21" s="41">
        <v>0</v>
      </c>
      <c r="AY21" s="41">
        <v>0</v>
      </c>
      <c r="AZ21" s="41">
        <v>8.8729637010964009</v>
      </c>
      <c r="BA21" s="41">
        <v>0</v>
      </c>
      <c r="BB21" s="41">
        <v>0</v>
      </c>
      <c r="BC21" s="41">
        <v>0</v>
      </c>
      <c r="BD21" s="41">
        <v>0</v>
      </c>
      <c r="BE21" s="41">
        <v>0</v>
      </c>
      <c r="BF21" s="41">
        <v>0</v>
      </c>
      <c r="BG21" s="41">
        <v>0</v>
      </c>
      <c r="BH21" s="41">
        <v>0</v>
      </c>
      <c r="BI21" s="41">
        <v>0</v>
      </c>
      <c r="BJ21" s="41">
        <v>0</v>
      </c>
      <c r="BK21" s="42">
        <f t="shared" si="2"/>
        <v>89.365968955192187</v>
      </c>
    </row>
    <row r="22" spans="1:63">
      <c r="A22" s="6"/>
      <c r="B22" s="11" t="s">
        <v>109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2.3133236451599998E-2</v>
      </c>
      <c r="I22" s="41">
        <v>117.711725250645</v>
      </c>
      <c r="J22" s="41">
        <v>0</v>
      </c>
      <c r="K22" s="41">
        <v>0</v>
      </c>
      <c r="L22" s="41">
        <v>1.8494146364513999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46.707400472741902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K22" s="41">
        <v>0</v>
      </c>
      <c r="AL22" s="41">
        <v>0</v>
      </c>
      <c r="AM22" s="41">
        <v>0</v>
      </c>
      <c r="AN22" s="41">
        <v>0</v>
      </c>
      <c r="AO22" s="41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0</v>
      </c>
      <c r="AU22" s="41">
        <v>0</v>
      </c>
      <c r="AV22" s="41">
        <v>2.7952396677299998E-2</v>
      </c>
      <c r="AW22" s="41">
        <v>4.0596733233224995</v>
      </c>
      <c r="AX22" s="41">
        <v>0</v>
      </c>
      <c r="AY22" s="41">
        <v>0</v>
      </c>
      <c r="AZ22" s="41">
        <v>7.1256502574833993</v>
      </c>
      <c r="BA22" s="41">
        <v>0</v>
      </c>
      <c r="BB22" s="41">
        <v>0</v>
      </c>
      <c r="BC22" s="41">
        <v>0</v>
      </c>
      <c r="BD22" s="41">
        <v>0</v>
      </c>
      <c r="BE22" s="41">
        <v>0</v>
      </c>
      <c r="BF22" s="41">
        <v>0</v>
      </c>
      <c r="BG22" s="41">
        <v>0</v>
      </c>
      <c r="BH22" s="41">
        <v>0</v>
      </c>
      <c r="BI22" s="41">
        <v>0</v>
      </c>
      <c r="BJ22" s="41">
        <v>0</v>
      </c>
      <c r="BK22" s="42">
        <f t="shared" si="2"/>
        <v>177.5049495737731</v>
      </c>
    </row>
    <row r="23" spans="1:63">
      <c r="A23" s="6"/>
      <c r="B23" s="11" t="s">
        <v>110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4.2826051322399999E-2</v>
      </c>
      <c r="I23" s="41">
        <v>16.061607145161197</v>
      </c>
      <c r="J23" s="41">
        <v>0</v>
      </c>
      <c r="K23" s="41">
        <v>0</v>
      </c>
      <c r="L23" s="41">
        <v>1.3531756935481998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0.29096766129029999</v>
      </c>
      <c r="AD23" s="41">
        <v>0</v>
      </c>
      <c r="AE23" s="41">
        <v>0</v>
      </c>
      <c r="AF23" s="41">
        <v>0.29096766129029999</v>
      </c>
      <c r="AG23" s="41">
        <v>0</v>
      </c>
      <c r="AH23" s="41">
        <v>0</v>
      </c>
      <c r="AI23" s="41">
        <v>0</v>
      </c>
      <c r="AJ23" s="41">
        <v>0</v>
      </c>
      <c r="AK23" s="41">
        <v>0</v>
      </c>
      <c r="AL23" s="41">
        <v>0</v>
      </c>
      <c r="AM23" s="41">
        <v>0</v>
      </c>
      <c r="AN23" s="41">
        <v>0</v>
      </c>
      <c r="AO23" s="41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1.4491688306442001</v>
      </c>
      <c r="AW23" s="41">
        <v>1.6824662790641003</v>
      </c>
      <c r="AX23" s="41">
        <v>0</v>
      </c>
      <c r="AY23" s="41">
        <v>0</v>
      </c>
      <c r="AZ23" s="41">
        <v>14.868447491932695</v>
      </c>
      <c r="BA23" s="41">
        <v>0</v>
      </c>
      <c r="BB23" s="41">
        <v>0</v>
      </c>
      <c r="BC23" s="41">
        <v>0</v>
      </c>
      <c r="BD23" s="41">
        <v>0</v>
      </c>
      <c r="BE23" s="41">
        <v>0</v>
      </c>
      <c r="BF23" s="41">
        <v>1.0474835806400001E-2</v>
      </c>
      <c r="BG23" s="41">
        <v>8.7290298387000004E-2</v>
      </c>
      <c r="BH23" s="41">
        <v>0</v>
      </c>
      <c r="BI23" s="41">
        <v>0</v>
      </c>
      <c r="BJ23" s="41">
        <v>0</v>
      </c>
      <c r="BK23" s="42">
        <f t="shared" si="2"/>
        <v>36.137391948446798</v>
      </c>
    </row>
    <row r="24" spans="1:63">
      <c r="A24" s="6"/>
      <c r="B24" s="11" t="s">
        <v>111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9.8746035482000002E-3</v>
      </c>
      <c r="I24" s="41">
        <v>164.03270981119343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2.4396079354837998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  <c r="Z24" s="41">
        <v>0</v>
      </c>
      <c r="AA24" s="41">
        <v>0</v>
      </c>
      <c r="AB24" s="41">
        <v>0</v>
      </c>
      <c r="AC24" s="41">
        <v>0</v>
      </c>
      <c r="AD24" s="41">
        <v>0</v>
      </c>
      <c r="AE24" s="41">
        <v>0</v>
      </c>
      <c r="AF24" s="41">
        <v>0</v>
      </c>
      <c r="AG24" s="41">
        <v>0</v>
      </c>
      <c r="AH24" s="41">
        <v>0</v>
      </c>
      <c r="AI24" s="41">
        <v>0</v>
      </c>
      <c r="AJ24" s="41">
        <v>0</v>
      </c>
      <c r="AK24" s="41">
        <v>0</v>
      </c>
      <c r="AL24" s="41">
        <v>0</v>
      </c>
      <c r="AM24" s="41">
        <v>0</v>
      </c>
      <c r="AN24" s="41">
        <v>0</v>
      </c>
      <c r="AO24" s="41">
        <v>0</v>
      </c>
      <c r="AP24" s="41">
        <v>0</v>
      </c>
      <c r="AQ24" s="41">
        <v>0</v>
      </c>
      <c r="AR24" s="41">
        <v>0</v>
      </c>
      <c r="AS24" s="41">
        <v>0</v>
      </c>
      <c r="AT24" s="41">
        <v>0</v>
      </c>
      <c r="AU24" s="41">
        <v>0</v>
      </c>
      <c r="AV24" s="41">
        <v>0.14771459032239997</v>
      </c>
      <c r="AW24" s="41">
        <v>0</v>
      </c>
      <c r="AX24" s="41">
        <v>0</v>
      </c>
      <c r="AY24" s="41">
        <v>0</v>
      </c>
      <c r="AZ24" s="41">
        <v>3.6411580871286007</v>
      </c>
      <c r="BA24" s="41">
        <v>0</v>
      </c>
      <c r="BB24" s="41">
        <v>0</v>
      </c>
      <c r="BC24" s="41">
        <v>0</v>
      </c>
      <c r="BD24" s="41">
        <v>0</v>
      </c>
      <c r="BE24" s="41">
        <v>0</v>
      </c>
      <c r="BF24" s="41">
        <v>1.1585458064499999E-2</v>
      </c>
      <c r="BG24" s="41">
        <v>0</v>
      </c>
      <c r="BH24" s="41">
        <v>0</v>
      </c>
      <c r="BI24" s="41">
        <v>0</v>
      </c>
      <c r="BJ24" s="41">
        <v>0</v>
      </c>
      <c r="BK24" s="42">
        <f t="shared" si="2"/>
        <v>170.28265048574093</v>
      </c>
    </row>
    <row r="25" spans="1:63">
      <c r="A25" s="6"/>
      <c r="B25" s="11" t="s">
        <v>112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0.2067147386448</v>
      </c>
      <c r="I25" s="41">
        <v>1.9072031211288001</v>
      </c>
      <c r="J25" s="41">
        <v>0</v>
      </c>
      <c r="K25" s="41">
        <v>0</v>
      </c>
      <c r="L25" s="41">
        <v>5.5577100009674991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5.9064822580000005E-4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2.1243362545158</v>
      </c>
      <c r="AG25" s="41">
        <v>0</v>
      </c>
      <c r="AH25" s="41">
        <v>0</v>
      </c>
      <c r="AI25" s="41">
        <v>0</v>
      </c>
      <c r="AJ25" s="41">
        <v>0</v>
      </c>
      <c r="AK25" s="41">
        <v>0</v>
      </c>
      <c r="AL25" s="41">
        <v>0</v>
      </c>
      <c r="AM25" s="41">
        <v>0</v>
      </c>
      <c r="AN25" s="41">
        <v>0</v>
      </c>
      <c r="AO25" s="41">
        <v>0</v>
      </c>
      <c r="AP25" s="41">
        <v>0</v>
      </c>
      <c r="AQ25" s="41">
        <v>0</v>
      </c>
      <c r="AR25" s="41">
        <v>0</v>
      </c>
      <c r="AS25" s="41">
        <v>0</v>
      </c>
      <c r="AT25" s="41">
        <v>0</v>
      </c>
      <c r="AU25" s="41">
        <v>0</v>
      </c>
      <c r="AV25" s="41">
        <v>2.0413579158339998</v>
      </c>
      <c r="AW25" s="41">
        <v>9.3343234460963007</v>
      </c>
      <c r="AX25" s="41">
        <v>0</v>
      </c>
      <c r="AY25" s="41">
        <v>0</v>
      </c>
      <c r="AZ25" s="41">
        <v>52.523482972151761</v>
      </c>
      <c r="BA25" s="41">
        <v>0</v>
      </c>
      <c r="BB25" s="41">
        <v>0</v>
      </c>
      <c r="BC25" s="41">
        <v>0</v>
      </c>
      <c r="BD25" s="41">
        <v>0</v>
      </c>
      <c r="BE25" s="41">
        <v>0</v>
      </c>
      <c r="BF25" s="41">
        <v>1.2251579767737999</v>
      </c>
      <c r="BG25" s="41">
        <v>0.11690438709670001</v>
      </c>
      <c r="BH25" s="41">
        <v>0</v>
      </c>
      <c r="BI25" s="41">
        <v>0</v>
      </c>
      <c r="BJ25" s="41">
        <v>5.2022452258062994</v>
      </c>
      <c r="BK25" s="42">
        <f t="shared" si="2"/>
        <v>80.240026687241553</v>
      </c>
    </row>
    <row r="26" spans="1:63">
      <c r="A26" s="6"/>
      <c r="B26" s="11" t="s">
        <v>113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1.1306964354599998E-2</v>
      </c>
      <c r="I26" s="41">
        <v>0</v>
      </c>
      <c r="J26" s="41">
        <v>0</v>
      </c>
      <c r="K26" s="41">
        <v>0</v>
      </c>
      <c r="L26" s="41">
        <v>0.34515996451600001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1.0736624451600001E-2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0</v>
      </c>
      <c r="AI26" s="41">
        <v>0</v>
      </c>
      <c r="AJ26" s="41">
        <v>0</v>
      </c>
      <c r="AK26" s="41">
        <v>0</v>
      </c>
      <c r="AL26" s="41">
        <v>0</v>
      </c>
      <c r="AM26" s="41">
        <v>0</v>
      </c>
      <c r="AN26" s="41">
        <v>0</v>
      </c>
      <c r="AO26" s="41">
        <v>0</v>
      </c>
      <c r="AP26" s="41">
        <v>0</v>
      </c>
      <c r="AQ26" s="41">
        <v>0</v>
      </c>
      <c r="AR26" s="41">
        <v>0</v>
      </c>
      <c r="AS26" s="41">
        <v>0</v>
      </c>
      <c r="AT26" s="41">
        <v>0</v>
      </c>
      <c r="AU26" s="41">
        <v>0</v>
      </c>
      <c r="AV26" s="41">
        <v>2.2124310483866001</v>
      </c>
      <c r="AW26" s="41">
        <v>7.9175532451609998</v>
      </c>
      <c r="AX26" s="41">
        <v>0</v>
      </c>
      <c r="AY26" s="41">
        <v>0</v>
      </c>
      <c r="AZ26" s="41">
        <v>44.606149825159584</v>
      </c>
      <c r="BA26" s="41">
        <v>0</v>
      </c>
      <c r="BB26" s="41">
        <v>0</v>
      </c>
      <c r="BC26" s="41">
        <v>0</v>
      </c>
      <c r="BD26" s="41">
        <v>0</v>
      </c>
      <c r="BE26" s="41">
        <v>0</v>
      </c>
      <c r="BF26" s="41">
        <v>0.14269751935469999</v>
      </c>
      <c r="BG26" s="41">
        <v>0</v>
      </c>
      <c r="BH26" s="41">
        <v>0</v>
      </c>
      <c r="BI26" s="41">
        <v>0</v>
      </c>
      <c r="BJ26" s="41">
        <v>0</v>
      </c>
      <c r="BK26" s="42">
        <f t="shared" si="2"/>
        <v>55.246035191384081</v>
      </c>
    </row>
    <row r="27" spans="1:63">
      <c r="A27" s="6"/>
      <c r="B27" s="11" t="s">
        <v>114</v>
      </c>
      <c r="C27" s="41">
        <v>0</v>
      </c>
      <c r="D27" s="41">
        <v>0</v>
      </c>
      <c r="E27" s="41">
        <v>0</v>
      </c>
      <c r="F27" s="41">
        <v>0</v>
      </c>
      <c r="G27" s="41">
        <v>0</v>
      </c>
      <c r="H27" s="41">
        <v>6.0810174193399999E-2</v>
      </c>
      <c r="I27" s="41">
        <v>1.4930368224193</v>
      </c>
      <c r="J27" s="41">
        <v>0</v>
      </c>
      <c r="K27" s="41">
        <v>0</v>
      </c>
      <c r="L27" s="41">
        <v>1.8532624516127998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0</v>
      </c>
      <c r="AI27" s="41">
        <v>0</v>
      </c>
      <c r="AJ27" s="41">
        <v>0</v>
      </c>
      <c r="AK27" s="41">
        <v>0</v>
      </c>
      <c r="AL27" s="41">
        <v>0</v>
      </c>
      <c r="AM27" s="41">
        <v>0</v>
      </c>
      <c r="AN27" s="41">
        <v>0</v>
      </c>
      <c r="AO27" s="41">
        <v>0</v>
      </c>
      <c r="AP27" s="41">
        <v>0</v>
      </c>
      <c r="AQ27" s="41">
        <v>0</v>
      </c>
      <c r="AR27" s="41">
        <v>0</v>
      </c>
      <c r="AS27" s="41">
        <v>0</v>
      </c>
      <c r="AT27" s="41">
        <v>0</v>
      </c>
      <c r="AU27" s="41">
        <v>0</v>
      </c>
      <c r="AV27" s="41">
        <v>8.2485213870499993E-2</v>
      </c>
      <c r="AW27" s="41">
        <v>0</v>
      </c>
      <c r="AX27" s="41">
        <v>0</v>
      </c>
      <c r="AY27" s="41">
        <v>0</v>
      </c>
      <c r="AZ27" s="41">
        <v>3.2990312372894999</v>
      </c>
      <c r="BA27" s="41">
        <v>0</v>
      </c>
      <c r="BB27" s="41">
        <v>0</v>
      </c>
      <c r="BC27" s="41">
        <v>0</v>
      </c>
      <c r="BD27" s="41">
        <v>0</v>
      </c>
      <c r="BE27" s="41">
        <v>0</v>
      </c>
      <c r="BF27" s="41">
        <v>2.8840983870000001E-3</v>
      </c>
      <c r="BG27" s="41">
        <v>0</v>
      </c>
      <c r="BH27" s="41">
        <v>0</v>
      </c>
      <c r="BI27" s="41">
        <v>0</v>
      </c>
      <c r="BJ27" s="41">
        <v>0</v>
      </c>
      <c r="BK27" s="42">
        <f t="shared" si="2"/>
        <v>6.7915099977724989</v>
      </c>
    </row>
    <row r="28" spans="1:63">
      <c r="A28" s="6"/>
      <c r="B28" s="11" t="s">
        <v>115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1.5915690644999999E-3</v>
      </c>
      <c r="I28" s="41">
        <v>49.988974495709591</v>
      </c>
      <c r="J28" s="41">
        <v>0</v>
      </c>
      <c r="K28" s="41">
        <v>0</v>
      </c>
      <c r="L28" s="41">
        <v>5.3052299999999998E-4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5.3029745160000001E-4</v>
      </c>
      <c r="AG28" s="41">
        <v>0</v>
      </c>
      <c r="AH28" s="41">
        <v>0</v>
      </c>
      <c r="AI28" s="41">
        <v>0</v>
      </c>
      <c r="AJ28" s="41">
        <v>0</v>
      </c>
      <c r="AK28" s="41">
        <v>0</v>
      </c>
      <c r="AL28" s="41">
        <v>0</v>
      </c>
      <c r="AM28" s="41">
        <v>0</v>
      </c>
      <c r="AN28" s="41">
        <v>0</v>
      </c>
      <c r="AO28" s="41">
        <v>0</v>
      </c>
      <c r="AP28" s="41">
        <v>0</v>
      </c>
      <c r="AQ28" s="41">
        <v>0</v>
      </c>
      <c r="AR28" s="41">
        <v>0</v>
      </c>
      <c r="AS28" s="41">
        <v>0</v>
      </c>
      <c r="AT28" s="41">
        <v>0</v>
      </c>
      <c r="AU28" s="41">
        <v>0</v>
      </c>
      <c r="AV28" s="41">
        <v>5.3033770960000004E-4</v>
      </c>
      <c r="AW28" s="41">
        <v>28.943192485451398</v>
      </c>
      <c r="AX28" s="41">
        <v>0</v>
      </c>
      <c r="AY28" s="41">
        <v>0</v>
      </c>
      <c r="AZ28" s="41">
        <v>21.190626870902999</v>
      </c>
      <c r="BA28" s="41">
        <v>0</v>
      </c>
      <c r="BB28" s="41">
        <v>0</v>
      </c>
      <c r="BC28" s="41">
        <v>0</v>
      </c>
      <c r="BD28" s="41">
        <v>0</v>
      </c>
      <c r="BE28" s="41">
        <v>0</v>
      </c>
      <c r="BF28" s="41">
        <v>0</v>
      </c>
      <c r="BG28" s="41">
        <v>0</v>
      </c>
      <c r="BH28" s="41">
        <v>0</v>
      </c>
      <c r="BI28" s="41">
        <v>0</v>
      </c>
      <c r="BJ28" s="41">
        <v>0</v>
      </c>
      <c r="BK28" s="42">
        <f t="shared" si="2"/>
        <v>100.1259765792897</v>
      </c>
    </row>
    <row r="29" spans="1:63">
      <c r="A29" s="6"/>
      <c r="B29" s="11" t="s">
        <v>116</v>
      </c>
      <c r="C29" s="41">
        <v>0</v>
      </c>
      <c r="D29" s="41">
        <v>0</v>
      </c>
      <c r="E29" s="41">
        <v>0</v>
      </c>
      <c r="F29" s="41">
        <v>0</v>
      </c>
      <c r="G29" s="41">
        <v>0</v>
      </c>
      <c r="H29" s="41">
        <v>1.7074067740999999E-3</v>
      </c>
      <c r="I29" s="41">
        <v>15.929295296548201</v>
      </c>
      <c r="J29" s="41">
        <v>0</v>
      </c>
      <c r="K29" s="41">
        <v>0</v>
      </c>
      <c r="L29" s="41">
        <v>1.6846031887417001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41">
        <v>0</v>
      </c>
      <c r="AD29" s="41">
        <v>0</v>
      </c>
      <c r="AE29" s="41">
        <v>0</v>
      </c>
      <c r="AF29" s="41">
        <v>1.43918266129E-2</v>
      </c>
      <c r="AG29" s="41">
        <v>0</v>
      </c>
      <c r="AH29" s="41">
        <v>0</v>
      </c>
      <c r="AI29" s="41">
        <v>0</v>
      </c>
      <c r="AJ29" s="41">
        <v>0</v>
      </c>
      <c r="AK29" s="41">
        <v>0</v>
      </c>
      <c r="AL29" s="41">
        <v>0</v>
      </c>
      <c r="AM29" s="41">
        <v>0</v>
      </c>
      <c r="AN29" s="41">
        <v>0</v>
      </c>
      <c r="AO29" s="41">
        <v>0</v>
      </c>
      <c r="AP29" s="41">
        <v>0</v>
      </c>
      <c r="AQ29" s="41">
        <v>0</v>
      </c>
      <c r="AR29" s="41">
        <v>0</v>
      </c>
      <c r="AS29" s="41">
        <v>0</v>
      </c>
      <c r="AT29" s="41">
        <v>0</v>
      </c>
      <c r="AU29" s="41">
        <v>0</v>
      </c>
      <c r="AV29" s="41">
        <v>0.10936061206429999</v>
      </c>
      <c r="AW29" s="41">
        <v>12.6648074193547</v>
      </c>
      <c r="AX29" s="41">
        <v>0</v>
      </c>
      <c r="AY29" s="41">
        <v>0</v>
      </c>
      <c r="AZ29" s="41">
        <v>4.5806895729351993</v>
      </c>
      <c r="BA29" s="41">
        <v>0</v>
      </c>
      <c r="BB29" s="41">
        <v>0</v>
      </c>
      <c r="BC29" s="41">
        <v>0</v>
      </c>
      <c r="BD29" s="41">
        <v>0</v>
      </c>
      <c r="BE29" s="41">
        <v>0</v>
      </c>
      <c r="BF29" s="41">
        <v>0</v>
      </c>
      <c r="BG29" s="41">
        <v>0</v>
      </c>
      <c r="BH29" s="41">
        <v>0</v>
      </c>
      <c r="BI29" s="41">
        <v>0</v>
      </c>
      <c r="BJ29" s="41">
        <v>0</v>
      </c>
      <c r="BK29" s="42">
        <f t="shared" si="2"/>
        <v>34.984855323031098</v>
      </c>
    </row>
    <row r="30" spans="1:63">
      <c r="A30" s="6"/>
      <c r="B30" s="11" t="s">
        <v>152</v>
      </c>
      <c r="C30" s="41">
        <v>0</v>
      </c>
      <c r="D30" s="41">
        <v>0</v>
      </c>
      <c r="E30" s="41">
        <v>0</v>
      </c>
      <c r="F30" s="41">
        <v>0</v>
      </c>
      <c r="G30" s="41">
        <v>0</v>
      </c>
      <c r="H30" s="41">
        <v>4.0271845935200001E-2</v>
      </c>
      <c r="I30" s="41">
        <v>1.1775393548387001</v>
      </c>
      <c r="J30" s="41">
        <v>0</v>
      </c>
      <c r="K30" s="41">
        <v>0</v>
      </c>
      <c r="L30" s="41">
        <v>0.23578796045149999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4.7101574192999996E-3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  <c r="AG30" s="41">
        <v>0</v>
      </c>
      <c r="AH30" s="41">
        <v>0</v>
      </c>
      <c r="AI30" s="41">
        <v>0</v>
      </c>
      <c r="AJ30" s="41">
        <v>0</v>
      </c>
      <c r="AK30" s="41">
        <v>0</v>
      </c>
      <c r="AL30" s="41">
        <v>0</v>
      </c>
      <c r="AM30" s="41">
        <v>0</v>
      </c>
      <c r="AN30" s="41">
        <v>0</v>
      </c>
      <c r="AO30" s="41">
        <v>0</v>
      </c>
      <c r="AP30" s="41">
        <v>0</v>
      </c>
      <c r="AQ30" s="41">
        <v>0</v>
      </c>
      <c r="AR30" s="41">
        <v>0</v>
      </c>
      <c r="AS30" s="41">
        <v>0</v>
      </c>
      <c r="AT30" s="41">
        <v>0</v>
      </c>
      <c r="AU30" s="41">
        <v>0</v>
      </c>
      <c r="AV30" s="41">
        <v>1.6902983314152</v>
      </c>
      <c r="AW30" s="41">
        <v>5.8398192290319004</v>
      </c>
      <c r="AX30" s="41">
        <v>0</v>
      </c>
      <c r="AY30" s="41">
        <v>0</v>
      </c>
      <c r="AZ30" s="41">
        <v>30.315835370285917</v>
      </c>
      <c r="BA30" s="41">
        <v>0</v>
      </c>
      <c r="BB30" s="41">
        <v>0</v>
      </c>
      <c r="BC30" s="41">
        <v>0</v>
      </c>
      <c r="BD30" s="41">
        <v>0</v>
      </c>
      <c r="BE30" s="41">
        <v>0</v>
      </c>
      <c r="BF30" s="41">
        <v>0.12299637258009999</v>
      </c>
      <c r="BG30" s="41">
        <v>0.46625303225800002</v>
      </c>
      <c r="BH30" s="41">
        <v>0</v>
      </c>
      <c r="BI30" s="41">
        <v>0</v>
      </c>
      <c r="BJ30" s="41">
        <v>0.52453466129019999</v>
      </c>
      <c r="BK30" s="42">
        <f t="shared" si="2"/>
        <v>40.418046315506011</v>
      </c>
    </row>
    <row r="31" spans="1:63">
      <c r="A31" s="6"/>
      <c r="B31" s="11" t="s">
        <v>153</v>
      </c>
      <c r="C31" s="41">
        <v>0</v>
      </c>
      <c r="D31" s="41">
        <v>0</v>
      </c>
      <c r="E31" s="41">
        <v>0</v>
      </c>
      <c r="F31" s="41">
        <v>0</v>
      </c>
      <c r="G31" s="41">
        <v>0</v>
      </c>
      <c r="H31" s="41">
        <v>0.1112135461931</v>
      </c>
      <c r="I31" s="41">
        <v>4.6532864516100003E-2</v>
      </c>
      <c r="J31" s="41">
        <v>0</v>
      </c>
      <c r="K31" s="41">
        <v>0</v>
      </c>
      <c r="L31" s="41">
        <v>0.12338203803220001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K31" s="41">
        <v>0</v>
      </c>
      <c r="AL31" s="41">
        <v>0</v>
      </c>
      <c r="AM31" s="41">
        <v>0</v>
      </c>
      <c r="AN31" s="41">
        <v>0</v>
      </c>
      <c r="AO31" s="41">
        <v>0</v>
      </c>
      <c r="AP31" s="41">
        <v>0</v>
      </c>
      <c r="AQ31" s="41">
        <v>0</v>
      </c>
      <c r="AR31" s="41">
        <v>0</v>
      </c>
      <c r="AS31" s="41">
        <v>0</v>
      </c>
      <c r="AT31" s="41">
        <v>0</v>
      </c>
      <c r="AU31" s="41">
        <v>0</v>
      </c>
      <c r="AV31" s="41">
        <v>1.4116781000276002</v>
      </c>
      <c r="AW31" s="41">
        <v>10.2948228711931</v>
      </c>
      <c r="AX31" s="41">
        <v>0</v>
      </c>
      <c r="AY31" s="41">
        <v>0</v>
      </c>
      <c r="AZ31" s="41">
        <v>26.368433504058991</v>
      </c>
      <c r="BA31" s="41">
        <v>0</v>
      </c>
      <c r="BB31" s="41">
        <v>0</v>
      </c>
      <c r="BC31" s="41">
        <v>0</v>
      </c>
      <c r="BD31" s="41">
        <v>0</v>
      </c>
      <c r="BE31" s="41">
        <v>0</v>
      </c>
      <c r="BF31" s="41">
        <v>9.398842625739999E-2</v>
      </c>
      <c r="BG31" s="41">
        <v>0</v>
      </c>
      <c r="BH31" s="41">
        <v>0</v>
      </c>
      <c r="BI31" s="41">
        <v>0</v>
      </c>
      <c r="BJ31" s="41">
        <v>3.9611078451610999</v>
      </c>
      <c r="BK31" s="42">
        <f t="shared" si="2"/>
        <v>42.411159195439588</v>
      </c>
    </row>
    <row r="32" spans="1:63">
      <c r="A32" s="6"/>
      <c r="B32" s="11" t="s">
        <v>117</v>
      </c>
      <c r="C32" s="41">
        <v>0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  <c r="AG32" s="41">
        <v>0</v>
      </c>
      <c r="AH32" s="41">
        <v>0</v>
      </c>
      <c r="AI32" s="41">
        <v>0</v>
      </c>
      <c r="AJ32" s="41">
        <v>0</v>
      </c>
      <c r="AK32" s="41">
        <v>0</v>
      </c>
      <c r="AL32" s="41">
        <v>0</v>
      </c>
      <c r="AM32" s="41">
        <v>0</v>
      </c>
      <c r="AN32" s="41">
        <v>0</v>
      </c>
      <c r="AO32" s="41">
        <v>0</v>
      </c>
      <c r="AP32" s="41">
        <v>0</v>
      </c>
      <c r="AQ32" s="41">
        <v>0</v>
      </c>
      <c r="AR32" s="41">
        <v>0</v>
      </c>
      <c r="AS32" s="41">
        <v>0</v>
      </c>
      <c r="AT32" s="41">
        <v>0</v>
      </c>
      <c r="AU32" s="41">
        <v>0</v>
      </c>
      <c r="AV32" s="41">
        <v>0.25090633496679998</v>
      </c>
      <c r="AW32" s="41">
        <v>2.5740580645160001</v>
      </c>
      <c r="AX32" s="41">
        <v>0</v>
      </c>
      <c r="AY32" s="41">
        <v>0</v>
      </c>
      <c r="AZ32" s="41">
        <v>6.4611414411609003</v>
      </c>
      <c r="BA32" s="41">
        <v>0</v>
      </c>
      <c r="BB32" s="41">
        <v>0</v>
      </c>
      <c r="BC32" s="41">
        <v>0</v>
      </c>
      <c r="BD32" s="41">
        <v>0</v>
      </c>
      <c r="BE32" s="41">
        <v>0</v>
      </c>
      <c r="BF32" s="41">
        <v>1.2870290322399999E-2</v>
      </c>
      <c r="BG32" s="41">
        <v>0</v>
      </c>
      <c r="BH32" s="41">
        <v>0</v>
      </c>
      <c r="BI32" s="41">
        <v>0</v>
      </c>
      <c r="BJ32" s="41">
        <v>0</v>
      </c>
      <c r="BK32" s="42">
        <f t="shared" si="2"/>
        <v>9.2989761309660999</v>
      </c>
    </row>
    <row r="33" spans="1:63">
      <c r="A33" s="6"/>
      <c r="B33" s="11" t="s">
        <v>118</v>
      </c>
      <c r="C33" s="41">
        <v>0</v>
      </c>
      <c r="D33" s="41">
        <v>0</v>
      </c>
      <c r="E33" s="41">
        <v>0</v>
      </c>
      <c r="F33" s="41">
        <v>0</v>
      </c>
      <c r="G33" s="41">
        <v>0</v>
      </c>
      <c r="H33" s="41">
        <v>8.3967483644900004E-2</v>
      </c>
      <c r="I33" s="41">
        <v>0</v>
      </c>
      <c r="J33" s="41">
        <v>0</v>
      </c>
      <c r="K33" s="41">
        <v>0</v>
      </c>
      <c r="L33" s="41">
        <v>0.98930761290319991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7.9144609031999991E-3</v>
      </c>
      <c r="S33" s="41">
        <v>0</v>
      </c>
      <c r="T33" s="41">
        <v>0</v>
      </c>
      <c r="U33" s="41">
        <v>0</v>
      </c>
      <c r="V33" s="41">
        <v>0</v>
      </c>
      <c r="W33" s="41">
        <v>0</v>
      </c>
      <c r="X33" s="41">
        <v>0</v>
      </c>
      <c r="Y33" s="41">
        <v>0</v>
      </c>
      <c r="Z33" s="41">
        <v>0</v>
      </c>
      <c r="AA33" s="41">
        <v>0</v>
      </c>
      <c r="AB33" s="41">
        <v>2.4586470967699999E-2</v>
      </c>
      <c r="AC33" s="41">
        <v>0</v>
      </c>
      <c r="AD33" s="41">
        <v>0</v>
      </c>
      <c r="AE33" s="41">
        <v>0</v>
      </c>
      <c r="AF33" s="41">
        <v>0</v>
      </c>
      <c r="AG33" s="41">
        <v>0</v>
      </c>
      <c r="AH33" s="41">
        <v>0</v>
      </c>
      <c r="AI33" s="41">
        <v>0</v>
      </c>
      <c r="AJ33" s="41">
        <v>0</v>
      </c>
      <c r="AK33" s="41">
        <v>0</v>
      </c>
      <c r="AL33" s="41">
        <v>0</v>
      </c>
      <c r="AM33" s="41">
        <v>0</v>
      </c>
      <c r="AN33" s="41">
        <v>0</v>
      </c>
      <c r="AO33" s="41">
        <v>0</v>
      </c>
      <c r="AP33" s="41">
        <v>0</v>
      </c>
      <c r="AQ33" s="41">
        <v>0</v>
      </c>
      <c r="AR33" s="41">
        <v>0</v>
      </c>
      <c r="AS33" s="41">
        <v>0</v>
      </c>
      <c r="AT33" s="41">
        <v>0</v>
      </c>
      <c r="AU33" s="41">
        <v>0</v>
      </c>
      <c r="AV33" s="41">
        <v>0.92213805202979948</v>
      </c>
      <c r="AW33" s="41">
        <v>35.920204679902803</v>
      </c>
      <c r="AX33" s="41">
        <v>0</v>
      </c>
      <c r="AY33" s="41">
        <v>0</v>
      </c>
      <c r="AZ33" s="41">
        <v>29.070307546995803</v>
      </c>
      <c r="BA33" s="41">
        <v>0</v>
      </c>
      <c r="BB33" s="41">
        <v>0</v>
      </c>
      <c r="BC33" s="41">
        <v>0</v>
      </c>
      <c r="BD33" s="41">
        <v>0</v>
      </c>
      <c r="BE33" s="41">
        <v>0</v>
      </c>
      <c r="BF33" s="41">
        <v>7.0386723870699996E-2</v>
      </c>
      <c r="BG33" s="41">
        <v>9.8345883870966002</v>
      </c>
      <c r="BH33" s="41">
        <v>0</v>
      </c>
      <c r="BI33" s="41">
        <v>0</v>
      </c>
      <c r="BJ33" s="41">
        <v>1.22932354838E-2</v>
      </c>
      <c r="BK33" s="42">
        <f t="shared" si="2"/>
        <v>76.935694653798507</v>
      </c>
    </row>
    <row r="34" spans="1:63">
      <c r="A34" s="6"/>
      <c r="B34" s="11" t="s">
        <v>119</v>
      </c>
      <c r="C34" s="41">
        <v>0</v>
      </c>
      <c r="D34" s="41">
        <v>0</v>
      </c>
      <c r="E34" s="41">
        <v>0</v>
      </c>
      <c r="F34" s="41">
        <v>0</v>
      </c>
      <c r="G34" s="41">
        <v>0</v>
      </c>
      <c r="H34" s="41">
        <v>9.2980608096700001E-2</v>
      </c>
      <c r="I34" s="41">
        <v>9.7710545322578994</v>
      </c>
      <c r="J34" s="41">
        <v>0</v>
      </c>
      <c r="K34" s="41">
        <v>0</v>
      </c>
      <c r="L34" s="41">
        <v>1.972446059161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6.2236016128999996E-2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1">
        <v>1.4658663529031</v>
      </c>
      <c r="AG34" s="41">
        <v>0</v>
      </c>
      <c r="AH34" s="41">
        <v>0</v>
      </c>
      <c r="AI34" s="41">
        <v>0</v>
      </c>
      <c r="AJ34" s="41">
        <v>0</v>
      </c>
      <c r="AK34" s="41">
        <v>0</v>
      </c>
      <c r="AL34" s="41">
        <v>0</v>
      </c>
      <c r="AM34" s="41">
        <v>0</v>
      </c>
      <c r="AN34" s="41">
        <v>0</v>
      </c>
      <c r="AO34" s="41">
        <v>0</v>
      </c>
      <c r="AP34" s="41">
        <v>0</v>
      </c>
      <c r="AQ34" s="41">
        <v>0</v>
      </c>
      <c r="AR34" s="41">
        <v>0</v>
      </c>
      <c r="AS34" s="41">
        <v>0</v>
      </c>
      <c r="AT34" s="41">
        <v>0</v>
      </c>
      <c r="AU34" s="41">
        <v>0</v>
      </c>
      <c r="AV34" s="41">
        <v>2.8576490392889995</v>
      </c>
      <c r="AW34" s="41">
        <v>7.4461990025481981</v>
      </c>
      <c r="AX34" s="41">
        <v>0</v>
      </c>
      <c r="AY34" s="41">
        <v>0</v>
      </c>
      <c r="AZ34" s="41">
        <v>17.068204049773001</v>
      </c>
      <c r="BA34" s="41">
        <v>0</v>
      </c>
      <c r="BB34" s="41">
        <v>0</v>
      </c>
      <c r="BC34" s="41">
        <v>0</v>
      </c>
      <c r="BD34" s="41">
        <v>0</v>
      </c>
      <c r="BE34" s="41">
        <v>0</v>
      </c>
      <c r="BF34" s="41">
        <v>0.17067510580600001</v>
      </c>
      <c r="BG34" s="41">
        <v>0</v>
      </c>
      <c r="BH34" s="41">
        <v>0</v>
      </c>
      <c r="BI34" s="41">
        <v>0</v>
      </c>
      <c r="BJ34" s="41">
        <v>0.12367761290319999</v>
      </c>
      <c r="BK34" s="42">
        <f t="shared" si="2"/>
        <v>41.0309883788671</v>
      </c>
    </row>
    <row r="35" spans="1:63">
      <c r="A35" s="6"/>
      <c r="B35" s="11" t="s">
        <v>120</v>
      </c>
      <c r="C35" s="41">
        <v>0</v>
      </c>
      <c r="D35" s="41">
        <v>0</v>
      </c>
      <c r="E35" s="41">
        <v>0</v>
      </c>
      <c r="F35" s="41">
        <v>0</v>
      </c>
      <c r="G35" s="41">
        <v>0</v>
      </c>
      <c r="H35" s="41">
        <v>3.0328855935400002E-2</v>
      </c>
      <c r="I35" s="41">
        <v>36.123393451612699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41">
        <v>1.8418439667419002</v>
      </c>
      <c r="AG35" s="41">
        <v>0</v>
      </c>
      <c r="AH35" s="41">
        <v>0</v>
      </c>
      <c r="AI35" s="41">
        <v>0</v>
      </c>
      <c r="AJ35" s="41">
        <v>0</v>
      </c>
      <c r="AK35" s="41">
        <v>0</v>
      </c>
      <c r="AL35" s="41">
        <v>0</v>
      </c>
      <c r="AM35" s="41">
        <v>0</v>
      </c>
      <c r="AN35" s="41">
        <v>0</v>
      </c>
      <c r="AO35" s="41">
        <v>0</v>
      </c>
      <c r="AP35" s="41">
        <v>0</v>
      </c>
      <c r="AQ35" s="41">
        <v>0</v>
      </c>
      <c r="AR35" s="41">
        <v>0</v>
      </c>
      <c r="AS35" s="41">
        <v>0</v>
      </c>
      <c r="AT35" s="41">
        <v>0</v>
      </c>
      <c r="AU35" s="41">
        <v>0</v>
      </c>
      <c r="AV35" s="41">
        <v>0.32699760951509993</v>
      </c>
      <c r="AW35" s="41">
        <v>23.156459822580196</v>
      </c>
      <c r="AX35" s="41">
        <v>0</v>
      </c>
      <c r="AY35" s="41">
        <v>0</v>
      </c>
      <c r="AZ35" s="41">
        <v>22.048195010030692</v>
      </c>
      <c r="BA35" s="41">
        <v>0</v>
      </c>
      <c r="BB35" s="41">
        <v>0</v>
      </c>
      <c r="BC35" s="41">
        <v>0</v>
      </c>
      <c r="BD35" s="41">
        <v>0</v>
      </c>
      <c r="BE35" s="41">
        <v>0</v>
      </c>
      <c r="BF35" s="41">
        <v>1.2266074193000001E-3</v>
      </c>
      <c r="BG35" s="41">
        <v>0</v>
      </c>
      <c r="BH35" s="41">
        <v>0</v>
      </c>
      <c r="BI35" s="41">
        <v>0</v>
      </c>
      <c r="BJ35" s="41">
        <v>0</v>
      </c>
      <c r="BK35" s="42">
        <f t="shared" si="2"/>
        <v>83.528445323835285</v>
      </c>
    </row>
    <row r="36" spans="1:63">
      <c r="A36" s="6"/>
      <c r="B36" s="11" t="s">
        <v>121</v>
      </c>
      <c r="C36" s="41">
        <v>0</v>
      </c>
      <c r="D36" s="41">
        <v>0</v>
      </c>
      <c r="E36" s="41">
        <v>0</v>
      </c>
      <c r="F36" s="41">
        <v>0</v>
      </c>
      <c r="G36" s="41">
        <v>0</v>
      </c>
      <c r="H36" s="41">
        <v>4.9679135483800006E-2</v>
      </c>
      <c r="I36" s="41">
        <v>8.2003927101934</v>
      </c>
      <c r="J36" s="41">
        <v>0</v>
      </c>
      <c r="K36" s="41">
        <v>0</v>
      </c>
      <c r="L36" s="41">
        <v>1.0556816290320001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6.3743122354799994E-2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0.49427522580639999</v>
      </c>
      <c r="AD36" s="41">
        <v>0</v>
      </c>
      <c r="AE36" s="41">
        <v>0</v>
      </c>
      <c r="AF36" s="41">
        <v>3.0175502535481997</v>
      </c>
      <c r="AG36" s="41">
        <v>0</v>
      </c>
      <c r="AH36" s="41">
        <v>0</v>
      </c>
      <c r="AI36" s="41">
        <v>0</v>
      </c>
      <c r="AJ36" s="41">
        <v>0</v>
      </c>
      <c r="AK36" s="41">
        <v>0</v>
      </c>
      <c r="AL36" s="41">
        <v>0</v>
      </c>
      <c r="AM36" s="41">
        <v>0</v>
      </c>
      <c r="AN36" s="41">
        <v>0</v>
      </c>
      <c r="AO36" s="41">
        <v>0</v>
      </c>
      <c r="AP36" s="41">
        <v>0</v>
      </c>
      <c r="AQ36" s="41">
        <v>0</v>
      </c>
      <c r="AR36" s="41">
        <v>0</v>
      </c>
      <c r="AS36" s="41">
        <v>0</v>
      </c>
      <c r="AT36" s="41">
        <v>0</v>
      </c>
      <c r="AU36" s="41">
        <v>0</v>
      </c>
      <c r="AV36" s="41">
        <v>0.38266307470879996</v>
      </c>
      <c r="AW36" s="41">
        <v>4.0530568516127996</v>
      </c>
      <c r="AX36" s="41">
        <v>0</v>
      </c>
      <c r="AY36" s="41">
        <v>0</v>
      </c>
      <c r="AZ36" s="41">
        <v>12.386542295386098</v>
      </c>
      <c r="BA36" s="41">
        <v>0</v>
      </c>
      <c r="BB36" s="41">
        <v>0</v>
      </c>
      <c r="BC36" s="41">
        <v>0</v>
      </c>
      <c r="BD36" s="41">
        <v>0</v>
      </c>
      <c r="BE36" s="41">
        <v>0</v>
      </c>
      <c r="BF36" s="41">
        <v>4.9427522579999997E-3</v>
      </c>
      <c r="BG36" s="41">
        <v>0</v>
      </c>
      <c r="BH36" s="41">
        <v>0</v>
      </c>
      <c r="BI36" s="41">
        <v>0</v>
      </c>
      <c r="BJ36" s="41">
        <v>0</v>
      </c>
      <c r="BK36" s="42">
        <f t="shared" si="2"/>
        <v>29.708527050384294</v>
      </c>
    </row>
    <row r="37" spans="1:63">
      <c r="A37" s="6"/>
      <c r="B37" s="11" t="s">
        <v>122</v>
      </c>
      <c r="C37" s="41">
        <v>0</v>
      </c>
      <c r="D37" s="41">
        <v>0</v>
      </c>
      <c r="E37" s="41">
        <v>0</v>
      </c>
      <c r="F37" s="41">
        <v>0</v>
      </c>
      <c r="G37" s="41">
        <v>0</v>
      </c>
      <c r="H37" s="41">
        <v>5.6911320451499992E-2</v>
      </c>
      <c r="I37" s="41">
        <v>8.8013988145482998</v>
      </c>
      <c r="J37" s="41">
        <v>0</v>
      </c>
      <c r="K37" s="41">
        <v>0</v>
      </c>
      <c r="L37" s="41">
        <v>0.41372780967720002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0.2433746451612</v>
      </c>
      <c r="AD37" s="41">
        <v>0</v>
      </c>
      <c r="AE37" s="41">
        <v>0</v>
      </c>
      <c r="AF37" s="41">
        <v>1.2168732258063999</v>
      </c>
      <c r="AG37" s="41">
        <v>0</v>
      </c>
      <c r="AH37" s="41">
        <v>0</v>
      </c>
      <c r="AI37" s="41">
        <v>0</v>
      </c>
      <c r="AJ37" s="41">
        <v>0</v>
      </c>
      <c r="AK37" s="41">
        <v>0</v>
      </c>
      <c r="AL37" s="41">
        <v>0</v>
      </c>
      <c r="AM37" s="41">
        <v>0</v>
      </c>
      <c r="AN37" s="41">
        <v>0</v>
      </c>
      <c r="AO37" s="41">
        <v>0</v>
      </c>
      <c r="AP37" s="41">
        <v>0</v>
      </c>
      <c r="AQ37" s="41">
        <v>0</v>
      </c>
      <c r="AR37" s="41">
        <v>0</v>
      </c>
      <c r="AS37" s="41">
        <v>0</v>
      </c>
      <c r="AT37" s="41">
        <v>0</v>
      </c>
      <c r="AU37" s="41">
        <v>0</v>
      </c>
      <c r="AV37" s="41">
        <v>0.39643249699880001</v>
      </c>
      <c r="AW37" s="41">
        <v>5.4029171225801988</v>
      </c>
      <c r="AX37" s="41">
        <v>0</v>
      </c>
      <c r="AY37" s="41">
        <v>0</v>
      </c>
      <c r="AZ37" s="41">
        <v>19.823752488224297</v>
      </c>
      <c r="BA37" s="41">
        <v>0</v>
      </c>
      <c r="BB37" s="41">
        <v>0</v>
      </c>
      <c r="BC37" s="41">
        <v>0</v>
      </c>
      <c r="BD37" s="41">
        <v>0</v>
      </c>
      <c r="BE37" s="41">
        <v>0</v>
      </c>
      <c r="BF37" s="41">
        <v>1.2168732258000001E-3</v>
      </c>
      <c r="BG37" s="41">
        <v>0</v>
      </c>
      <c r="BH37" s="41">
        <v>0</v>
      </c>
      <c r="BI37" s="41">
        <v>0</v>
      </c>
      <c r="BJ37" s="41">
        <v>0</v>
      </c>
      <c r="BK37" s="42">
        <f t="shared" si="2"/>
        <v>36.356604796673693</v>
      </c>
    </row>
    <row r="38" spans="1:63">
      <c r="A38" s="6"/>
      <c r="B38" s="11" t="s">
        <v>123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9.7494577419000014E-2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1.7527779935200001E-2</v>
      </c>
      <c r="S38" s="41">
        <v>0</v>
      </c>
      <c r="T38" s="41">
        <v>0</v>
      </c>
      <c r="U38" s="41">
        <v>0</v>
      </c>
      <c r="V38" s="41">
        <v>0.18488225806450001</v>
      </c>
      <c r="W38" s="41">
        <v>0</v>
      </c>
      <c r="X38" s="41">
        <v>0</v>
      </c>
      <c r="Y38" s="41">
        <v>0</v>
      </c>
      <c r="Z38" s="41">
        <v>0</v>
      </c>
      <c r="AA38" s="41">
        <v>0</v>
      </c>
      <c r="AB38" s="41">
        <v>0</v>
      </c>
      <c r="AC38" s="41">
        <v>0</v>
      </c>
      <c r="AD38" s="41">
        <v>0</v>
      </c>
      <c r="AE38" s="41">
        <v>0</v>
      </c>
      <c r="AF38" s="41">
        <v>0.91620991935480012</v>
      </c>
      <c r="AG38" s="41">
        <v>0</v>
      </c>
      <c r="AH38" s="41">
        <v>0</v>
      </c>
      <c r="AI38" s="41">
        <v>0</v>
      </c>
      <c r="AJ38" s="41">
        <v>0</v>
      </c>
      <c r="AK38" s="41">
        <v>0</v>
      </c>
      <c r="AL38" s="41">
        <v>0</v>
      </c>
      <c r="AM38" s="41">
        <v>0</v>
      </c>
      <c r="AN38" s="41">
        <v>0</v>
      </c>
      <c r="AO38" s="41">
        <v>0</v>
      </c>
      <c r="AP38" s="41">
        <v>0</v>
      </c>
      <c r="AQ38" s="41">
        <v>0</v>
      </c>
      <c r="AR38" s="41">
        <v>0</v>
      </c>
      <c r="AS38" s="41">
        <v>0</v>
      </c>
      <c r="AT38" s="41">
        <v>0</v>
      </c>
      <c r="AU38" s="41">
        <v>0</v>
      </c>
      <c r="AV38" s="41">
        <v>11.841700886481902</v>
      </c>
      <c r="AW38" s="41">
        <v>17.4705350649023</v>
      </c>
      <c r="AX38" s="41">
        <v>0</v>
      </c>
      <c r="AY38" s="41">
        <v>0</v>
      </c>
      <c r="AZ38" s="41">
        <v>29.764744599512898</v>
      </c>
      <c r="BA38" s="41">
        <v>0</v>
      </c>
      <c r="BB38" s="41">
        <v>0</v>
      </c>
      <c r="BC38" s="41">
        <v>0</v>
      </c>
      <c r="BD38" s="41">
        <v>0</v>
      </c>
      <c r="BE38" s="41">
        <v>0</v>
      </c>
      <c r="BF38" s="41">
        <v>8.7931719838499983E-2</v>
      </c>
      <c r="BG38" s="41">
        <v>0</v>
      </c>
      <c r="BH38" s="41">
        <v>0</v>
      </c>
      <c r="BI38" s="41">
        <v>0</v>
      </c>
      <c r="BJ38" s="41">
        <v>0.1497209169032</v>
      </c>
      <c r="BK38" s="42">
        <f t="shared" si="2"/>
        <v>60.530747722412301</v>
      </c>
    </row>
    <row r="39" spans="1:63">
      <c r="A39" s="6"/>
      <c r="B39" s="11" t="s">
        <v>124</v>
      </c>
      <c r="C39" s="41">
        <v>0</v>
      </c>
      <c r="D39" s="41">
        <v>0</v>
      </c>
      <c r="E39" s="41">
        <v>0</v>
      </c>
      <c r="F39" s="41">
        <v>0</v>
      </c>
      <c r="G39" s="41">
        <v>0</v>
      </c>
      <c r="H39" s="41">
        <v>0.13738103145140002</v>
      </c>
      <c r="I39" s="41">
        <v>0</v>
      </c>
      <c r="J39" s="41">
        <v>0</v>
      </c>
      <c r="K39" s="41">
        <v>0</v>
      </c>
      <c r="L39" s="41">
        <v>1.2500444373546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41">
        <v>0</v>
      </c>
      <c r="AG39" s="41">
        <v>0</v>
      </c>
      <c r="AH39" s="41">
        <v>0</v>
      </c>
      <c r="AI39" s="41">
        <v>0</v>
      </c>
      <c r="AJ39" s="41">
        <v>0</v>
      </c>
      <c r="AK39" s="41">
        <v>0</v>
      </c>
      <c r="AL39" s="41">
        <v>0</v>
      </c>
      <c r="AM39" s="41">
        <v>0</v>
      </c>
      <c r="AN39" s="41">
        <v>0</v>
      </c>
      <c r="AO39" s="41">
        <v>0</v>
      </c>
      <c r="AP39" s="41">
        <v>0</v>
      </c>
      <c r="AQ39" s="41">
        <v>0</v>
      </c>
      <c r="AR39" s="41">
        <v>0</v>
      </c>
      <c r="AS39" s="41">
        <v>0</v>
      </c>
      <c r="AT39" s="41">
        <v>0</v>
      </c>
      <c r="AU39" s="41">
        <v>0</v>
      </c>
      <c r="AV39" s="41">
        <v>5.3210008354500002E-2</v>
      </c>
      <c r="AW39" s="41">
        <v>0.58730693548379997</v>
      </c>
      <c r="AX39" s="41">
        <v>0</v>
      </c>
      <c r="AY39" s="41">
        <v>0</v>
      </c>
      <c r="AZ39" s="41">
        <v>5.3183878459670995</v>
      </c>
      <c r="BA39" s="41">
        <v>0</v>
      </c>
      <c r="BB39" s="41">
        <v>0</v>
      </c>
      <c r="BC39" s="41">
        <v>0</v>
      </c>
      <c r="BD39" s="41">
        <v>0</v>
      </c>
      <c r="BE39" s="41">
        <v>0</v>
      </c>
      <c r="BF39" s="41">
        <v>0</v>
      </c>
      <c r="BG39" s="41">
        <v>0</v>
      </c>
      <c r="BH39" s="41">
        <v>0</v>
      </c>
      <c r="BI39" s="41">
        <v>0</v>
      </c>
      <c r="BJ39" s="41">
        <v>0</v>
      </c>
      <c r="BK39" s="42">
        <f t="shared" si="2"/>
        <v>7.346330258611399</v>
      </c>
    </row>
    <row r="40" spans="1:63">
      <c r="A40" s="6"/>
      <c r="B40" s="11" t="s">
        <v>194</v>
      </c>
      <c r="C40" s="41">
        <v>0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0</v>
      </c>
      <c r="AB40" s="41">
        <v>0</v>
      </c>
      <c r="AC40" s="41">
        <v>0</v>
      </c>
      <c r="AD40" s="41">
        <v>0</v>
      </c>
      <c r="AE40" s="41">
        <v>0</v>
      </c>
      <c r="AF40" s="41">
        <v>0</v>
      </c>
      <c r="AG40" s="41">
        <v>0</v>
      </c>
      <c r="AH40" s="41">
        <v>0</v>
      </c>
      <c r="AI40" s="41">
        <v>0</v>
      </c>
      <c r="AJ40" s="41">
        <v>0</v>
      </c>
      <c r="AK40" s="41">
        <v>0</v>
      </c>
      <c r="AL40" s="41">
        <v>0</v>
      </c>
      <c r="AM40" s="41">
        <v>0</v>
      </c>
      <c r="AN40" s="41">
        <v>0</v>
      </c>
      <c r="AO40" s="41">
        <v>0</v>
      </c>
      <c r="AP40" s="41">
        <v>0</v>
      </c>
      <c r="AQ40" s="41">
        <v>0</v>
      </c>
      <c r="AR40" s="41">
        <v>0</v>
      </c>
      <c r="AS40" s="41">
        <v>0</v>
      </c>
      <c r="AT40" s="41">
        <v>0</v>
      </c>
      <c r="AU40" s="41">
        <v>0</v>
      </c>
      <c r="AV40" s="41">
        <v>0</v>
      </c>
      <c r="AW40" s="41">
        <v>0</v>
      </c>
      <c r="AX40" s="41">
        <v>0</v>
      </c>
      <c r="AY40" s="41">
        <v>0</v>
      </c>
      <c r="AZ40" s="41">
        <v>0</v>
      </c>
      <c r="BA40" s="41">
        <v>0</v>
      </c>
      <c r="BB40" s="41">
        <v>0</v>
      </c>
      <c r="BC40" s="41">
        <v>0</v>
      </c>
      <c r="BD40" s="41">
        <v>0</v>
      </c>
      <c r="BE40" s="41">
        <v>0</v>
      </c>
      <c r="BF40" s="41">
        <v>0</v>
      </c>
      <c r="BG40" s="41">
        <v>0</v>
      </c>
      <c r="BH40" s="41">
        <v>0</v>
      </c>
      <c r="BI40" s="41">
        <v>0</v>
      </c>
      <c r="BJ40" s="41">
        <v>0</v>
      </c>
      <c r="BK40" s="42">
        <f t="shared" si="2"/>
        <v>0</v>
      </c>
    </row>
    <row r="41" spans="1:63">
      <c r="A41" s="6"/>
      <c r="B41" s="11" t="s">
        <v>154</v>
      </c>
      <c r="C41" s="41">
        <v>0</v>
      </c>
      <c r="D41" s="41">
        <v>0</v>
      </c>
      <c r="E41" s="41">
        <v>0</v>
      </c>
      <c r="F41" s="41">
        <v>0</v>
      </c>
      <c r="G41" s="41">
        <v>0</v>
      </c>
      <c r="H41" s="41">
        <v>0.10231614812869999</v>
      </c>
      <c r="I41" s="41">
        <v>2.0533630645161001</v>
      </c>
      <c r="J41" s="41">
        <v>0</v>
      </c>
      <c r="K41" s="41">
        <v>0</v>
      </c>
      <c r="L41" s="41">
        <v>6.5810046938062001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0.46443225806449995</v>
      </c>
      <c r="AG41" s="41">
        <v>0</v>
      </c>
      <c r="AH41" s="41">
        <v>0</v>
      </c>
      <c r="AI41" s="41">
        <v>0</v>
      </c>
      <c r="AJ41" s="41">
        <v>0</v>
      </c>
      <c r="AK41" s="41">
        <v>0</v>
      </c>
      <c r="AL41" s="41">
        <v>0</v>
      </c>
      <c r="AM41" s="41">
        <v>0</v>
      </c>
      <c r="AN41" s="41">
        <v>0</v>
      </c>
      <c r="AO41" s="41">
        <v>0</v>
      </c>
      <c r="AP41" s="41">
        <v>0</v>
      </c>
      <c r="AQ41" s="41">
        <v>0</v>
      </c>
      <c r="AR41" s="41">
        <v>0</v>
      </c>
      <c r="AS41" s="41">
        <v>0</v>
      </c>
      <c r="AT41" s="41">
        <v>0</v>
      </c>
      <c r="AU41" s="41">
        <v>0</v>
      </c>
      <c r="AV41" s="41">
        <v>1.1345494739657997</v>
      </c>
      <c r="AW41" s="41">
        <v>12.914951609612098</v>
      </c>
      <c r="AX41" s="41">
        <v>0</v>
      </c>
      <c r="AY41" s="41">
        <v>0</v>
      </c>
      <c r="AZ41" s="41">
        <v>44.166177789091108</v>
      </c>
      <c r="BA41" s="41">
        <v>0</v>
      </c>
      <c r="BB41" s="41">
        <v>0</v>
      </c>
      <c r="BC41" s="41">
        <v>0</v>
      </c>
      <c r="BD41" s="41">
        <v>0</v>
      </c>
      <c r="BE41" s="41">
        <v>0</v>
      </c>
      <c r="BF41" s="41">
        <v>0.14644641128999999</v>
      </c>
      <c r="BG41" s="41">
        <v>0</v>
      </c>
      <c r="BH41" s="41">
        <v>0</v>
      </c>
      <c r="BI41" s="41">
        <v>0</v>
      </c>
      <c r="BJ41" s="41">
        <v>0.77792403225779994</v>
      </c>
      <c r="BK41" s="42">
        <f t="shared" si="2"/>
        <v>68.3411654807323</v>
      </c>
    </row>
    <row r="42" spans="1:63">
      <c r="A42" s="6"/>
      <c r="B42" s="11" t="s">
        <v>155</v>
      </c>
      <c r="C42" s="41">
        <v>0</v>
      </c>
      <c r="D42" s="41">
        <v>0</v>
      </c>
      <c r="E42" s="41">
        <v>0</v>
      </c>
      <c r="F42" s="41">
        <v>0</v>
      </c>
      <c r="G42" s="41">
        <v>0</v>
      </c>
      <c r="H42" s="41">
        <v>0.10113901038670001</v>
      </c>
      <c r="I42" s="41">
        <v>0</v>
      </c>
      <c r="J42" s="41">
        <v>0</v>
      </c>
      <c r="K42" s="41">
        <v>0</v>
      </c>
      <c r="L42" s="41">
        <v>0.2794569255805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41">
        <v>0</v>
      </c>
      <c r="AD42" s="41">
        <v>0</v>
      </c>
      <c r="AE42" s="41">
        <v>0</v>
      </c>
      <c r="AF42" s="41">
        <v>0</v>
      </c>
      <c r="AG42" s="41">
        <v>0</v>
      </c>
      <c r="AH42" s="41">
        <v>0</v>
      </c>
      <c r="AI42" s="41">
        <v>0</v>
      </c>
      <c r="AJ42" s="41">
        <v>0</v>
      </c>
      <c r="AK42" s="41">
        <v>0</v>
      </c>
      <c r="AL42" s="41">
        <v>0</v>
      </c>
      <c r="AM42" s="41">
        <v>0</v>
      </c>
      <c r="AN42" s="41">
        <v>0</v>
      </c>
      <c r="AO42" s="41">
        <v>0</v>
      </c>
      <c r="AP42" s="41">
        <v>0</v>
      </c>
      <c r="AQ42" s="41">
        <v>0</v>
      </c>
      <c r="AR42" s="41">
        <v>0</v>
      </c>
      <c r="AS42" s="41">
        <v>0</v>
      </c>
      <c r="AT42" s="41">
        <v>0</v>
      </c>
      <c r="AU42" s="41">
        <v>0</v>
      </c>
      <c r="AV42" s="41">
        <v>1.6067471735107004</v>
      </c>
      <c r="AW42" s="41">
        <v>11.489145234128699</v>
      </c>
      <c r="AX42" s="41">
        <v>0</v>
      </c>
      <c r="AY42" s="41">
        <v>0</v>
      </c>
      <c r="AZ42" s="41">
        <v>33.377921365898274</v>
      </c>
      <c r="BA42" s="41">
        <v>0</v>
      </c>
      <c r="BB42" s="41">
        <v>0</v>
      </c>
      <c r="BC42" s="41">
        <v>0</v>
      </c>
      <c r="BD42" s="41">
        <v>0</v>
      </c>
      <c r="BE42" s="41">
        <v>0</v>
      </c>
      <c r="BF42" s="41">
        <v>0.11393703725750001</v>
      </c>
      <c r="BG42" s="41">
        <v>0</v>
      </c>
      <c r="BH42" s="41">
        <v>0</v>
      </c>
      <c r="BI42" s="41">
        <v>0</v>
      </c>
      <c r="BJ42" s="41">
        <v>1.2227692291284999</v>
      </c>
      <c r="BK42" s="42">
        <f t="shared" si="2"/>
        <v>48.191115975890874</v>
      </c>
    </row>
    <row r="43" spans="1:63">
      <c r="A43" s="6"/>
      <c r="B43" s="11" t="s">
        <v>157</v>
      </c>
      <c r="C43" s="41">
        <v>0</v>
      </c>
      <c r="D43" s="41">
        <v>0</v>
      </c>
      <c r="E43" s="41">
        <v>0</v>
      </c>
      <c r="F43" s="41">
        <v>0</v>
      </c>
      <c r="G43" s="41">
        <v>0</v>
      </c>
      <c r="H43" s="41">
        <v>0.10586606193500001</v>
      </c>
      <c r="I43" s="41">
        <v>8.2138566138707994</v>
      </c>
      <c r="J43" s="41">
        <v>0</v>
      </c>
      <c r="K43" s="41">
        <v>0</v>
      </c>
      <c r="L43" s="41">
        <v>0.13808616774180002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0</v>
      </c>
      <c r="AE43" s="41">
        <v>0</v>
      </c>
      <c r="AF43" s="41">
        <v>0</v>
      </c>
      <c r="AG43" s="41">
        <v>0</v>
      </c>
      <c r="AH43" s="41">
        <v>0</v>
      </c>
      <c r="AI43" s="41">
        <v>0</v>
      </c>
      <c r="AJ43" s="41">
        <v>0</v>
      </c>
      <c r="AK43" s="41">
        <v>0</v>
      </c>
      <c r="AL43" s="41">
        <v>0</v>
      </c>
      <c r="AM43" s="41">
        <v>0</v>
      </c>
      <c r="AN43" s="41">
        <v>0</v>
      </c>
      <c r="AO43" s="41">
        <v>0</v>
      </c>
      <c r="AP43" s="41">
        <v>0</v>
      </c>
      <c r="AQ43" s="41">
        <v>0</v>
      </c>
      <c r="AR43" s="41">
        <v>0</v>
      </c>
      <c r="AS43" s="41">
        <v>0</v>
      </c>
      <c r="AT43" s="41">
        <v>0</v>
      </c>
      <c r="AU43" s="41">
        <v>0</v>
      </c>
      <c r="AV43" s="41">
        <v>1.9149362017712002</v>
      </c>
      <c r="AW43" s="41">
        <v>10.1897254838703</v>
      </c>
      <c r="AX43" s="41">
        <v>0</v>
      </c>
      <c r="AY43" s="41">
        <v>0</v>
      </c>
      <c r="AZ43" s="41">
        <v>30.252981034865293</v>
      </c>
      <c r="BA43" s="41">
        <v>0</v>
      </c>
      <c r="BB43" s="41">
        <v>0</v>
      </c>
      <c r="BC43" s="41">
        <v>0</v>
      </c>
      <c r="BD43" s="41">
        <v>0</v>
      </c>
      <c r="BE43" s="41">
        <v>0</v>
      </c>
      <c r="BF43" s="41">
        <v>6.6187744354299999E-2</v>
      </c>
      <c r="BG43" s="41">
        <v>0</v>
      </c>
      <c r="BH43" s="41">
        <v>0</v>
      </c>
      <c r="BI43" s="41">
        <v>0</v>
      </c>
      <c r="BJ43" s="41">
        <v>0.59269096774189989</v>
      </c>
      <c r="BK43" s="42">
        <f t="shared" si="2"/>
        <v>51.474330276150596</v>
      </c>
    </row>
    <row r="44" spans="1:63">
      <c r="A44" s="6"/>
      <c r="B44" s="11" t="s">
        <v>158</v>
      </c>
      <c r="C44" s="41">
        <v>0</v>
      </c>
      <c r="D44" s="41">
        <v>0</v>
      </c>
      <c r="E44" s="41">
        <v>0</v>
      </c>
      <c r="F44" s="41">
        <v>0</v>
      </c>
      <c r="G44" s="41">
        <v>0</v>
      </c>
      <c r="H44" s="41">
        <v>7.8175849031800013E-2</v>
      </c>
      <c r="I44" s="41">
        <v>0</v>
      </c>
      <c r="J44" s="41">
        <v>0</v>
      </c>
      <c r="K44" s="41">
        <v>0</v>
      </c>
      <c r="L44" s="41">
        <v>1.2303355321286999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  <c r="AG44" s="41">
        <v>0</v>
      </c>
      <c r="AH44" s="41">
        <v>0</v>
      </c>
      <c r="AI44" s="41">
        <v>0</v>
      </c>
      <c r="AJ44" s="41">
        <v>0</v>
      </c>
      <c r="AK44" s="41">
        <v>0</v>
      </c>
      <c r="AL44" s="41">
        <v>0</v>
      </c>
      <c r="AM44" s="41">
        <v>0</v>
      </c>
      <c r="AN44" s="41">
        <v>0</v>
      </c>
      <c r="AO44" s="41">
        <v>0</v>
      </c>
      <c r="AP44" s="41">
        <v>0</v>
      </c>
      <c r="AQ44" s="41">
        <v>0</v>
      </c>
      <c r="AR44" s="41">
        <v>0</v>
      </c>
      <c r="AS44" s="41">
        <v>0</v>
      </c>
      <c r="AT44" s="41">
        <v>0</v>
      </c>
      <c r="AU44" s="41">
        <v>0</v>
      </c>
      <c r="AV44" s="41">
        <v>1.2427788708035998</v>
      </c>
      <c r="AW44" s="41">
        <v>9.054920642451302</v>
      </c>
      <c r="AX44" s="41">
        <v>0</v>
      </c>
      <c r="AY44" s="41">
        <v>0</v>
      </c>
      <c r="AZ44" s="41">
        <v>21.504070220738814</v>
      </c>
      <c r="BA44" s="41">
        <v>0</v>
      </c>
      <c r="BB44" s="41">
        <v>0</v>
      </c>
      <c r="BC44" s="41">
        <v>0</v>
      </c>
      <c r="BD44" s="41">
        <v>0</v>
      </c>
      <c r="BE44" s="41">
        <v>0</v>
      </c>
      <c r="BF44" s="41">
        <v>0.21940907906400001</v>
      </c>
      <c r="BG44" s="41">
        <v>0</v>
      </c>
      <c r="BH44" s="41">
        <v>0</v>
      </c>
      <c r="BI44" s="41">
        <v>0</v>
      </c>
      <c r="BJ44" s="41">
        <v>1.0364764967739</v>
      </c>
      <c r="BK44" s="42">
        <f t="shared" si="2"/>
        <v>34.366166690992117</v>
      </c>
    </row>
    <row r="45" spans="1:63">
      <c r="A45" s="6"/>
      <c r="B45" s="11" t="s">
        <v>161</v>
      </c>
      <c r="C45" s="41">
        <v>0</v>
      </c>
      <c r="D45" s="41">
        <v>0</v>
      </c>
      <c r="E45" s="41">
        <v>0</v>
      </c>
      <c r="F45" s="41">
        <v>0</v>
      </c>
      <c r="G45" s="41">
        <v>0</v>
      </c>
      <c r="H45" s="41">
        <v>2.8804645161000001E-3</v>
      </c>
      <c r="I45" s="41">
        <v>0</v>
      </c>
      <c r="J45" s="41">
        <v>0</v>
      </c>
      <c r="K45" s="41">
        <v>0</v>
      </c>
      <c r="L45" s="41">
        <v>2.4887213419354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1">
        <v>0</v>
      </c>
      <c r="AD45" s="41">
        <v>0</v>
      </c>
      <c r="AE45" s="41">
        <v>0</v>
      </c>
      <c r="AF45" s="41">
        <v>0</v>
      </c>
      <c r="AG45" s="41">
        <v>0</v>
      </c>
      <c r="AH45" s="41">
        <v>0</v>
      </c>
      <c r="AI45" s="41">
        <v>0</v>
      </c>
      <c r="AJ45" s="41">
        <v>0</v>
      </c>
      <c r="AK45" s="41">
        <v>0</v>
      </c>
      <c r="AL45" s="41">
        <v>0</v>
      </c>
      <c r="AM45" s="41">
        <v>0</v>
      </c>
      <c r="AN45" s="41">
        <v>0</v>
      </c>
      <c r="AO45" s="41">
        <v>0</v>
      </c>
      <c r="AP45" s="41">
        <v>0</v>
      </c>
      <c r="AQ45" s="41">
        <v>0</v>
      </c>
      <c r="AR45" s="41">
        <v>0</v>
      </c>
      <c r="AS45" s="41">
        <v>0</v>
      </c>
      <c r="AT45" s="41">
        <v>0</v>
      </c>
      <c r="AU45" s="41">
        <v>0</v>
      </c>
      <c r="AV45" s="41">
        <v>0.7869337928365</v>
      </c>
      <c r="AW45" s="41">
        <v>9.8839615645159</v>
      </c>
      <c r="AX45" s="41">
        <v>0</v>
      </c>
      <c r="AY45" s="41">
        <v>0</v>
      </c>
      <c r="AZ45" s="41">
        <v>10.239847880869396</v>
      </c>
      <c r="BA45" s="41">
        <v>0</v>
      </c>
      <c r="BB45" s="41">
        <v>0</v>
      </c>
      <c r="BC45" s="41">
        <v>0</v>
      </c>
      <c r="BD45" s="41">
        <v>0</v>
      </c>
      <c r="BE45" s="41">
        <v>0</v>
      </c>
      <c r="BF45" s="41">
        <v>7.815034451580001E-2</v>
      </c>
      <c r="BG45" s="41">
        <v>0.68559270967739994</v>
      </c>
      <c r="BH45" s="41">
        <v>0</v>
      </c>
      <c r="BI45" s="41">
        <v>0</v>
      </c>
      <c r="BJ45" s="41">
        <v>0.22853090322559999</v>
      </c>
      <c r="BK45" s="42">
        <f t="shared" si="2"/>
        <v>24.394619002092099</v>
      </c>
    </row>
    <row r="46" spans="1:63">
      <c r="A46" s="6"/>
      <c r="B46" s="11" t="s">
        <v>166</v>
      </c>
      <c r="C46" s="41">
        <v>0</v>
      </c>
      <c r="D46" s="41">
        <v>0</v>
      </c>
      <c r="E46" s="41">
        <v>0</v>
      </c>
      <c r="F46" s="41">
        <v>0</v>
      </c>
      <c r="G46" s="41">
        <v>0</v>
      </c>
      <c r="H46" s="41">
        <v>0.16872318580580001</v>
      </c>
      <c r="I46" s="41">
        <v>20.711631890322298</v>
      </c>
      <c r="J46" s="41">
        <v>0</v>
      </c>
      <c r="K46" s="41">
        <v>0</v>
      </c>
      <c r="L46" s="41">
        <v>0.75753267096749999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1.14777677419E-2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1">
        <v>0.80339382835469997</v>
      </c>
      <c r="AG46" s="41">
        <v>0</v>
      </c>
      <c r="AH46" s="41">
        <v>0</v>
      </c>
      <c r="AI46" s="41">
        <v>0</v>
      </c>
      <c r="AJ46" s="41">
        <v>0</v>
      </c>
      <c r="AK46" s="41">
        <v>0</v>
      </c>
      <c r="AL46" s="41">
        <v>0</v>
      </c>
      <c r="AM46" s="41">
        <v>0</v>
      </c>
      <c r="AN46" s="41">
        <v>0</v>
      </c>
      <c r="AO46" s="41">
        <v>0</v>
      </c>
      <c r="AP46" s="41">
        <v>0</v>
      </c>
      <c r="AQ46" s="41">
        <v>0</v>
      </c>
      <c r="AR46" s="41">
        <v>0</v>
      </c>
      <c r="AS46" s="41">
        <v>0</v>
      </c>
      <c r="AT46" s="41">
        <v>0</v>
      </c>
      <c r="AU46" s="41">
        <v>0</v>
      </c>
      <c r="AV46" s="41">
        <v>2.6742473147688002</v>
      </c>
      <c r="AW46" s="41">
        <v>6.5541982004831008</v>
      </c>
      <c r="AX46" s="41">
        <v>0</v>
      </c>
      <c r="AY46" s="41">
        <v>0</v>
      </c>
      <c r="AZ46" s="41">
        <v>19.785443526931289</v>
      </c>
      <c r="BA46" s="41">
        <v>0</v>
      </c>
      <c r="BB46" s="41">
        <v>0</v>
      </c>
      <c r="BC46" s="41">
        <v>0</v>
      </c>
      <c r="BD46" s="41">
        <v>0</v>
      </c>
      <c r="BE46" s="41">
        <v>0</v>
      </c>
      <c r="BF46" s="41">
        <v>8.5995634063999987E-2</v>
      </c>
      <c r="BG46" s="41">
        <v>0.2843770967741</v>
      </c>
      <c r="BH46" s="41">
        <v>0</v>
      </c>
      <c r="BI46" s="41">
        <v>0</v>
      </c>
      <c r="BJ46" s="41">
        <v>0.73938045161280008</v>
      </c>
      <c r="BK46" s="42">
        <f t="shared" si="2"/>
        <v>52.576401567826288</v>
      </c>
    </row>
    <row r="47" spans="1:63">
      <c r="A47" s="6"/>
      <c r="B47" s="11" t="s">
        <v>171</v>
      </c>
      <c r="C47" s="41">
        <v>0</v>
      </c>
      <c r="D47" s="41">
        <v>0</v>
      </c>
      <c r="E47" s="41">
        <v>0</v>
      </c>
      <c r="F47" s="41">
        <v>0</v>
      </c>
      <c r="G47" s="41">
        <v>0</v>
      </c>
      <c r="H47" s="41">
        <v>0.22540051612869996</v>
      </c>
      <c r="I47" s="41">
        <v>6.1985141935400001E-2</v>
      </c>
      <c r="J47" s="41">
        <v>0</v>
      </c>
      <c r="K47" s="41">
        <v>0</v>
      </c>
      <c r="L47" s="41">
        <v>0.40572092903200002</v>
      </c>
      <c r="M47" s="41">
        <v>0</v>
      </c>
      <c r="N47" s="41">
        <v>0</v>
      </c>
      <c r="O47" s="41">
        <v>0</v>
      </c>
      <c r="P47" s="41">
        <v>0</v>
      </c>
      <c r="Q47" s="41">
        <v>0</v>
      </c>
      <c r="R47" s="41">
        <v>2.8175064516100003E-2</v>
      </c>
      <c r="S47" s="41">
        <v>0</v>
      </c>
      <c r="T47" s="41">
        <v>0</v>
      </c>
      <c r="U47" s="41">
        <v>0</v>
      </c>
      <c r="V47" s="41">
        <v>0</v>
      </c>
      <c r="W47" s="41">
        <v>0</v>
      </c>
      <c r="X47" s="41">
        <v>0</v>
      </c>
      <c r="Y47" s="41">
        <v>0</v>
      </c>
      <c r="Z47" s="41">
        <v>0</v>
      </c>
      <c r="AA47" s="41">
        <v>0</v>
      </c>
      <c r="AB47" s="41">
        <v>0</v>
      </c>
      <c r="AC47" s="41">
        <v>0</v>
      </c>
      <c r="AD47" s="41">
        <v>0</v>
      </c>
      <c r="AE47" s="41">
        <v>0</v>
      </c>
      <c r="AF47" s="41">
        <v>8.5512234408386014</v>
      </c>
      <c r="AG47" s="41">
        <v>0</v>
      </c>
      <c r="AH47" s="41">
        <v>0</v>
      </c>
      <c r="AI47" s="41">
        <v>0</v>
      </c>
      <c r="AJ47" s="41">
        <v>0</v>
      </c>
      <c r="AK47" s="41">
        <v>0</v>
      </c>
      <c r="AL47" s="41">
        <v>0</v>
      </c>
      <c r="AM47" s="41">
        <v>0</v>
      </c>
      <c r="AN47" s="41">
        <v>0</v>
      </c>
      <c r="AO47" s="41">
        <v>0</v>
      </c>
      <c r="AP47" s="41">
        <v>0</v>
      </c>
      <c r="AQ47" s="41">
        <v>0</v>
      </c>
      <c r="AR47" s="41">
        <v>0</v>
      </c>
      <c r="AS47" s="41">
        <v>0</v>
      </c>
      <c r="AT47" s="41">
        <v>0</v>
      </c>
      <c r="AU47" s="41">
        <v>0</v>
      </c>
      <c r="AV47" s="41">
        <v>0.78217528515900003</v>
      </c>
      <c r="AW47" s="41">
        <v>9.8996194322579001</v>
      </c>
      <c r="AX47" s="41">
        <v>0</v>
      </c>
      <c r="AY47" s="41">
        <v>0</v>
      </c>
      <c r="AZ47" s="41">
        <v>22.641459918707696</v>
      </c>
      <c r="BA47" s="41">
        <v>0</v>
      </c>
      <c r="BB47" s="41">
        <v>0</v>
      </c>
      <c r="BC47" s="41">
        <v>0</v>
      </c>
      <c r="BD47" s="41">
        <v>0</v>
      </c>
      <c r="BE47" s="41">
        <v>0</v>
      </c>
      <c r="BF47" s="41">
        <v>1.7917863225799999E-2</v>
      </c>
      <c r="BG47" s="41">
        <v>0</v>
      </c>
      <c r="BH47" s="41">
        <v>0</v>
      </c>
      <c r="BI47" s="41">
        <v>0</v>
      </c>
      <c r="BJ47" s="41">
        <v>6.1592654838700002E-2</v>
      </c>
      <c r="BK47" s="42">
        <f t="shared" si="2"/>
        <v>42.675270246639897</v>
      </c>
    </row>
    <row r="48" spans="1:63">
      <c r="A48" s="6"/>
      <c r="B48" s="11" t="s">
        <v>172</v>
      </c>
      <c r="C48" s="41">
        <v>0</v>
      </c>
      <c r="D48" s="41">
        <v>0</v>
      </c>
      <c r="E48" s="41">
        <v>0</v>
      </c>
      <c r="F48" s="41">
        <v>0</v>
      </c>
      <c r="G48" s="41">
        <v>0</v>
      </c>
      <c r="H48" s="41">
        <v>0.1406150432254</v>
      </c>
      <c r="I48" s="41">
        <v>0</v>
      </c>
      <c r="J48" s="41">
        <v>0.83810661290319999</v>
      </c>
      <c r="K48" s="41">
        <v>0</v>
      </c>
      <c r="L48" s="41">
        <v>0.11174754838700002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0.90515514193539992</v>
      </c>
      <c r="W48" s="41">
        <v>0</v>
      </c>
      <c r="X48" s="41">
        <v>0</v>
      </c>
      <c r="Y48" s="41">
        <v>0</v>
      </c>
      <c r="Z48" s="41">
        <v>0</v>
      </c>
      <c r="AA48" s="41">
        <v>0</v>
      </c>
      <c r="AB48" s="41">
        <v>0</v>
      </c>
      <c r="AC48" s="41">
        <v>0</v>
      </c>
      <c r="AD48" s="41">
        <v>0</v>
      </c>
      <c r="AE48" s="41">
        <v>0</v>
      </c>
      <c r="AF48" s="41">
        <v>0</v>
      </c>
      <c r="AG48" s="41">
        <v>0</v>
      </c>
      <c r="AH48" s="41">
        <v>0</v>
      </c>
      <c r="AI48" s="41">
        <v>0</v>
      </c>
      <c r="AJ48" s="41">
        <v>0</v>
      </c>
      <c r="AK48" s="41">
        <v>0</v>
      </c>
      <c r="AL48" s="41">
        <v>0</v>
      </c>
      <c r="AM48" s="41">
        <v>0</v>
      </c>
      <c r="AN48" s="41">
        <v>0</v>
      </c>
      <c r="AO48" s="41">
        <v>0</v>
      </c>
      <c r="AP48" s="41">
        <v>0</v>
      </c>
      <c r="AQ48" s="41">
        <v>0</v>
      </c>
      <c r="AR48" s="41">
        <v>0</v>
      </c>
      <c r="AS48" s="41">
        <v>0</v>
      </c>
      <c r="AT48" s="41">
        <v>0</v>
      </c>
      <c r="AU48" s="41">
        <v>0</v>
      </c>
      <c r="AV48" s="41">
        <v>0.94555292186860007</v>
      </c>
      <c r="AW48" s="41">
        <v>7.7690832258063001</v>
      </c>
      <c r="AX48" s="41">
        <v>0</v>
      </c>
      <c r="AY48" s="41">
        <v>0</v>
      </c>
      <c r="AZ48" s="41">
        <v>22.352612807127709</v>
      </c>
      <c r="BA48" s="41">
        <v>0</v>
      </c>
      <c r="BB48" s="41">
        <v>0</v>
      </c>
      <c r="BC48" s="41">
        <v>0</v>
      </c>
      <c r="BD48" s="41">
        <v>0</v>
      </c>
      <c r="BE48" s="41">
        <v>0</v>
      </c>
      <c r="BF48" s="41">
        <v>1.1098690322000001E-3</v>
      </c>
      <c r="BG48" s="41">
        <v>0</v>
      </c>
      <c r="BH48" s="41">
        <v>0</v>
      </c>
      <c r="BI48" s="41">
        <v>0</v>
      </c>
      <c r="BJ48" s="41">
        <v>1.109869032258</v>
      </c>
      <c r="BK48" s="42">
        <f t="shared" si="2"/>
        <v>34.173852202543806</v>
      </c>
    </row>
    <row r="49" spans="1:63">
      <c r="A49" s="6"/>
      <c r="B49" s="11" t="s">
        <v>196</v>
      </c>
      <c r="C49" s="41">
        <v>0</v>
      </c>
      <c r="D49" s="41">
        <v>0</v>
      </c>
      <c r="E49" s="41">
        <v>0</v>
      </c>
      <c r="F49" s="41">
        <v>0</v>
      </c>
      <c r="G49" s="41">
        <v>0</v>
      </c>
      <c r="H49" s="41">
        <v>2.0110396128E-3</v>
      </c>
      <c r="I49" s="41">
        <v>59.557711612903098</v>
      </c>
      <c r="J49" s="41">
        <v>0</v>
      </c>
      <c r="K49" s="41">
        <v>0</v>
      </c>
      <c r="L49" s="41">
        <v>9.6684596774100004E-2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v>0</v>
      </c>
      <c r="AF49" s="41">
        <v>0</v>
      </c>
      <c r="AG49" s="41">
        <v>0</v>
      </c>
      <c r="AH49" s="41">
        <v>0</v>
      </c>
      <c r="AI49" s="41">
        <v>0</v>
      </c>
      <c r="AJ49" s="41">
        <v>0</v>
      </c>
      <c r="AK49" s="41">
        <v>0</v>
      </c>
      <c r="AL49" s="41">
        <v>0</v>
      </c>
      <c r="AM49" s="41">
        <v>0</v>
      </c>
      <c r="AN49" s="41">
        <v>0</v>
      </c>
      <c r="AO49" s="41">
        <v>0</v>
      </c>
      <c r="AP49" s="41">
        <v>0</v>
      </c>
      <c r="AQ49" s="41">
        <v>0</v>
      </c>
      <c r="AR49" s="41">
        <v>0</v>
      </c>
      <c r="AS49" s="41">
        <v>0</v>
      </c>
      <c r="AT49" s="41">
        <v>0</v>
      </c>
      <c r="AU49" s="41">
        <v>0</v>
      </c>
      <c r="AV49" s="41">
        <v>6.7289052902699986E-2</v>
      </c>
      <c r="AW49" s="41">
        <v>1.5468748387096001</v>
      </c>
      <c r="AX49" s="41">
        <v>0</v>
      </c>
      <c r="AY49" s="41">
        <v>0</v>
      </c>
      <c r="AZ49" s="41">
        <v>3.8671870967700001E-2</v>
      </c>
      <c r="BA49" s="41">
        <v>0</v>
      </c>
      <c r="BB49" s="41">
        <v>0</v>
      </c>
      <c r="BC49" s="41">
        <v>0</v>
      </c>
      <c r="BD49" s="41">
        <v>0</v>
      </c>
      <c r="BE49" s="41">
        <v>0</v>
      </c>
      <c r="BF49" s="41">
        <v>2.5910153548200001E-2</v>
      </c>
      <c r="BG49" s="41">
        <v>17.7890606451612</v>
      </c>
      <c r="BH49" s="41">
        <v>0</v>
      </c>
      <c r="BI49" s="41">
        <v>0</v>
      </c>
      <c r="BJ49" s="41">
        <v>0</v>
      </c>
      <c r="BK49" s="42">
        <f t="shared" si="2"/>
        <v>79.124213810579391</v>
      </c>
    </row>
    <row r="50" spans="1:63">
      <c r="A50" s="6"/>
      <c r="B50" s="11" t="s">
        <v>173</v>
      </c>
      <c r="C50" s="41">
        <v>0</v>
      </c>
      <c r="D50" s="41">
        <v>0</v>
      </c>
      <c r="E50" s="41">
        <v>0</v>
      </c>
      <c r="F50" s="41">
        <v>0</v>
      </c>
      <c r="G50" s="41">
        <v>0</v>
      </c>
      <c r="H50" s="41">
        <v>0</v>
      </c>
      <c r="I50" s="41">
        <v>143.74038387096749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11.333989945193499</v>
      </c>
      <c r="AD50" s="41">
        <v>0</v>
      </c>
      <c r="AE50" s="41">
        <v>0</v>
      </c>
      <c r="AF50" s="41">
        <v>0</v>
      </c>
      <c r="AG50" s="41">
        <v>0</v>
      </c>
      <c r="AH50" s="41">
        <v>0</v>
      </c>
      <c r="AI50" s="41">
        <v>0</v>
      </c>
      <c r="AJ50" s="41">
        <v>0</v>
      </c>
      <c r="AK50" s="41">
        <v>0</v>
      </c>
      <c r="AL50" s="41">
        <v>0</v>
      </c>
      <c r="AM50" s="41">
        <v>0</v>
      </c>
      <c r="AN50" s="41">
        <v>0</v>
      </c>
      <c r="AO50" s="41">
        <v>0</v>
      </c>
      <c r="AP50" s="41">
        <v>0</v>
      </c>
      <c r="AQ50" s="41">
        <v>0</v>
      </c>
      <c r="AR50" s="41">
        <v>0</v>
      </c>
      <c r="AS50" s="41">
        <v>0</v>
      </c>
      <c r="AT50" s="41">
        <v>0</v>
      </c>
      <c r="AU50" s="41">
        <v>0</v>
      </c>
      <c r="AV50" s="41">
        <v>9.0371411418800007E-2</v>
      </c>
      <c r="AW50" s="41">
        <v>2.1921535483869001</v>
      </c>
      <c r="AX50" s="41">
        <v>0</v>
      </c>
      <c r="AY50" s="41">
        <v>0</v>
      </c>
      <c r="AZ50" s="41">
        <v>5.4803838709600004E-2</v>
      </c>
      <c r="BA50" s="41">
        <v>0</v>
      </c>
      <c r="BB50" s="41">
        <v>0</v>
      </c>
      <c r="BC50" s="41">
        <v>0</v>
      </c>
      <c r="BD50" s="41">
        <v>0</v>
      </c>
      <c r="BE50" s="41">
        <v>0</v>
      </c>
      <c r="BF50" s="41">
        <v>2.7401919354E-3</v>
      </c>
      <c r="BG50" s="41">
        <v>47.131301290322497</v>
      </c>
      <c r="BH50" s="41">
        <v>0</v>
      </c>
      <c r="BI50" s="41">
        <v>0</v>
      </c>
      <c r="BJ50" s="41">
        <v>0</v>
      </c>
      <c r="BK50" s="42">
        <f t="shared" si="2"/>
        <v>204.54574409693419</v>
      </c>
    </row>
    <row r="51" spans="1:63">
      <c r="A51" s="6"/>
      <c r="B51" s="11" t="s">
        <v>174</v>
      </c>
      <c r="C51" s="41">
        <v>0</v>
      </c>
      <c r="D51" s="41">
        <v>0</v>
      </c>
      <c r="E51" s="41">
        <v>0</v>
      </c>
      <c r="F51" s="41">
        <v>0</v>
      </c>
      <c r="G51" s="41">
        <v>0</v>
      </c>
      <c r="H51" s="41">
        <v>2.8808277096000002E-3</v>
      </c>
      <c r="I51" s="41">
        <v>154.7111177419352</v>
      </c>
      <c r="J51" s="41">
        <v>0</v>
      </c>
      <c r="K51" s="41">
        <v>0</v>
      </c>
      <c r="L51" s="41">
        <v>0.22406437741930002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10.669732258064499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0</v>
      </c>
      <c r="AD51" s="41">
        <v>0</v>
      </c>
      <c r="AE51" s="41">
        <v>0</v>
      </c>
      <c r="AF51" s="41">
        <v>0</v>
      </c>
      <c r="AG51" s="41">
        <v>0</v>
      </c>
      <c r="AH51" s="41">
        <v>0</v>
      </c>
      <c r="AI51" s="41">
        <v>0</v>
      </c>
      <c r="AJ51" s="41">
        <v>0</v>
      </c>
      <c r="AK51" s="41">
        <v>0</v>
      </c>
      <c r="AL51" s="41">
        <v>0</v>
      </c>
      <c r="AM51" s="41">
        <v>0</v>
      </c>
      <c r="AN51" s="41">
        <v>0</v>
      </c>
      <c r="AO51" s="41">
        <v>0</v>
      </c>
      <c r="AP51" s="41">
        <v>0</v>
      </c>
      <c r="AQ51" s="41">
        <v>0</v>
      </c>
      <c r="AR51" s="41">
        <v>0</v>
      </c>
      <c r="AS51" s="41">
        <v>0</v>
      </c>
      <c r="AT51" s="41">
        <v>0</v>
      </c>
      <c r="AU51" s="41">
        <v>0</v>
      </c>
      <c r="AV51" s="41">
        <v>3.7330576450999998E-2</v>
      </c>
      <c r="AW51" s="41">
        <v>0</v>
      </c>
      <c r="AX51" s="41">
        <v>0</v>
      </c>
      <c r="AY51" s="41">
        <v>0</v>
      </c>
      <c r="AZ51" s="41">
        <v>8.5325909677400003E-2</v>
      </c>
      <c r="BA51" s="41">
        <v>0</v>
      </c>
      <c r="BB51" s="41">
        <v>0</v>
      </c>
      <c r="BC51" s="41">
        <v>0</v>
      </c>
      <c r="BD51" s="41">
        <v>0</v>
      </c>
      <c r="BE51" s="41">
        <v>0</v>
      </c>
      <c r="BF51" s="41">
        <v>0</v>
      </c>
      <c r="BG51" s="41">
        <v>49.062398064516096</v>
      </c>
      <c r="BH51" s="41">
        <v>0</v>
      </c>
      <c r="BI51" s="41">
        <v>0</v>
      </c>
      <c r="BJ51" s="41">
        <v>0</v>
      </c>
      <c r="BK51" s="42">
        <f t="shared" si="2"/>
        <v>214.79284975577309</v>
      </c>
    </row>
    <row r="52" spans="1:63">
      <c r="A52" s="6"/>
      <c r="B52" s="11" t="s">
        <v>175</v>
      </c>
      <c r="C52" s="41">
        <v>0</v>
      </c>
      <c r="D52" s="41">
        <v>0</v>
      </c>
      <c r="E52" s="41">
        <v>0</v>
      </c>
      <c r="F52" s="41">
        <v>0</v>
      </c>
      <c r="G52" s="41">
        <v>0</v>
      </c>
      <c r="H52" s="41">
        <v>1.6019249999999999E-2</v>
      </c>
      <c r="I52" s="41">
        <v>8.5436000000000014</v>
      </c>
      <c r="J52" s="41">
        <v>0</v>
      </c>
      <c r="K52" s="41">
        <v>0</v>
      </c>
      <c r="L52" s="41">
        <v>0.25630799999999998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1">
        <v>0</v>
      </c>
      <c r="AD52" s="41">
        <v>0</v>
      </c>
      <c r="AE52" s="41">
        <v>0</v>
      </c>
      <c r="AF52" s="41">
        <v>0</v>
      </c>
      <c r="AG52" s="41">
        <v>0</v>
      </c>
      <c r="AH52" s="41">
        <v>0</v>
      </c>
      <c r="AI52" s="41">
        <v>0</v>
      </c>
      <c r="AJ52" s="41">
        <v>0</v>
      </c>
      <c r="AK52" s="41">
        <v>0</v>
      </c>
      <c r="AL52" s="41">
        <v>0</v>
      </c>
      <c r="AM52" s="41">
        <v>0</v>
      </c>
      <c r="AN52" s="41">
        <v>0</v>
      </c>
      <c r="AO52" s="41">
        <v>0</v>
      </c>
      <c r="AP52" s="41">
        <v>0</v>
      </c>
      <c r="AQ52" s="41">
        <v>0</v>
      </c>
      <c r="AR52" s="41">
        <v>0</v>
      </c>
      <c r="AS52" s="41">
        <v>0</v>
      </c>
      <c r="AT52" s="41">
        <v>0</v>
      </c>
      <c r="AU52" s="41">
        <v>0</v>
      </c>
      <c r="AV52" s="41">
        <v>0.11294433354820001</v>
      </c>
      <c r="AW52" s="41">
        <v>2.1310251612903</v>
      </c>
      <c r="AX52" s="41">
        <v>0</v>
      </c>
      <c r="AY52" s="41">
        <v>0</v>
      </c>
      <c r="AZ52" s="41">
        <v>11.198537222579699</v>
      </c>
      <c r="BA52" s="41">
        <v>0</v>
      </c>
      <c r="BB52" s="41">
        <v>0</v>
      </c>
      <c r="BC52" s="41">
        <v>0</v>
      </c>
      <c r="BD52" s="41">
        <v>0</v>
      </c>
      <c r="BE52" s="41">
        <v>0</v>
      </c>
      <c r="BF52" s="41">
        <v>0</v>
      </c>
      <c r="BG52" s="41">
        <v>0</v>
      </c>
      <c r="BH52" s="41">
        <v>0</v>
      </c>
      <c r="BI52" s="41">
        <v>0</v>
      </c>
      <c r="BJ52" s="41">
        <v>0</v>
      </c>
      <c r="BK52" s="42">
        <f t="shared" si="2"/>
        <v>22.258433967418199</v>
      </c>
    </row>
    <row r="53" spans="1:63">
      <c r="A53" s="6"/>
      <c r="B53" s="11" t="s">
        <v>176</v>
      </c>
      <c r="C53" s="41">
        <v>0</v>
      </c>
      <c r="D53" s="41">
        <v>0</v>
      </c>
      <c r="E53" s="41">
        <v>0</v>
      </c>
      <c r="F53" s="41">
        <v>0</v>
      </c>
      <c r="G53" s="41">
        <v>0</v>
      </c>
      <c r="H53" s="41">
        <v>4.7873554832999991E-3</v>
      </c>
      <c r="I53" s="41">
        <v>281.92204516128999</v>
      </c>
      <c r="J53" s="41">
        <v>0</v>
      </c>
      <c r="K53" s="41">
        <v>0</v>
      </c>
      <c r="L53" s="41">
        <v>3.1915703219999999E-3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10.6385677419354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  <c r="AA53" s="41">
        <v>0</v>
      </c>
      <c r="AB53" s="41">
        <v>0</v>
      </c>
      <c r="AC53" s="41">
        <v>0</v>
      </c>
      <c r="AD53" s="41">
        <v>0</v>
      </c>
      <c r="AE53" s="41">
        <v>0</v>
      </c>
      <c r="AF53" s="41">
        <v>0</v>
      </c>
      <c r="AG53" s="41">
        <v>0</v>
      </c>
      <c r="AH53" s="41">
        <v>0</v>
      </c>
      <c r="AI53" s="41">
        <v>0</v>
      </c>
      <c r="AJ53" s="41">
        <v>0</v>
      </c>
      <c r="AK53" s="41">
        <v>0</v>
      </c>
      <c r="AL53" s="41">
        <v>0</v>
      </c>
      <c r="AM53" s="41">
        <v>0</v>
      </c>
      <c r="AN53" s="41">
        <v>0</v>
      </c>
      <c r="AO53" s="41">
        <v>0</v>
      </c>
      <c r="AP53" s="41">
        <v>0</v>
      </c>
      <c r="AQ53" s="41">
        <v>0</v>
      </c>
      <c r="AR53" s="41">
        <v>0</v>
      </c>
      <c r="AS53" s="41">
        <v>0</v>
      </c>
      <c r="AT53" s="41">
        <v>0</v>
      </c>
      <c r="AU53" s="41">
        <v>0</v>
      </c>
      <c r="AV53" s="41">
        <v>0</v>
      </c>
      <c r="AW53" s="41">
        <v>0</v>
      </c>
      <c r="AX53" s="41">
        <v>0</v>
      </c>
      <c r="AY53" s="41">
        <v>0</v>
      </c>
      <c r="AZ53" s="41">
        <v>5.3173483870900005E-2</v>
      </c>
      <c r="BA53" s="41">
        <v>0</v>
      </c>
      <c r="BB53" s="41">
        <v>0</v>
      </c>
      <c r="BC53" s="41">
        <v>0</v>
      </c>
      <c r="BD53" s="41">
        <v>0</v>
      </c>
      <c r="BE53" s="41">
        <v>0</v>
      </c>
      <c r="BF53" s="41">
        <v>0</v>
      </c>
      <c r="BG53" s="41">
        <v>69.125529032258001</v>
      </c>
      <c r="BH53" s="41">
        <v>0</v>
      </c>
      <c r="BI53" s="41">
        <v>0</v>
      </c>
      <c r="BJ53" s="41">
        <v>0</v>
      </c>
      <c r="BK53" s="42">
        <f t="shared" si="2"/>
        <v>361.74729434515956</v>
      </c>
    </row>
    <row r="54" spans="1:63">
      <c r="A54" s="6"/>
      <c r="B54" s="11" t="s">
        <v>189</v>
      </c>
      <c r="C54" s="41">
        <v>0</v>
      </c>
      <c r="D54" s="41">
        <v>0</v>
      </c>
      <c r="E54" s="41">
        <v>0</v>
      </c>
      <c r="F54" s="41">
        <v>0</v>
      </c>
      <c r="G54" s="41">
        <v>0</v>
      </c>
      <c r="H54" s="41">
        <v>1.5685393548E-3</v>
      </c>
      <c r="I54" s="41">
        <v>182.99625806451581</v>
      </c>
      <c r="J54" s="41">
        <v>0</v>
      </c>
      <c r="K54" s="41">
        <v>0</v>
      </c>
      <c r="L54" s="41">
        <v>0.36808390193540003</v>
      </c>
      <c r="M54" s="41">
        <v>0</v>
      </c>
      <c r="N54" s="41">
        <v>0</v>
      </c>
      <c r="O54" s="41">
        <v>0</v>
      </c>
      <c r="P54" s="41">
        <v>0</v>
      </c>
      <c r="Q54" s="41">
        <v>0</v>
      </c>
      <c r="R54" s="41">
        <v>0</v>
      </c>
      <c r="S54" s="41">
        <v>0</v>
      </c>
      <c r="T54" s="41">
        <v>0</v>
      </c>
      <c r="U54" s="41">
        <v>0</v>
      </c>
      <c r="V54" s="41">
        <v>0</v>
      </c>
      <c r="W54" s="41">
        <v>0</v>
      </c>
      <c r="X54" s="41">
        <v>0</v>
      </c>
      <c r="Y54" s="41">
        <v>0</v>
      </c>
      <c r="Z54" s="41">
        <v>0</v>
      </c>
      <c r="AA54" s="41">
        <v>0</v>
      </c>
      <c r="AB54" s="41">
        <v>0</v>
      </c>
      <c r="AC54" s="41">
        <v>0</v>
      </c>
      <c r="AD54" s="41">
        <v>0</v>
      </c>
      <c r="AE54" s="41">
        <v>0</v>
      </c>
      <c r="AF54" s="41">
        <v>0</v>
      </c>
      <c r="AG54" s="41">
        <v>0</v>
      </c>
      <c r="AH54" s="41">
        <v>0</v>
      </c>
      <c r="AI54" s="41">
        <v>0</v>
      </c>
      <c r="AJ54" s="41">
        <v>0</v>
      </c>
      <c r="AK54" s="41">
        <v>0</v>
      </c>
      <c r="AL54" s="41">
        <v>0</v>
      </c>
      <c r="AM54" s="41">
        <v>0</v>
      </c>
      <c r="AN54" s="41">
        <v>0</v>
      </c>
      <c r="AO54" s="41">
        <v>0</v>
      </c>
      <c r="AP54" s="41">
        <v>0</v>
      </c>
      <c r="AQ54" s="41">
        <v>0</v>
      </c>
      <c r="AR54" s="41">
        <v>0</v>
      </c>
      <c r="AS54" s="41">
        <v>0</v>
      </c>
      <c r="AT54" s="41">
        <v>0</v>
      </c>
      <c r="AU54" s="41">
        <v>0</v>
      </c>
      <c r="AV54" s="41">
        <v>5.3107467096499994E-2</v>
      </c>
      <c r="AW54" s="41">
        <v>0</v>
      </c>
      <c r="AX54" s="41">
        <v>0</v>
      </c>
      <c r="AY54" s="41">
        <v>0</v>
      </c>
      <c r="AZ54" s="41">
        <v>0</v>
      </c>
      <c r="BA54" s="41">
        <v>0</v>
      </c>
      <c r="BB54" s="41">
        <v>0</v>
      </c>
      <c r="BC54" s="41">
        <v>0</v>
      </c>
      <c r="BD54" s="41">
        <v>0</v>
      </c>
      <c r="BE54" s="41">
        <v>0</v>
      </c>
      <c r="BF54" s="41">
        <v>0</v>
      </c>
      <c r="BG54" s="41">
        <v>48.089438709677395</v>
      </c>
      <c r="BH54" s="41">
        <v>0</v>
      </c>
      <c r="BI54" s="41">
        <v>0</v>
      </c>
      <c r="BJ54" s="41">
        <v>0</v>
      </c>
      <c r="BK54" s="42">
        <f t="shared" si="2"/>
        <v>231.50845668257989</v>
      </c>
    </row>
    <row r="55" spans="1:63">
      <c r="A55" s="6"/>
      <c r="B55" s="11" t="s">
        <v>125</v>
      </c>
      <c r="C55" s="41">
        <v>0</v>
      </c>
      <c r="D55" s="41">
        <v>0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  <c r="V55" s="41">
        <v>0</v>
      </c>
      <c r="W55" s="41">
        <v>0</v>
      </c>
      <c r="X55" s="41">
        <v>0</v>
      </c>
      <c r="Y55" s="41">
        <v>0</v>
      </c>
      <c r="Z55" s="41">
        <v>0</v>
      </c>
      <c r="AA55" s="41">
        <v>0</v>
      </c>
      <c r="AB55" s="41">
        <v>0</v>
      </c>
      <c r="AC55" s="41">
        <v>0</v>
      </c>
      <c r="AD55" s="41">
        <v>0</v>
      </c>
      <c r="AE55" s="41">
        <v>0</v>
      </c>
      <c r="AF55" s="41">
        <v>0.16123364516119998</v>
      </c>
      <c r="AG55" s="41">
        <v>0</v>
      </c>
      <c r="AH55" s="41">
        <v>0</v>
      </c>
      <c r="AI55" s="41">
        <v>0</v>
      </c>
      <c r="AJ55" s="41">
        <v>0</v>
      </c>
      <c r="AK55" s="41">
        <v>0</v>
      </c>
      <c r="AL55" s="41">
        <v>2.1027819354800002E-2</v>
      </c>
      <c r="AM55" s="41">
        <v>0</v>
      </c>
      <c r="AN55" s="41">
        <v>0</v>
      </c>
      <c r="AO55" s="41">
        <v>0</v>
      </c>
      <c r="AP55" s="41">
        <v>0</v>
      </c>
      <c r="AQ55" s="41">
        <v>0</v>
      </c>
      <c r="AR55" s="41">
        <v>0</v>
      </c>
      <c r="AS55" s="41">
        <v>0</v>
      </c>
      <c r="AT55" s="41">
        <v>0</v>
      </c>
      <c r="AU55" s="41">
        <v>0</v>
      </c>
      <c r="AV55" s="41">
        <v>21.536099166023504</v>
      </c>
      <c r="AW55" s="41">
        <v>3.8990571837086003</v>
      </c>
      <c r="AX55" s="41">
        <v>0</v>
      </c>
      <c r="AY55" s="41">
        <v>0</v>
      </c>
      <c r="AZ55" s="41">
        <v>49.804781986495797</v>
      </c>
      <c r="BA55" s="41">
        <v>0</v>
      </c>
      <c r="BB55" s="41">
        <v>0</v>
      </c>
      <c r="BC55" s="41">
        <v>0</v>
      </c>
      <c r="BD55" s="41">
        <v>0</v>
      </c>
      <c r="BE55" s="41">
        <v>0</v>
      </c>
      <c r="BF55" s="41">
        <v>4.5773876632735915</v>
      </c>
      <c r="BG55" s="41">
        <v>6.1808055225800004E-2</v>
      </c>
      <c r="BH55" s="41">
        <v>0</v>
      </c>
      <c r="BI55" s="41">
        <v>0</v>
      </c>
      <c r="BJ55" s="41">
        <v>6.765204633964399</v>
      </c>
      <c r="BK55" s="42">
        <f t="shared" si="2"/>
        <v>86.826600153207693</v>
      </c>
    </row>
    <row r="56" spans="1:63">
      <c r="A56" s="6"/>
      <c r="B56" s="11" t="s">
        <v>126</v>
      </c>
      <c r="C56" s="41">
        <v>0</v>
      </c>
      <c r="D56" s="41">
        <v>0</v>
      </c>
      <c r="E56" s="41">
        <v>0</v>
      </c>
      <c r="F56" s="41">
        <v>0</v>
      </c>
      <c r="G56" s="41">
        <v>0</v>
      </c>
      <c r="H56" s="41">
        <v>2.4738166354599998E-2</v>
      </c>
      <c r="I56" s="41">
        <v>0</v>
      </c>
      <c r="J56" s="41">
        <v>0</v>
      </c>
      <c r="K56" s="41">
        <v>0</v>
      </c>
      <c r="L56" s="41">
        <v>2.5082432258000002E-2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1.2541216129000001E-2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1">
        <v>0</v>
      </c>
      <c r="Z56" s="41">
        <v>0</v>
      </c>
      <c r="AA56" s="41">
        <v>0</v>
      </c>
      <c r="AB56" s="41">
        <v>0</v>
      </c>
      <c r="AC56" s="41">
        <v>0</v>
      </c>
      <c r="AD56" s="41">
        <v>0</v>
      </c>
      <c r="AE56" s="41">
        <v>0</v>
      </c>
      <c r="AF56" s="41">
        <v>0</v>
      </c>
      <c r="AG56" s="41">
        <v>0</v>
      </c>
      <c r="AH56" s="41">
        <v>0</v>
      </c>
      <c r="AI56" s="41">
        <v>0</v>
      </c>
      <c r="AJ56" s="41">
        <v>0</v>
      </c>
      <c r="AK56" s="41">
        <v>0</v>
      </c>
      <c r="AL56" s="41">
        <v>0</v>
      </c>
      <c r="AM56" s="41">
        <v>0</v>
      </c>
      <c r="AN56" s="41">
        <v>0</v>
      </c>
      <c r="AO56" s="41">
        <v>0</v>
      </c>
      <c r="AP56" s="41">
        <v>0</v>
      </c>
      <c r="AQ56" s="41">
        <v>0</v>
      </c>
      <c r="AR56" s="41">
        <v>0</v>
      </c>
      <c r="AS56" s="41">
        <v>0</v>
      </c>
      <c r="AT56" s="41">
        <v>0</v>
      </c>
      <c r="AU56" s="41">
        <v>0</v>
      </c>
      <c r="AV56" s="41">
        <v>9.4990951473978829</v>
      </c>
      <c r="AW56" s="41">
        <v>4.2583022609023002</v>
      </c>
      <c r="AX56" s="41">
        <v>0</v>
      </c>
      <c r="AY56" s="41">
        <v>0</v>
      </c>
      <c r="AZ56" s="41">
        <v>40.503720577667906</v>
      </c>
      <c r="BA56" s="41">
        <v>0</v>
      </c>
      <c r="BB56" s="41">
        <v>0</v>
      </c>
      <c r="BC56" s="41">
        <v>0</v>
      </c>
      <c r="BD56" s="41">
        <v>0</v>
      </c>
      <c r="BE56" s="41">
        <v>0</v>
      </c>
      <c r="BF56" s="41">
        <v>1.0191758830610003</v>
      </c>
      <c r="BG56" s="41">
        <v>0.18469388709670001</v>
      </c>
      <c r="BH56" s="41">
        <v>0</v>
      </c>
      <c r="BI56" s="41">
        <v>0</v>
      </c>
      <c r="BJ56" s="41">
        <v>2.0002476226448</v>
      </c>
      <c r="BK56" s="42">
        <f t="shared" si="2"/>
        <v>57.527597193512193</v>
      </c>
    </row>
    <row r="57" spans="1:63">
      <c r="A57" s="6"/>
      <c r="B57" s="11" t="s">
        <v>127</v>
      </c>
      <c r="C57" s="41">
        <v>0</v>
      </c>
      <c r="D57" s="41">
        <v>0</v>
      </c>
      <c r="E57" s="41">
        <v>0</v>
      </c>
      <c r="F57" s="41">
        <v>0</v>
      </c>
      <c r="G57" s="41">
        <v>0</v>
      </c>
      <c r="H57" s="41">
        <v>6.5959065580499993E-2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4.5642900580399999E-2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0</v>
      </c>
      <c r="Z57" s="41">
        <v>0</v>
      </c>
      <c r="AA57" s="41">
        <v>0</v>
      </c>
      <c r="AB57" s="41">
        <v>0</v>
      </c>
      <c r="AC57" s="41">
        <v>0</v>
      </c>
      <c r="AD57" s="41">
        <v>0</v>
      </c>
      <c r="AE57" s="41">
        <v>0</v>
      </c>
      <c r="AF57" s="41">
        <v>0.7038653387096</v>
      </c>
      <c r="AG57" s="41">
        <v>0</v>
      </c>
      <c r="AH57" s="41">
        <v>0</v>
      </c>
      <c r="AI57" s="41">
        <v>0</v>
      </c>
      <c r="AJ57" s="41">
        <v>0</v>
      </c>
      <c r="AK57" s="41">
        <v>0</v>
      </c>
      <c r="AL57" s="41">
        <v>0</v>
      </c>
      <c r="AM57" s="41">
        <v>0</v>
      </c>
      <c r="AN57" s="41">
        <v>0</v>
      </c>
      <c r="AO57" s="41">
        <v>0</v>
      </c>
      <c r="AP57" s="41">
        <v>0</v>
      </c>
      <c r="AQ57" s="41">
        <v>0</v>
      </c>
      <c r="AR57" s="41">
        <v>0</v>
      </c>
      <c r="AS57" s="41">
        <v>0</v>
      </c>
      <c r="AT57" s="41">
        <v>0</v>
      </c>
      <c r="AU57" s="41">
        <v>0</v>
      </c>
      <c r="AV57" s="41">
        <v>7.2887701454406164</v>
      </c>
      <c r="AW57" s="41">
        <v>9.0284392392577004</v>
      </c>
      <c r="AX57" s="41">
        <v>0</v>
      </c>
      <c r="AY57" s="41">
        <v>0</v>
      </c>
      <c r="AZ57" s="41">
        <v>28.734682942219361</v>
      </c>
      <c r="BA57" s="41">
        <v>0</v>
      </c>
      <c r="BB57" s="41">
        <v>0</v>
      </c>
      <c r="BC57" s="41">
        <v>0</v>
      </c>
      <c r="BD57" s="41">
        <v>0</v>
      </c>
      <c r="BE57" s="41">
        <v>0</v>
      </c>
      <c r="BF57" s="41">
        <v>1.2298489365135996</v>
      </c>
      <c r="BG57" s="41">
        <v>0</v>
      </c>
      <c r="BH57" s="41">
        <v>0</v>
      </c>
      <c r="BI57" s="41">
        <v>0</v>
      </c>
      <c r="BJ57" s="41">
        <v>0.95558179032229973</v>
      </c>
      <c r="BK57" s="42">
        <f t="shared" si="2"/>
        <v>48.052790358624073</v>
      </c>
    </row>
    <row r="58" spans="1:63">
      <c r="A58" s="6"/>
      <c r="B58" s="11" t="s">
        <v>128</v>
      </c>
      <c r="C58" s="41">
        <v>0</v>
      </c>
      <c r="D58" s="41">
        <v>0</v>
      </c>
      <c r="E58" s="41">
        <v>0</v>
      </c>
      <c r="F58" s="41">
        <v>0</v>
      </c>
      <c r="G58" s="41">
        <v>0</v>
      </c>
      <c r="H58" s="41">
        <v>4.0292005161199997E-2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  <c r="AG58" s="41">
        <v>0</v>
      </c>
      <c r="AH58" s="41">
        <v>0</v>
      </c>
      <c r="AI58" s="41">
        <v>0</v>
      </c>
      <c r="AJ58" s="41">
        <v>0</v>
      </c>
      <c r="AK58" s="41">
        <v>0</v>
      </c>
      <c r="AL58" s="41">
        <v>0</v>
      </c>
      <c r="AM58" s="41">
        <v>0</v>
      </c>
      <c r="AN58" s="41">
        <v>0</v>
      </c>
      <c r="AO58" s="41">
        <v>0</v>
      </c>
      <c r="AP58" s="41">
        <v>0</v>
      </c>
      <c r="AQ58" s="41">
        <v>0</v>
      </c>
      <c r="AR58" s="41">
        <v>0</v>
      </c>
      <c r="AS58" s="41">
        <v>0</v>
      </c>
      <c r="AT58" s="41">
        <v>0</v>
      </c>
      <c r="AU58" s="41">
        <v>0</v>
      </c>
      <c r="AV58" s="41">
        <v>7.8541479618829921</v>
      </c>
      <c r="AW58" s="41">
        <v>1.1090646560318</v>
      </c>
      <c r="AX58" s="41">
        <v>0</v>
      </c>
      <c r="AY58" s="41">
        <v>0</v>
      </c>
      <c r="AZ58" s="41">
        <v>15.387878860863511</v>
      </c>
      <c r="BA58" s="41">
        <v>0</v>
      </c>
      <c r="BB58" s="41">
        <v>0</v>
      </c>
      <c r="BC58" s="41">
        <v>0</v>
      </c>
      <c r="BD58" s="41">
        <v>0</v>
      </c>
      <c r="BE58" s="41">
        <v>0</v>
      </c>
      <c r="BF58" s="41">
        <v>1.4866425349281016</v>
      </c>
      <c r="BG58" s="41">
        <v>0</v>
      </c>
      <c r="BH58" s="41">
        <v>0</v>
      </c>
      <c r="BI58" s="41">
        <v>0</v>
      </c>
      <c r="BJ58" s="41">
        <v>2.1939113591917994</v>
      </c>
      <c r="BK58" s="42">
        <f t="shared" si="2"/>
        <v>28.071937378059403</v>
      </c>
    </row>
    <row r="59" spans="1:63">
      <c r="A59" s="6"/>
      <c r="B59" s="11" t="s">
        <v>129</v>
      </c>
      <c r="C59" s="41">
        <v>0</v>
      </c>
      <c r="D59" s="41">
        <v>0</v>
      </c>
      <c r="E59" s="41">
        <v>0</v>
      </c>
      <c r="F59" s="41">
        <v>0</v>
      </c>
      <c r="G59" s="41">
        <v>0</v>
      </c>
      <c r="H59" s="41">
        <v>6.1670523870799999E-2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41">
        <v>0</v>
      </c>
      <c r="O59" s="41">
        <v>0</v>
      </c>
      <c r="P59" s="41">
        <v>0</v>
      </c>
      <c r="Q59" s="41">
        <v>0</v>
      </c>
      <c r="R59" s="41">
        <v>7.0664141934999999E-3</v>
      </c>
      <c r="S59" s="41">
        <v>0</v>
      </c>
      <c r="T59" s="41">
        <v>0</v>
      </c>
      <c r="U59" s="41">
        <v>0</v>
      </c>
      <c r="V59" s="41">
        <v>0</v>
      </c>
      <c r="W59" s="41">
        <v>0</v>
      </c>
      <c r="X59" s="41">
        <v>0</v>
      </c>
      <c r="Y59" s="41">
        <v>0</v>
      </c>
      <c r="Z59" s="41">
        <v>0</v>
      </c>
      <c r="AA59" s="41">
        <v>0</v>
      </c>
      <c r="AB59" s="41">
        <v>0</v>
      </c>
      <c r="AC59" s="41">
        <v>0.1241831935483</v>
      </c>
      <c r="AD59" s="41">
        <v>0</v>
      </c>
      <c r="AE59" s="41">
        <v>0</v>
      </c>
      <c r="AF59" s="41">
        <v>0</v>
      </c>
      <c r="AG59" s="41">
        <v>0</v>
      </c>
      <c r="AH59" s="41">
        <v>0</v>
      </c>
      <c r="AI59" s="41">
        <v>0</v>
      </c>
      <c r="AJ59" s="41">
        <v>0</v>
      </c>
      <c r="AK59" s="41">
        <v>0</v>
      </c>
      <c r="AL59" s="41">
        <v>0</v>
      </c>
      <c r="AM59" s="41">
        <v>0</v>
      </c>
      <c r="AN59" s="41">
        <v>0</v>
      </c>
      <c r="AO59" s="41">
        <v>0</v>
      </c>
      <c r="AP59" s="41">
        <v>0</v>
      </c>
      <c r="AQ59" s="41">
        <v>0</v>
      </c>
      <c r="AR59" s="41">
        <v>0</v>
      </c>
      <c r="AS59" s="41">
        <v>0</v>
      </c>
      <c r="AT59" s="41">
        <v>0</v>
      </c>
      <c r="AU59" s="41">
        <v>0</v>
      </c>
      <c r="AV59" s="41">
        <v>6.4474077813713091</v>
      </c>
      <c r="AW59" s="41">
        <v>6.1362366015791991</v>
      </c>
      <c r="AX59" s="41">
        <v>0</v>
      </c>
      <c r="AY59" s="41">
        <v>0</v>
      </c>
      <c r="AZ59" s="41">
        <v>34.543748951276697</v>
      </c>
      <c r="BA59" s="41">
        <v>0</v>
      </c>
      <c r="BB59" s="41">
        <v>0</v>
      </c>
      <c r="BC59" s="41">
        <v>0</v>
      </c>
      <c r="BD59" s="41">
        <v>0</v>
      </c>
      <c r="BE59" s="41">
        <v>0</v>
      </c>
      <c r="BF59" s="41">
        <v>1.091823129287</v>
      </c>
      <c r="BG59" s="41">
        <v>0</v>
      </c>
      <c r="BH59" s="41">
        <v>0</v>
      </c>
      <c r="BI59" s="41">
        <v>0</v>
      </c>
      <c r="BJ59" s="41">
        <v>0.75231176774140007</v>
      </c>
      <c r="BK59" s="42">
        <f t="shared" si="2"/>
        <v>49.164448362868207</v>
      </c>
    </row>
    <row r="60" spans="1:63">
      <c r="A60" s="6"/>
      <c r="B60" s="11" t="s">
        <v>130</v>
      </c>
      <c r="C60" s="41">
        <v>0</v>
      </c>
      <c r="D60" s="41">
        <v>0</v>
      </c>
      <c r="E60" s="41">
        <v>0</v>
      </c>
      <c r="F60" s="41">
        <v>0</v>
      </c>
      <c r="G60" s="41">
        <v>0</v>
      </c>
      <c r="H60" s="41">
        <v>1.2086564516000001E-2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3.6259693548299998E-2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41">
        <v>0</v>
      </c>
      <c r="AC60" s="41">
        <v>0</v>
      </c>
      <c r="AD60" s="41">
        <v>0</v>
      </c>
      <c r="AE60" s="41">
        <v>0</v>
      </c>
      <c r="AF60" s="41">
        <v>5.8388693548300001E-2</v>
      </c>
      <c r="AG60" s="41">
        <v>0</v>
      </c>
      <c r="AH60" s="41">
        <v>0</v>
      </c>
      <c r="AI60" s="41">
        <v>0</v>
      </c>
      <c r="AJ60" s="41">
        <v>0</v>
      </c>
      <c r="AK60" s="41">
        <v>0</v>
      </c>
      <c r="AL60" s="41">
        <v>0</v>
      </c>
      <c r="AM60" s="41">
        <v>0</v>
      </c>
      <c r="AN60" s="41">
        <v>0</v>
      </c>
      <c r="AO60" s="41">
        <v>0</v>
      </c>
      <c r="AP60" s="41">
        <v>0</v>
      </c>
      <c r="AQ60" s="41">
        <v>0</v>
      </c>
      <c r="AR60" s="41">
        <v>0</v>
      </c>
      <c r="AS60" s="41">
        <v>0</v>
      </c>
      <c r="AT60" s="41">
        <v>0</v>
      </c>
      <c r="AU60" s="41">
        <v>0</v>
      </c>
      <c r="AV60" s="41">
        <v>3.8714566291204999</v>
      </c>
      <c r="AW60" s="41">
        <v>1.4703440809347004</v>
      </c>
      <c r="AX60" s="41">
        <v>0</v>
      </c>
      <c r="AY60" s="41">
        <v>0</v>
      </c>
      <c r="AZ60" s="41">
        <v>20.404556388862606</v>
      </c>
      <c r="BA60" s="41">
        <v>0</v>
      </c>
      <c r="BB60" s="41">
        <v>0</v>
      </c>
      <c r="BC60" s="41">
        <v>0</v>
      </c>
      <c r="BD60" s="41">
        <v>0</v>
      </c>
      <c r="BE60" s="41">
        <v>0</v>
      </c>
      <c r="BF60" s="41">
        <v>0.70876076322309967</v>
      </c>
      <c r="BG60" s="41">
        <v>0</v>
      </c>
      <c r="BH60" s="41">
        <v>0</v>
      </c>
      <c r="BI60" s="41">
        <v>0</v>
      </c>
      <c r="BJ60" s="41">
        <v>2.3866399064505002</v>
      </c>
      <c r="BK60" s="42">
        <f t="shared" si="2"/>
        <v>28.948492720204008</v>
      </c>
    </row>
    <row r="61" spans="1:63">
      <c r="A61" s="6"/>
      <c r="B61" s="11" t="s">
        <v>131</v>
      </c>
      <c r="C61" s="41">
        <v>0</v>
      </c>
      <c r="D61" s="41">
        <v>0</v>
      </c>
      <c r="E61" s="41">
        <v>0</v>
      </c>
      <c r="F61" s="41">
        <v>0</v>
      </c>
      <c r="G61" s="41">
        <v>0</v>
      </c>
      <c r="H61" s="41">
        <v>1.1770416128999998E-3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  <c r="Z61" s="41">
        <v>0</v>
      </c>
      <c r="AA61" s="41">
        <v>0</v>
      </c>
      <c r="AB61" s="41">
        <v>0</v>
      </c>
      <c r="AC61" s="41">
        <v>0</v>
      </c>
      <c r="AD61" s="41">
        <v>0</v>
      </c>
      <c r="AE61" s="41">
        <v>0</v>
      </c>
      <c r="AF61" s="41">
        <v>0</v>
      </c>
      <c r="AG61" s="41">
        <v>0</v>
      </c>
      <c r="AH61" s="41">
        <v>0</v>
      </c>
      <c r="AI61" s="41">
        <v>0</v>
      </c>
      <c r="AJ61" s="41">
        <v>0</v>
      </c>
      <c r="AK61" s="41">
        <v>0</v>
      </c>
      <c r="AL61" s="41">
        <v>0</v>
      </c>
      <c r="AM61" s="41">
        <v>0</v>
      </c>
      <c r="AN61" s="41">
        <v>0</v>
      </c>
      <c r="AO61" s="41">
        <v>0</v>
      </c>
      <c r="AP61" s="41">
        <v>0</v>
      </c>
      <c r="AQ61" s="41">
        <v>0</v>
      </c>
      <c r="AR61" s="41">
        <v>0</v>
      </c>
      <c r="AS61" s="41">
        <v>0</v>
      </c>
      <c r="AT61" s="41">
        <v>0</v>
      </c>
      <c r="AU61" s="41">
        <v>0</v>
      </c>
      <c r="AV61" s="41">
        <v>4.7180205195411977</v>
      </c>
      <c r="AW61" s="41">
        <v>7.5257911266127016</v>
      </c>
      <c r="AX61" s="41">
        <v>0</v>
      </c>
      <c r="AY61" s="41">
        <v>0</v>
      </c>
      <c r="AZ61" s="41">
        <v>17.302094183382195</v>
      </c>
      <c r="BA61" s="41">
        <v>0</v>
      </c>
      <c r="BB61" s="41">
        <v>0</v>
      </c>
      <c r="BC61" s="41">
        <v>0</v>
      </c>
      <c r="BD61" s="41">
        <v>0</v>
      </c>
      <c r="BE61" s="41">
        <v>0</v>
      </c>
      <c r="BF61" s="41">
        <v>0.35633828064369993</v>
      </c>
      <c r="BG61" s="41">
        <v>0</v>
      </c>
      <c r="BH61" s="41">
        <v>0</v>
      </c>
      <c r="BI61" s="41">
        <v>0</v>
      </c>
      <c r="BJ61" s="41">
        <v>1.2918574596770001</v>
      </c>
      <c r="BK61" s="42">
        <f t="shared" si="2"/>
        <v>31.195278611469696</v>
      </c>
    </row>
    <row r="62" spans="1:63">
      <c r="A62" s="6"/>
      <c r="B62" s="11" t="s">
        <v>156</v>
      </c>
      <c r="C62" s="41">
        <v>0</v>
      </c>
      <c r="D62" s="41">
        <v>0</v>
      </c>
      <c r="E62" s="41">
        <v>0</v>
      </c>
      <c r="F62" s="41">
        <v>0</v>
      </c>
      <c r="G62" s="41">
        <v>0</v>
      </c>
      <c r="H62" s="41">
        <v>2.8974822580000001E-3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5.794964516E-4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1">
        <v>4.8810982645099997E-2</v>
      </c>
      <c r="AC62" s="41">
        <v>0</v>
      </c>
      <c r="AD62" s="41">
        <v>0</v>
      </c>
      <c r="AE62" s="41">
        <v>0</v>
      </c>
      <c r="AF62" s="41">
        <v>0.41764131935469995</v>
      </c>
      <c r="AG62" s="41">
        <v>0</v>
      </c>
      <c r="AH62" s="41">
        <v>0</v>
      </c>
      <c r="AI62" s="41">
        <v>0</v>
      </c>
      <c r="AJ62" s="41">
        <v>0</v>
      </c>
      <c r="AK62" s="41">
        <v>0</v>
      </c>
      <c r="AL62" s="41">
        <v>0</v>
      </c>
      <c r="AM62" s="41">
        <v>0</v>
      </c>
      <c r="AN62" s="41">
        <v>0</v>
      </c>
      <c r="AO62" s="41">
        <v>0</v>
      </c>
      <c r="AP62" s="41">
        <v>0</v>
      </c>
      <c r="AQ62" s="41">
        <v>0</v>
      </c>
      <c r="AR62" s="41">
        <v>0</v>
      </c>
      <c r="AS62" s="41">
        <v>0</v>
      </c>
      <c r="AT62" s="41">
        <v>0</v>
      </c>
      <c r="AU62" s="41">
        <v>0</v>
      </c>
      <c r="AV62" s="41">
        <v>6.1701063063820945</v>
      </c>
      <c r="AW62" s="41">
        <v>1.5364685510965002</v>
      </c>
      <c r="AX62" s="41">
        <v>0</v>
      </c>
      <c r="AY62" s="41">
        <v>0</v>
      </c>
      <c r="AZ62" s="41">
        <v>33.999961020634728</v>
      </c>
      <c r="BA62" s="41">
        <v>0</v>
      </c>
      <c r="BB62" s="41">
        <v>0</v>
      </c>
      <c r="BC62" s="41">
        <v>0</v>
      </c>
      <c r="BD62" s="41">
        <v>0</v>
      </c>
      <c r="BE62" s="41">
        <v>0</v>
      </c>
      <c r="BF62" s="41">
        <v>0.23397041793510004</v>
      </c>
      <c r="BG62" s="41">
        <v>0</v>
      </c>
      <c r="BH62" s="41">
        <v>0</v>
      </c>
      <c r="BI62" s="41">
        <v>0</v>
      </c>
      <c r="BJ62" s="41">
        <v>0.72240660645139998</v>
      </c>
      <c r="BK62" s="42">
        <f t="shared" si="2"/>
        <v>43.13284218320922</v>
      </c>
    </row>
    <row r="63" spans="1:63">
      <c r="A63" s="6"/>
      <c r="B63" s="11" t="s">
        <v>132</v>
      </c>
      <c r="C63" s="41">
        <v>0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  <c r="Z63" s="41">
        <v>0</v>
      </c>
      <c r="AA63" s="41">
        <v>0</v>
      </c>
      <c r="AB63" s="41">
        <v>2.5489585483799999E-2</v>
      </c>
      <c r="AC63" s="41">
        <v>0</v>
      </c>
      <c r="AD63" s="41">
        <v>0</v>
      </c>
      <c r="AE63" s="41">
        <v>0</v>
      </c>
      <c r="AF63" s="41">
        <v>0.8302322129030999</v>
      </c>
      <c r="AG63" s="41">
        <v>0</v>
      </c>
      <c r="AH63" s="41">
        <v>0</v>
      </c>
      <c r="AI63" s="41">
        <v>0</v>
      </c>
      <c r="AJ63" s="41">
        <v>0</v>
      </c>
      <c r="AK63" s="41">
        <v>0</v>
      </c>
      <c r="AL63" s="41">
        <v>0</v>
      </c>
      <c r="AM63" s="41">
        <v>0</v>
      </c>
      <c r="AN63" s="41">
        <v>0</v>
      </c>
      <c r="AO63" s="41">
        <v>0</v>
      </c>
      <c r="AP63" s="41">
        <v>0</v>
      </c>
      <c r="AQ63" s="41">
        <v>0</v>
      </c>
      <c r="AR63" s="41">
        <v>0</v>
      </c>
      <c r="AS63" s="41">
        <v>0</v>
      </c>
      <c r="AT63" s="41">
        <v>0</v>
      </c>
      <c r="AU63" s="41">
        <v>0</v>
      </c>
      <c r="AV63" s="41">
        <v>2.2751335277367994</v>
      </c>
      <c r="AW63" s="41">
        <v>0.27672950567720001</v>
      </c>
      <c r="AX63" s="41">
        <v>0</v>
      </c>
      <c r="AY63" s="41">
        <v>0</v>
      </c>
      <c r="AZ63" s="41">
        <v>9.2204485128681029</v>
      </c>
      <c r="BA63" s="41">
        <v>0</v>
      </c>
      <c r="BB63" s="41">
        <v>0</v>
      </c>
      <c r="BC63" s="41">
        <v>0</v>
      </c>
      <c r="BD63" s="41">
        <v>0</v>
      </c>
      <c r="BE63" s="41">
        <v>0</v>
      </c>
      <c r="BF63" s="41">
        <v>0.51619488786970003</v>
      </c>
      <c r="BG63" s="41">
        <v>0</v>
      </c>
      <c r="BH63" s="41">
        <v>0</v>
      </c>
      <c r="BI63" s="41">
        <v>0</v>
      </c>
      <c r="BJ63" s="41">
        <v>1.1711979530638998</v>
      </c>
      <c r="BK63" s="42">
        <f t="shared" si="2"/>
        <v>14.315426185602602</v>
      </c>
    </row>
    <row r="64" spans="1:63">
      <c r="A64" s="6"/>
      <c r="B64" s="11" t="s">
        <v>133</v>
      </c>
      <c r="C64" s="41">
        <v>0</v>
      </c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1">
        <v>3.0744612903000003E-3</v>
      </c>
      <c r="AC64" s="41">
        <v>0</v>
      </c>
      <c r="AD64" s="41">
        <v>0</v>
      </c>
      <c r="AE64" s="41">
        <v>0</v>
      </c>
      <c r="AF64" s="41">
        <v>1.6856149193548002</v>
      </c>
      <c r="AG64" s="41">
        <v>0</v>
      </c>
      <c r="AH64" s="41">
        <v>0</v>
      </c>
      <c r="AI64" s="41">
        <v>0</v>
      </c>
      <c r="AJ64" s="41">
        <v>0</v>
      </c>
      <c r="AK64" s="41">
        <v>0</v>
      </c>
      <c r="AL64" s="41">
        <v>0</v>
      </c>
      <c r="AM64" s="41">
        <v>0</v>
      </c>
      <c r="AN64" s="41">
        <v>0</v>
      </c>
      <c r="AO64" s="41">
        <v>0</v>
      </c>
      <c r="AP64" s="41">
        <v>0</v>
      </c>
      <c r="AQ64" s="41">
        <v>0</v>
      </c>
      <c r="AR64" s="41">
        <v>0</v>
      </c>
      <c r="AS64" s="41">
        <v>0</v>
      </c>
      <c r="AT64" s="41">
        <v>0</v>
      </c>
      <c r="AU64" s="41">
        <v>0</v>
      </c>
      <c r="AV64" s="41">
        <v>1.5192152885446997</v>
      </c>
      <c r="AW64" s="41">
        <v>8.6084916126999995E-3</v>
      </c>
      <c r="AX64" s="41">
        <v>0</v>
      </c>
      <c r="AY64" s="41">
        <v>0</v>
      </c>
      <c r="AZ64" s="41">
        <v>4.7606722372884009</v>
      </c>
      <c r="BA64" s="41">
        <v>0</v>
      </c>
      <c r="BB64" s="41">
        <v>0</v>
      </c>
      <c r="BC64" s="41">
        <v>0</v>
      </c>
      <c r="BD64" s="41">
        <v>0</v>
      </c>
      <c r="BE64" s="41">
        <v>0</v>
      </c>
      <c r="BF64" s="41">
        <v>0.16211875845120002</v>
      </c>
      <c r="BG64" s="41">
        <v>0</v>
      </c>
      <c r="BH64" s="41">
        <v>0</v>
      </c>
      <c r="BI64" s="41">
        <v>0</v>
      </c>
      <c r="BJ64" s="41">
        <v>0.1483341129031</v>
      </c>
      <c r="BK64" s="42">
        <f t="shared" si="2"/>
        <v>8.2876382694452015</v>
      </c>
    </row>
    <row r="65" spans="1:63">
      <c r="A65" s="6"/>
      <c r="B65" s="11" t="s">
        <v>134</v>
      </c>
      <c r="C65" s="41">
        <v>0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41">
        <v>0</v>
      </c>
      <c r="P65" s="41">
        <v>0</v>
      </c>
      <c r="Q65" s="41">
        <v>0</v>
      </c>
      <c r="R65" s="41">
        <v>0</v>
      </c>
      <c r="S65" s="41">
        <v>0</v>
      </c>
      <c r="T65" s="41">
        <v>0</v>
      </c>
      <c r="U65" s="41">
        <v>0</v>
      </c>
      <c r="V65" s="41">
        <v>0</v>
      </c>
      <c r="W65" s="41">
        <v>0</v>
      </c>
      <c r="X65" s="41">
        <v>0</v>
      </c>
      <c r="Y65" s="41">
        <v>0</v>
      </c>
      <c r="Z65" s="41">
        <v>0</v>
      </c>
      <c r="AA65" s="41">
        <v>0</v>
      </c>
      <c r="AB65" s="41">
        <v>0</v>
      </c>
      <c r="AC65" s="41">
        <v>0</v>
      </c>
      <c r="AD65" s="41">
        <v>0</v>
      </c>
      <c r="AE65" s="41">
        <v>0</v>
      </c>
      <c r="AF65" s="41">
        <v>0.82720128106440005</v>
      </c>
      <c r="AG65" s="41">
        <v>0</v>
      </c>
      <c r="AH65" s="41">
        <v>0</v>
      </c>
      <c r="AI65" s="41">
        <v>0</v>
      </c>
      <c r="AJ65" s="41">
        <v>0</v>
      </c>
      <c r="AK65" s="41">
        <v>0</v>
      </c>
      <c r="AL65" s="41">
        <v>0</v>
      </c>
      <c r="AM65" s="41">
        <v>0</v>
      </c>
      <c r="AN65" s="41">
        <v>0</v>
      </c>
      <c r="AO65" s="41">
        <v>0</v>
      </c>
      <c r="AP65" s="41">
        <v>0</v>
      </c>
      <c r="AQ65" s="41">
        <v>0</v>
      </c>
      <c r="AR65" s="41">
        <v>0</v>
      </c>
      <c r="AS65" s="41">
        <v>0</v>
      </c>
      <c r="AT65" s="41">
        <v>0</v>
      </c>
      <c r="AU65" s="41">
        <v>0</v>
      </c>
      <c r="AV65" s="41">
        <v>0.671159194934</v>
      </c>
      <c r="AW65" s="41">
        <v>0.4805123314193</v>
      </c>
      <c r="AX65" s="41">
        <v>0</v>
      </c>
      <c r="AY65" s="41">
        <v>0</v>
      </c>
      <c r="AZ65" s="41">
        <v>1.7701044359992997</v>
      </c>
      <c r="BA65" s="41">
        <v>0</v>
      </c>
      <c r="BB65" s="41">
        <v>0</v>
      </c>
      <c r="BC65" s="41">
        <v>0</v>
      </c>
      <c r="BD65" s="41">
        <v>0</v>
      </c>
      <c r="BE65" s="41">
        <v>0</v>
      </c>
      <c r="BF65" s="41">
        <v>3.7637701612800001E-2</v>
      </c>
      <c r="BG65" s="41">
        <v>0</v>
      </c>
      <c r="BH65" s="41">
        <v>0</v>
      </c>
      <c r="BI65" s="41">
        <v>0</v>
      </c>
      <c r="BJ65" s="41">
        <v>0.18818850806450002</v>
      </c>
      <c r="BK65" s="42">
        <f t="shared" si="2"/>
        <v>3.9748034530942999</v>
      </c>
    </row>
    <row r="66" spans="1:63">
      <c r="A66" s="6"/>
      <c r="B66" s="11" t="s">
        <v>135</v>
      </c>
      <c r="C66" s="41">
        <v>0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  <c r="AG66" s="41">
        <v>0</v>
      </c>
      <c r="AH66" s="41">
        <v>0</v>
      </c>
      <c r="AI66" s="41">
        <v>0</v>
      </c>
      <c r="AJ66" s="41">
        <v>0</v>
      </c>
      <c r="AK66" s="41">
        <v>0</v>
      </c>
      <c r="AL66" s="41">
        <v>0</v>
      </c>
      <c r="AM66" s="41">
        <v>0</v>
      </c>
      <c r="AN66" s="41">
        <v>0</v>
      </c>
      <c r="AO66" s="41">
        <v>0</v>
      </c>
      <c r="AP66" s="41">
        <v>0</v>
      </c>
      <c r="AQ66" s="41">
        <v>0</v>
      </c>
      <c r="AR66" s="41">
        <v>0</v>
      </c>
      <c r="AS66" s="41">
        <v>0</v>
      </c>
      <c r="AT66" s="41">
        <v>0</v>
      </c>
      <c r="AU66" s="41">
        <v>0</v>
      </c>
      <c r="AV66" s="41">
        <v>0.40583373912780002</v>
      </c>
      <c r="AW66" s="41">
        <v>0.43282757361219998</v>
      </c>
      <c r="AX66" s="41">
        <v>0</v>
      </c>
      <c r="AY66" s="41">
        <v>0</v>
      </c>
      <c r="AZ66" s="41">
        <v>1.4645029673545999</v>
      </c>
      <c r="BA66" s="41">
        <v>0</v>
      </c>
      <c r="BB66" s="41">
        <v>0</v>
      </c>
      <c r="BC66" s="41">
        <v>0</v>
      </c>
      <c r="BD66" s="41">
        <v>0</v>
      </c>
      <c r="BE66" s="41">
        <v>0</v>
      </c>
      <c r="BF66" s="41">
        <v>0.1188168725805</v>
      </c>
      <c r="BG66" s="41">
        <v>0</v>
      </c>
      <c r="BH66" s="41">
        <v>0</v>
      </c>
      <c r="BI66" s="41">
        <v>0</v>
      </c>
      <c r="BJ66" s="41">
        <v>0.27366806451609998</v>
      </c>
      <c r="BK66" s="42">
        <f t="shared" si="2"/>
        <v>2.6956492171911997</v>
      </c>
    </row>
    <row r="67" spans="1:63">
      <c r="A67" s="6"/>
      <c r="B67" s="11" t="s">
        <v>136</v>
      </c>
      <c r="C67" s="41">
        <v>0</v>
      </c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0</v>
      </c>
      <c r="Z67" s="41">
        <v>0</v>
      </c>
      <c r="AA67" s="41">
        <v>0</v>
      </c>
      <c r="AB67" s="41">
        <v>0</v>
      </c>
      <c r="AC67" s="41">
        <v>0</v>
      </c>
      <c r="AD67" s="41">
        <v>0</v>
      </c>
      <c r="AE67" s="41">
        <v>0</v>
      </c>
      <c r="AF67" s="41">
        <v>0</v>
      </c>
      <c r="AG67" s="41">
        <v>0</v>
      </c>
      <c r="AH67" s="41">
        <v>0</v>
      </c>
      <c r="AI67" s="41">
        <v>0</v>
      </c>
      <c r="AJ67" s="41">
        <v>0</v>
      </c>
      <c r="AK67" s="41">
        <v>0</v>
      </c>
      <c r="AL67" s="41">
        <v>0</v>
      </c>
      <c r="AM67" s="41">
        <v>0</v>
      </c>
      <c r="AN67" s="41">
        <v>0</v>
      </c>
      <c r="AO67" s="41">
        <v>0</v>
      </c>
      <c r="AP67" s="41">
        <v>0</v>
      </c>
      <c r="AQ67" s="41">
        <v>0</v>
      </c>
      <c r="AR67" s="41">
        <v>0</v>
      </c>
      <c r="AS67" s="41">
        <v>0</v>
      </c>
      <c r="AT67" s="41">
        <v>0</v>
      </c>
      <c r="AU67" s="41">
        <v>0</v>
      </c>
      <c r="AV67" s="41">
        <v>1.9785126340931993</v>
      </c>
      <c r="AW67" s="41">
        <v>0.16188044258040002</v>
      </c>
      <c r="AX67" s="41">
        <v>0</v>
      </c>
      <c r="AY67" s="41">
        <v>0</v>
      </c>
      <c r="AZ67" s="41">
        <v>8.7036653297715976</v>
      </c>
      <c r="BA67" s="41">
        <v>0</v>
      </c>
      <c r="BB67" s="41">
        <v>0</v>
      </c>
      <c r="BC67" s="41">
        <v>0</v>
      </c>
      <c r="BD67" s="41">
        <v>0</v>
      </c>
      <c r="BE67" s="41">
        <v>0</v>
      </c>
      <c r="BF67" s="41">
        <v>8.0261410193199989E-2</v>
      </c>
      <c r="BG67" s="41">
        <v>0</v>
      </c>
      <c r="BH67" s="41">
        <v>0</v>
      </c>
      <c r="BI67" s="41">
        <v>0</v>
      </c>
      <c r="BJ67" s="41">
        <v>0.34463519325790004</v>
      </c>
      <c r="BK67" s="42">
        <f t="shared" si="2"/>
        <v>11.268955009896297</v>
      </c>
    </row>
    <row r="68" spans="1:63">
      <c r="A68" s="6"/>
      <c r="B68" s="11" t="s">
        <v>137</v>
      </c>
      <c r="C68" s="41">
        <v>0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4.9002506451600002E-2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K68" s="41">
        <v>0</v>
      </c>
      <c r="AL68" s="41">
        <v>0</v>
      </c>
      <c r="AM68" s="41">
        <v>0</v>
      </c>
      <c r="AN68" s="41">
        <v>0</v>
      </c>
      <c r="AO68" s="41">
        <v>0</v>
      </c>
      <c r="AP68" s="41">
        <v>0</v>
      </c>
      <c r="AQ68" s="41">
        <v>0</v>
      </c>
      <c r="AR68" s="41">
        <v>0</v>
      </c>
      <c r="AS68" s="41">
        <v>0</v>
      </c>
      <c r="AT68" s="41">
        <v>0</v>
      </c>
      <c r="AU68" s="41">
        <v>0</v>
      </c>
      <c r="AV68" s="41">
        <v>2.0777430596737982</v>
      </c>
      <c r="AW68" s="41">
        <v>1.6578247968381006</v>
      </c>
      <c r="AX68" s="41">
        <v>0</v>
      </c>
      <c r="AY68" s="41">
        <v>0</v>
      </c>
      <c r="AZ68" s="41">
        <v>18.287063271932897</v>
      </c>
      <c r="BA68" s="41">
        <v>0</v>
      </c>
      <c r="BB68" s="41">
        <v>0</v>
      </c>
      <c r="BC68" s="41">
        <v>0</v>
      </c>
      <c r="BD68" s="41">
        <v>0</v>
      </c>
      <c r="BE68" s="41">
        <v>0</v>
      </c>
      <c r="BF68" s="41">
        <v>0.16671836380589997</v>
      </c>
      <c r="BG68" s="41">
        <v>0</v>
      </c>
      <c r="BH68" s="41">
        <v>0</v>
      </c>
      <c r="BI68" s="41">
        <v>0</v>
      </c>
      <c r="BJ68" s="41">
        <v>1.0372866477741001</v>
      </c>
      <c r="BK68" s="42">
        <f t="shared" si="2"/>
        <v>23.275638646476395</v>
      </c>
    </row>
    <row r="69" spans="1:63">
      <c r="A69" s="6"/>
      <c r="B69" s="11" t="s">
        <v>162</v>
      </c>
      <c r="C69" s="41">
        <v>0</v>
      </c>
      <c r="D69" s="41">
        <v>0</v>
      </c>
      <c r="E69" s="41">
        <v>0</v>
      </c>
      <c r="F69" s="41">
        <v>0</v>
      </c>
      <c r="G69" s="41">
        <v>0</v>
      </c>
      <c r="H69" s="41">
        <v>1.0127677258E-2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2.3986604032200001E-2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0</v>
      </c>
      <c r="AB69" s="41">
        <v>0</v>
      </c>
      <c r="AC69" s="41">
        <v>0</v>
      </c>
      <c r="AD69" s="41">
        <v>0</v>
      </c>
      <c r="AE69" s="41">
        <v>0</v>
      </c>
      <c r="AF69" s="41">
        <v>0</v>
      </c>
      <c r="AG69" s="41">
        <v>0</v>
      </c>
      <c r="AH69" s="41">
        <v>0</v>
      </c>
      <c r="AI69" s="41">
        <v>0</v>
      </c>
      <c r="AJ69" s="41">
        <v>0</v>
      </c>
      <c r="AK69" s="41">
        <v>0</v>
      </c>
      <c r="AL69" s="41">
        <v>0</v>
      </c>
      <c r="AM69" s="41">
        <v>0</v>
      </c>
      <c r="AN69" s="41">
        <v>0</v>
      </c>
      <c r="AO69" s="41">
        <v>0</v>
      </c>
      <c r="AP69" s="41">
        <v>0</v>
      </c>
      <c r="AQ69" s="41">
        <v>0</v>
      </c>
      <c r="AR69" s="41">
        <v>0</v>
      </c>
      <c r="AS69" s="41">
        <v>0</v>
      </c>
      <c r="AT69" s="41">
        <v>0</v>
      </c>
      <c r="AU69" s="41">
        <v>0</v>
      </c>
      <c r="AV69" s="41">
        <v>5.4484791737957945</v>
      </c>
      <c r="AW69" s="41">
        <v>2.9517877258057004</v>
      </c>
      <c r="AX69" s="41">
        <v>0</v>
      </c>
      <c r="AY69" s="41">
        <v>0</v>
      </c>
      <c r="AZ69" s="41">
        <v>46.849488648211043</v>
      </c>
      <c r="BA69" s="41">
        <v>0</v>
      </c>
      <c r="BB69" s="41">
        <v>0</v>
      </c>
      <c r="BC69" s="41">
        <v>0</v>
      </c>
      <c r="BD69" s="41">
        <v>0</v>
      </c>
      <c r="BE69" s="41">
        <v>0</v>
      </c>
      <c r="BF69" s="41">
        <v>0.64948073386939997</v>
      </c>
      <c r="BG69" s="41">
        <v>0.15612338709669998</v>
      </c>
      <c r="BH69" s="41">
        <v>0</v>
      </c>
      <c r="BI69" s="41">
        <v>0</v>
      </c>
      <c r="BJ69" s="41">
        <v>3.3036259532246</v>
      </c>
      <c r="BK69" s="42">
        <f t="shared" si="2"/>
        <v>59.393099903293447</v>
      </c>
    </row>
    <row r="70" spans="1:63">
      <c r="A70" s="6"/>
      <c r="B70" s="11" t="s">
        <v>168</v>
      </c>
      <c r="C70" s="41">
        <v>0</v>
      </c>
      <c r="D70" s="41">
        <v>0</v>
      </c>
      <c r="E70" s="41">
        <v>0</v>
      </c>
      <c r="F70" s="41">
        <v>0</v>
      </c>
      <c r="G70" s="41">
        <v>0</v>
      </c>
      <c r="H70" s="41">
        <v>3.85105464514E-2</v>
      </c>
      <c r="I70" s="41">
        <v>0</v>
      </c>
      <c r="J70" s="41">
        <v>0</v>
      </c>
      <c r="K70" s="41">
        <v>0</v>
      </c>
      <c r="L70" s="41">
        <v>0.2022796774193</v>
      </c>
      <c r="M70" s="41">
        <v>0</v>
      </c>
      <c r="N70" s="41">
        <v>0</v>
      </c>
      <c r="O70" s="41">
        <v>0</v>
      </c>
      <c r="P70" s="41">
        <v>0</v>
      </c>
      <c r="Q70" s="41">
        <v>0</v>
      </c>
      <c r="R70" s="41">
        <v>1.01139838709E-2</v>
      </c>
      <c r="S70" s="41">
        <v>0</v>
      </c>
      <c r="T70" s="41">
        <v>0</v>
      </c>
      <c r="U70" s="41">
        <v>0</v>
      </c>
      <c r="V70" s="41">
        <v>0</v>
      </c>
      <c r="W70" s="41">
        <v>0</v>
      </c>
      <c r="X70" s="41">
        <v>0</v>
      </c>
      <c r="Y70" s="41">
        <v>0</v>
      </c>
      <c r="Z70" s="41">
        <v>0</v>
      </c>
      <c r="AA70" s="41">
        <v>0</v>
      </c>
      <c r="AB70" s="41">
        <v>0</v>
      </c>
      <c r="AC70" s="41">
        <v>0</v>
      </c>
      <c r="AD70" s="41">
        <v>0</v>
      </c>
      <c r="AE70" s="41">
        <v>0</v>
      </c>
      <c r="AF70" s="41">
        <v>0</v>
      </c>
      <c r="AG70" s="41">
        <v>0</v>
      </c>
      <c r="AH70" s="41">
        <v>0</v>
      </c>
      <c r="AI70" s="41">
        <v>0</v>
      </c>
      <c r="AJ70" s="41">
        <v>0</v>
      </c>
      <c r="AK70" s="41">
        <v>0</v>
      </c>
      <c r="AL70" s="41">
        <v>0</v>
      </c>
      <c r="AM70" s="41">
        <v>0</v>
      </c>
      <c r="AN70" s="41">
        <v>0</v>
      </c>
      <c r="AO70" s="41">
        <v>0</v>
      </c>
      <c r="AP70" s="41">
        <v>0</v>
      </c>
      <c r="AQ70" s="41">
        <v>0</v>
      </c>
      <c r="AR70" s="41">
        <v>0</v>
      </c>
      <c r="AS70" s="41">
        <v>0</v>
      </c>
      <c r="AT70" s="41">
        <v>0</v>
      </c>
      <c r="AU70" s="41">
        <v>0</v>
      </c>
      <c r="AV70" s="41">
        <v>4.2469685239895982</v>
      </c>
      <c r="AW70" s="41">
        <v>15.709859809547201</v>
      </c>
      <c r="AX70" s="41">
        <v>0</v>
      </c>
      <c r="AY70" s="41">
        <v>0</v>
      </c>
      <c r="AZ70" s="41">
        <v>51.649576499463414</v>
      </c>
      <c r="BA70" s="41">
        <v>0</v>
      </c>
      <c r="BB70" s="41">
        <v>0</v>
      </c>
      <c r="BC70" s="41">
        <v>0</v>
      </c>
      <c r="BD70" s="41">
        <v>0</v>
      </c>
      <c r="BE70" s="41">
        <v>0</v>
      </c>
      <c r="BF70" s="41">
        <v>0.5703730394823</v>
      </c>
      <c r="BG70" s="41">
        <v>0</v>
      </c>
      <c r="BH70" s="41">
        <v>0</v>
      </c>
      <c r="BI70" s="41">
        <v>0</v>
      </c>
      <c r="BJ70" s="41">
        <v>1.8434849999990999</v>
      </c>
      <c r="BK70" s="42">
        <f t="shared" si="2"/>
        <v>74.271167080223222</v>
      </c>
    </row>
    <row r="71" spans="1:63">
      <c r="A71" s="6"/>
      <c r="B71" s="11" t="s">
        <v>167</v>
      </c>
      <c r="C71" s="41">
        <v>0</v>
      </c>
      <c r="D71" s="41">
        <v>0</v>
      </c>
      <c r="E71" s="41">
        <v>0</v>
      </c>
      <c r="F71" s="41">
        <v>0</v>
      </c>
      <c r="G71" s="41">
        <v>0</v>
      </c>
      <c r="H71" s="41">
        <v>1.1222587741700001E-2</v>
      </c>
      <c r="I71" s="41">
        <v>0</v>
      </c>
      <c r="J71" s="41">
        <v>0</v>
      </c>
      <c r="K71" s="41">
        <v>0</v>
      </c>
      <c r="L71" s="41">
        <v>0.15341182258049998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  <c r="AG71" s="41">
        <v>0</v>
      </c>
      <c r="AH71" s="41">
        <v>0</v>
      </c>
      <c r="AI71" s="41">
        <v>0</v>
      </c>
      <c r="AJ71" s="41">
        <v>0</v>
      </c>
      <c r="AK71" s="41">
        <v>0</v>
      </c>
      <c r="AL71" s="41">
        <v>0</v>
      </c>
      <c r="AM71" s="41">
        <v>0</v>
      </c>
      <c r="AN71" s="41">
        <v>0</v>
      </c>
      <c r="AO71" s="41">
        <v>0</v>
      </c>
      <c r="AP71" s="41">
        <v>0</v>
      </c>
      <c r="AQ71" s="41">
        <v>0</v>
      </c>
      <c r="AR71" s="41">
        <v>0</v>
      </c>
      <c r="AS71" s="41">
        <v>0</v>
      </c>
      <c r="AT71" s="41">
        <v>0</v>
      </c>
      <c r="AU71" s="41">
        <v>0</v>
      </c>
      <c r="AV71" s="41">
        <v>7.4490075483400003E-2</v>
      </c>
      <c r="AW71" s="41">
        <v>8.0826812903223004</v>
      </c>
      <c r="AX71" s="41">
        <v>0</v>
      </c>
      <c r="AY71" s="41">
        <v>0</v>
      </c>
      <c r="AZ71" s="41">
        <v>14.682190563869604</v>
      </c>
      <c r="BA71" s="41">
        <v>0</v>
      </c>
      <c r="BB71" s="41">
        <v>0</v>
      </c>
      <c r="BC71" s="41">
        <v>0</v>
      </c>
      <c r="BD71" s="41">
        <v>0</v>
      </c>
      <c r="BE71" s="41">
        <v>0</v>
      </c>
      <c r="BF71" s="41">
        <v>5.9609774514999998E-3</v>
      </c>
      <c r="BG71" s="41">
        <v>0</v>
      </c>
      <c r="BH71" s="41">
        <v>0</v>
      </c>
      <c r="BI71" s="41">
        <v>0</v>
      </c>
      <c r="BJ71" s="41">
        <v>0</v>
      </c>
      <c r="BK71" s="42">
        <f t="shared" si="2"/>
        <v>23.009957317449008</v>
      </c>
    </row>
    <row r="72" spans="1:63">
      <c r="A72" s="6"/>
      <c r="B72" s="11" t="s">
        <v>159</v>
      </c>
      <c r="C72" s="41">
        <v>0</v>
      </c>
      <c r="D72" s="41">
        <v>0</v>
      </c>
      <c r="E72" s="41">
        <v>0</v>
      </c>
      <c r="F72" s="41">
        <v>0</v>
      </c>
      <c r="G72" s="41">
        <v>0</v>
      </c>
      <c r="H72" s="41">
        <v>4.8084828935199997E-2</v>
      </c>
      <c r="I72" s="41">
        <v>0</v>
      </c>
      <c r="J72" s="41">
        <v>0</v>
      </c>
      <c r="K72" s="41">
        <v>0</v>
      </c>
      <c r="L72" s="41">
        <v>0.11306796774190001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1.1306796774000001E-3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41">
        <v>0</v>
      </c>
      <c r="AF72" s="41">
        <v>0.11043996774190001</v>
      </c>
      <c r="AG72" s="41">
        <v>0</v>
      </c>
      <c r="AH72" s="41">
        <v>0</v>
      </c>
      <c r="AI72" s="41">
        <v>0</v>
      </c>
      <c r="AJ72" s="41">
        <v>0</v>
      </c>
      <c r="AK72" s="41">
        <v>0</v>
      </c>
      <c r="AL72" s="41">
        <v>0</v>
      </c>
      <c r="AM72" s="41">
        <v>0</v>
      </c>
      <c r="AN72" s="41">
        <v>0</v>
      </c>
      <c r="AO72" s="41">
        <v>0</v>
      </c>
      <c r="AP72" s="41">
        <v>0</v>
      </c>
      <c r="AQ72" s="41">
        <v>0</v>
      </c>
      <c r="AR72" s="41">
        <v>0</v>
      </c>
      <c r="AS72" s="41">
        <v>0</v>
      </c>
      <c r="AT72" s="41">
        <v>0</v>
      </c>
      <c r="AU72" s="41">
        <v>0</v>
      </c>
      <c r="AV72" s="41">
        <v>3.9811406323049043</v>
      </c>
      <c r="AW72" s="41">
        <v>0.71165273903210002</v>
      </c>
      <c r="AX72" s="41">
        <v>0</v>
      </c>
      <c r="AY72" s="41">
        <v>0</v>
      </c>
      <c r="AZ72" s="41">
        <v>22.483121505507402</v>
      </c>
      <c r="BA72" s="41">
        <v>0</v>
      </c>
      <c r="BB72" s="41">
        <v>0</v>
      </c>
      <c r="BC72" s="41">
        <v>0</v>
      </c>
      <c r="BD72" s="41">
        <v>0</v>
      </c>
      <c r="BE72" s="41">
        <v>0</v>
      </c>
      <c r="BF72" s="41">
        <v>0.44877609028760007</v>
      </c>
      <c r="BG72" s="41">
        <v>0.27609991935479999</v>
      </c>
      <c r="BH72" s="41">
        <v>0</v>
      </c>
      <c r="BI72" s="41">
        <v>0</v>
      </c>
      <c r="BJ72" s="41">
        <v>0.94169912741890005</v>
      </c>
      <c r="BK72" s="42">
        <f t="shared" si="2"/>
        <v>29.115213458002103</v>
      </c>
    </row>
    <row r="73" spans="1:63">
      <c r="A73" s="6"/>
      <c r="B73" s="11" t="s">
        <v>169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1">
        <v>3.3427439193400001E-2</v>
      </c>
      <c r="I73" s="41">
        <v>5.4799080645161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8.7001032258063997</v>
      </c>
      <c r="AD73" s="41">
        <v>0</v>
      </c>
      <c r="AE73" s="41">
        <v>0</v>
      </c>
      <c r="AF73" s="41">
        <v>0.66899633532239999</v>
      </c>
      <c r="AG73" s="41">
        <v>0</v>
      </c>
      <c r="AH73" s="41">
        <v>0</v>
      </c>
      <c r="AI73" s="41">
        <v>0</v>
      </c>
      <c r="AJ73" s="41">
        <v>0</v>
      </c>
      <c r="AK73" s="41">
        <v>0</v>
      </c>
      <c r="AL73" s="41">
        <v>0</v>
      </c>
      <c r="AM73" s="41">
        <v>0</v>
      </c>
      <c r="AN73" s="41">
        <v>0</v>
      </c>
      <c r="AO73" s="41">
        <v>0</v>
      </c>
      <c r="AP73" s="41">
        <v>0</v>
      </c>
      <c r="AQ73" s="41">
        <v>0</v>
      </c>
      <c r="AR73" s="41">
        <v>0</v>
      </c>
      <c r="AS73" s="41">
        <v>0</v>
      </c>
      <c r="AT73" s="41">
        <v>0</v>
      </c>
      <c r="AU73" s="41">
        <v>0</v>
      </c>
      <c r="AV73" s="41">
        <v>1.0608846186751999</v>
      </c>
      <c r="AW73" s="41">
        <v>9.4332666123546005</v>
      </c>
      <c r="AX73" s="41">
        <v>0</v>
      </c>
      <c r="AY73" s="41">
        <v>0</v>
      </c>
      <c r="AZ73" s="41">
        <v>9.5415342729648973</v>
      </c>
      <c r="BA73" s="41">
        <v>0</v>
      </c>
      <c r="BB73" s="41">
        <v>0</v>
      </c>
      <c r="BC73" s="41">
        <v>0</v>
      </c>
      <c r="BD73" s="41">
        <v>0</v>
      </c>
      <c r="BE73" s="41">
        <v>0</v>
      </c>
      <c r="BF73" s="41">
        <v>0.17303372903160005</v>
      </c>
      <c r="BG73" s="41">
        <v>0</v>
      </c>
      <c r="BH73" s="41">
        <v>0</v>
      </c>
      <c r="BI73" s="41">
        <v>0</v>
      </c>
      <c r="BJ73" s="41">
        <v>0</v>
      </c>
      <c r="BK73" s="42">
        <f t="shared" si="2"/>
        <v>35.091154297864598</v>
      </c>
    </row>
    <row r="74" spans="1:63">
      <c r="A74" s="6"/>
      <c r="B74" s="11" t="s">
        <v>177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5.1000258064499995E-2</v>
      </c>
      <c r="M74" s="41">
        <v>0</v>
      </c>
      <c r="N74" s="41">
        <v>0</v>
      </c>
      <c r="O74" s="41">
        <v>0</v>
      </c>
      <c r="P74" s="41">
        <v>0</v>
      </c>
      <c r="Q74" s="41">
        <v>0</v>
      </c>
      <c r="R74" s="41">
        <v>0</v>
      </c>
      <c r="S74" s="41">
        <v>0</v>
      </c>
      <c r="T74" s="41">
        <v>0</v>
      </c>
      <c r="U74" s="41">
        <v>0</v>
      </c>
      <c r="V74" s="41">
        <v>0</v>
      </c>
      <c r="W74" s="41">
        <v>0</v>
      </c>
      <c r="X74" s="41">
        <v>0</v>
      </c>
      <c r="Y74" s="41">
        <v>0</v>
      </c>
      <c r="Z74" s="41">
        <v>0</v>
      </c>
      <c r="AA74" s="41">
        <v>0</v>
      </c>
      <c r="AB74" s="41">
        <v>0</v>
      </c>
      <c r="AC74" s="41">
        <v>0</v>
      </c>
      <c r="AD74" s="41">
        <v>0</v>
      </c>
      <c r="AE74" s="41">
        <v>0</v>
      </c>
      <c r="AF74" s="41">
        <v>0</v>
      </c>
      <c r="AG74" s="41">
        <v>0</v>
      </c>
      <c r="AH74" s="41">
        <v>0</v>
      </c>
      <c r="AI74" s="41">
        <v>0</v>
      </c>
      <c r="AJ74" s="41">
        <v>0</v>
      </c>
      <c r="AK74" s="41">
        <v>0</v>
      </c>
      <c r="AL74" s="41">
        <v>0</v>
      </c>
      <c r="AM74" s="41">
        <v>0</v>
      </c>
      <c r="AN74" s="41">
        <v>0</v>
      </c>
      <c r="AO74" s="41">
        <v>0</v>
      </c>
      <c r="AP74" s="41">
        <v>0</v>
      </c>
      <c r="AQ74" s="41">
        <v>0</v>
      </c>
      <c r="AR74" s="41">
        <v>0</v>
      </c>
      <c r="AS74" s="41">
        <v>0</v>
      </c>
      <c r="AT74" s="41">
        <v>0</v>
      </c>
      <c r="AU74" s="41">
        <v>0</v>
      </c>
      <c r="AV74" s="41">
        <v>2.4320509765405003</v>
      </c>
      <c r="AW74" s="41">
        <v>1.8270083794188996</v>
      </c>
      <c r="AX74" s="41">
        <v>0</v>
      </c>
      <c r="AY74" s="41">
        <v>0</v>
      </c>
      <c r="AZ74" s="41">
        <v>28.903210385573125</v>
      </c>
      <c r="BA74" s="41">
        <v>0</v>
      </c>
      <c r="BB74" s="41">
        <v>0</v>
      </c>
      <c r="BC74" s="41">
        <v>0</v>
      </c>
      <c r="BD74" s="41">
        <v>0</v>
      </c>
      <c r="BE74" s="41">
        <v>0</v>
      </c>
      <c r="BF74" s="41">
        <v>0.41322475193390001</v>
      </c>
      <c r="BG74" s="41">
        <v>0</v>
      </c>
      <c r="BH74" s="41">
        <v>0</v>
      </c>
      <c r="BI74" s="41">
        <v>0</v>
      </c>
      <c r="BJ74" s="41">
        <v>0.90299113467710002</v>
      </c>
      <c r="BK74" s="42">
        <f t="shared" si="2"/>
        <v>34.529485886208029</v>
      </c>
    </row>
    <row r="75" spans="1:63">
      <c r="A75" s="6"/>
      <c r="B75" s="11" t="s">
        <v>178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2.2799836451499998E-2</v>
      </c>
      <c r="I75" s="41">
        <v>5.8212348387096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0</v>
      </c>
      <c r="AA75" s="41">
        <v>0</v>
      </c>
      <c r="AB75" s="41">
        <v>0</v>
      </c>
      <c r="AC75" s="41">
        <v>0.35195533761289999</v>
      </c>
      <c r="AD75" s="41">
        <v>0</v>
      </c>
      <c r="AE75" s="41">
        <v>0</v>
      </c>
      <c r="AF75" s="41">
        <v>0.59134763496760001</v>
      </c>
      <c r="AG75" s="41">
        <v>0</v>
      </c>
      <c r="AH75" s="41">
        <v>0</v>
      </c>
      <c r="AI75" s="41">
        <v>0</v>
      </c>
      <c r="AJ75" s="41">
        <v>0</v>
      </c>
      <c r="AK75" s="41">
        <v>0</v>
      </c>
      <c r="AL75" s="41">
        <v>0</v>
      </c>
      <c r="AM75" s="41">
        <v>0</v>
      </c>
      <c r="AN75" s="41">
        <v>0</v>
      </c>
      <c r="AO75" s="41">
        <v>0</v>
      </c>
      <c r="AP75" s="41">
        <v>0</v>
      </c>
      <c r="AQ75" s="41">
        <v>0</v>
      </c>
      <c r="AR75" s="41">
        <v>0</v>
      </c>
      <c r="AS75" s="41">
        <v>0</v>
      </c>
      <c r="AT75" s="41">
        <v>0</v>
      </c>
      <c r="AU75" s="41">
        <v>0</v>
      </c>
      <c r="AV75" s="41">
        <v>5.3799366042067973</v>
      </c>
      <c r="AW75" s="41">
        <v>3.1509344103865997</v>
      </c>
      <c r="AX75" s="41">
        <v>0</v>
      </c>
      <c r="AY75" s="41">
        <v>0</v>
      </c>
      <c r="AZ75" s="41">
        <v>36.470766412601463</v>
      </c>
      <c r="BA75" s="41">
        <v>0</v>
      </c>
      <c r="BB75" s="41">
        <v>0</v>
      </c>
      <c r="BC75" s="41">
        <v>0</v>
      </c>
      <c r="BD75" s="41">
        <v>0</v>
      </c>
      <c r="BE75" s="41">
        <v>0</v>
      </c>
      <c r="BF75" s="41">
        <v>0.73896033741629996</v>
      </c>
      <c r="BG75" s="41">
        <v>0</v>
      </c>
      <c r="BH75" s="41">
        <v>0</v>
      </c>
      <c r="BI75" s="41">
        <v>0</v>
      </c>
      <c r="BJ75" s="41">
        <v>1.7303689882899</v>
      </c>
      <c r="BK75" s="42">
        <f t="shared" si="2"/>
        <v>54.258304400642658</v>
      </c>
    </row>
    <row r="76" spans="1:63">
      <c r="A76" s="6"/>
      <c r="B76" s="11" t="s">
        <v>179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1.8719829677300001E-2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1.9159729806299999E-2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1">
        <v>0</v>
      </c>
      <c r="Z76" s="41">
        <v>0</v>
      </c>
      <c r="AA76" s="41">
        <v>0</v>
      </c>
      <c r="AB76" s="41">
        <v>0</v>
      </c>
      <c r="AC76" s="41">
        <v>0</v>
      </c>
      <c r="AD76" s="41">
        <v>0</v>
      </c>
      <c r="AE76" s="41">
        <v>0</v>
      </c>
      <c r="AF76" s="41">
        <v>0</v>
      </c>
      <c r="AG76" s="41">
        <v>0</v>
      </c>
      <c r="AH76" s="41">
        <v>0</v>
      </c>
      <c r="AI76" s="41">
        <v>0</v>
      </c>
      <c r="AJ76" s="41">
        <v>0</v>
      </c>
      <c r="AK76" s="41">
        <v>0</v>
      </c>
      <c r="AL76" s="41">
        <v>0</v>
      </c>
      <c r="AM76" s="41">
        <v>0</v>
      </c>
      <c r="AN76" s="41">
        <v>0</v>
      </c>
      <c r="AO76" s="41">
        <v>0</v>
      </c>
      <c r="AP76" s="41">
        <v>0</v>
      </c>
      <c r="AQ76" s="41">
        <v>0</v>
      </c>
      <c r="AR76" s="41">
        <v>0</v>
      </c>
      <c r="AS76" s="41">
        <v>0</v>
      </c>
      <c r="AT76" s="41">
        <v>0</v>
      </c>
      <c r="AU76" s="41">
        <v>0</v>
      </c>
      <c r="AV76" s="41">
        <v>4.2459357385661995</v>
      </c>
      <c r="AW76" s="41">
        <v>1.2158031203221</v>
      </c>
      <c r="AX76" s="41">
        <v>0</v>
      </c>
      <c r="AY76" s="41">
        <v>0</v>
      </c>
      <c r="AZ76" s="41">
        <v>34.021111294178624</v>
      </c>
      <c r="BA76" s="41">
        <v>0</v>
      </c>
      <c r="BB76" s="41">
        <v>0</v>
      </c>
      <c r="BC76" s="41">
        <v>0</v>
      </c>
      <c r="BD76" s="41">
        <v>0</v>
      </c>
      <c r="BE76" s="41">
        <v>0</v>
      </c>
      <c r="BF76" s="41">
        <v>0.42679488193399995</v>
      </c>
      <c r="BG76" s="41">
        <v>0</v>
      </c>
      <c r="BH76" s="41">
        <v>0</v>
      </c>
      <c r="BI76" s="41">
        <v>0</v>
      </c>
      <c r="BJ76" s="41">
        <v>1.2541780225796</v>
      </c>
      <c r="BK76" s="42">
        <f t="shared" si="2"/>
        <v>41.201702617064129</v>
      </c>
    </row>
    <row r="77" spans="1:63">
      <c r="A77" s="6"/>
      <c r="B77" s="11" t="s">
        <v>180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8.4308328419000003E-2</v>
      </c>
      <c r="I77" s="41">
        <v>0.98147064516119997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7.8517651611999997E-3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0</v>
      </c>
      <c r="AJ77" s="41">
        <v>0</v>
      </c>
      <c r="AK77" s="41">
        <v>0</v>
      </c>
      <c r="AL77" s="41">
        <v>0</v>
      </c>
      <c r="AM77" s="41">
        <v>0</v>
      </c>
      <c r="AN77" s="41">
        <v>0</v>
      </c>
      <c r="AO77" s="41">
        <v>0</v>
      </c>
      <c r="AP77" s="41">
        <v>0</v>
      </c>
      <c r="AQ77" s="41">
        <v>0</v>
      </c>
      <c r="AR77" s="41">
        <v>0</v>
      </c>
      <c r="AS77" s="41">
        <v>0</v>
      </c>
      <c r="AT77" s="41">
        <v>0</v>
      </c>
      <c r="AU77" s="41">
        <v>0</v>
      </c>
      <c r="AV77" s="41">
        <v>3.0096828968012974</v>
      </c>
      <c r="AW77" s="41">
        <v>0.88148999354820001</v>
      </c>
      <c r="AX77" s="41">
        <v>0</v>
      </c>
      <c r="AY77" s="41">
        <v>0</v>
      </c>
      <c r="AZ77" s="41">
        <v>14.977990183479406</v>
      </c>
      <c r="BA77" s="41">
        <v>0</v>
      </c>
      <c r="BB77" s="41">
        <v>0</v>
      </c>
      <c r="BC77" s="41">
        <v>0</v>
      </c>
      <c r="BD77" s="41">
        <v>0</v>
      </c>
      <c r="BE77" s="41">
        <v>0</v>
      </c>
      <c r="BF77" s="41">
        <v>0.50951090322500003</v>
      </c>
      <c r="BG77" s="41">
        <v>0</v>
      </c>
      <c r="BH77" s="41">
        <v>0</v>
      </c>
      <c r="BI77" s="41">
        <v>0</v>
      </c>
      <c r="BJ77" s="41">
        <v>0.68071491345120017</v>
      </c>
      <c r="BK77" s="42">
        <f t="shared" si="2"/>
        <v>21.133019629246505</v>
      </c>
    </row>
    <row r="78" spans="1:63">
      <c r="A78" s="6"/>
      <c r="B78" s="11" t="s">
        <v>181</v>
      </c>
      <c r="C78" s="41">
        <v>0</v>
      </c>
      <c r="D78" s="41">
        <v>0</v>
      </c>
      <c r="E78" s="41">
        <v>0</v>
      </c>
      <c r="F78" s="41">
        <v>0</v>
      </c>
      <c r="G78" s="41">
        <v>0</v>
      </c>
      <c r="H78" s="41">
        <v>4.0804124418900002E-2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  <c r="Q78" s="41">
        <v>0</v>
      </c>
      <c r="R78" s="41">
        <v>0</v>
      </c>
      <c r="S78" s="41">
        <v>0</v>
      </c>
      <c r="T78" s="41">
        <v>0</v>
      </c>
      <c r="U78" s="41">
        <v>0</v>
      </c>
      <c r="V78" s="41">
        <v>0</v>
      </c>
      <c r="W78" s="41">
        <v>0</v>
      </c>
      <c r="X78" s="41">
        <v>0</v>
      </c>
      <c r="Y78" s="41">
        <v>0</v>
      </c>
      <c r="Z78" s="41">
        <v>0</v>
      </c>
      <c r="AA78" s="41">
        <v>0</v>
      </c>
      <c r="AB78" s="41">
        <v>0</v>
      </c>
      <c r="AC78" s="41">
        <v>0</v>
      </c>
      <c r="AD78" s="41">
        <v>0</v>
      </c>
      <c r="AE78" s="41">
        <v>0</v>
      </c>
      <c r="AF78" s="41">
        <v>0.18634096774190001</v>
      </c>
      <c r="AG78" s="41">
        <v>0</v>
      </c>
      <c r="AH78" s="41">
        <v>0</v>
      </c>
      <c r="AI78" s="41">
        <v>0</v>
      </c>
      <c r="AJ78" s="41">
        <v>0</v>
      </c>
      <c r="AK78" s="41">
        <v>0</v>
      </c>
      <c r="AL78" s="41">
        <v>0</v>
      </c>
      <c r="AM78" s="41">
        <v>0</v>
      </c>
      <c r="AN78" s="41">
        <v>0</v>
      </c>
      <c r="AO78" s="41">
        <v>0</v>
      </c>
      <c r="AP78" s="41">
        <v>0</v>
      </c>
      <c r="AQ78" s="41">
        <v>0</v>
      </c>
      <c r="AR78" s="41">
        <v>0</v>
      </c>
      <c r="AS78" s="41">
        <v>0</v>
      </c>
      <c r="AT78" s="41">
        <v>0</v>
      </c>
      <c r="AU78" s="41">
        <v>0</v>
      </c>
      <c r="AV78" s="41">
        <v>4.7362072935601987</v>
      </c>
      <c r="AW78" s="41">
        <v>2.1398049043868004</v>
      </c>
      <c r="AX78" s="41">
        <v>0</v>
      </c>
      <c r="AY78" s="41">
        <v>0</v>
      </c>
      <c r="AZ78" s="41">
        <v>56.715191714369034</v>
      </c>
      <c r="BA78" s="41">
        <v>0</v>
      </c>
      <c r="BB78" s="41">
        <v>0</v>
      </c>
      <c r="BC78" s="41">
        <v>0</v>
      </c>
      <c r="BD78" s="41">
        <v>0</v>
      </c>
      <c r="BE78" s="41">
        <v>0</v>
      </c>
      <c r="BF78" s="41">
        <v>0.69947284280319977</v>
      </c>
      <c r="BG78" s="41">
        <v>0</v>
      </c>
      <c r="BH78" s="41">
        <v>0</v>
      </c>
      <c r="BI78" s="41">
        <v>0</v>
      </c>
      <c r="BJ78" s="41">
        <v>1.7119973420960999</v>
      </c>
      <c r="BK78" s="42">
        <f t="shared" si="2"/>
        <v>66.22981918937613</v>
      </c>
    </row>
    <row r="79" spans="1:63">
      <c r="A79" s="6"/>
      <c r="B79" s="11" t="s">
        <v>182</v>
      </c>
      <c r="C79" s="41">
        <v>0</v>
      </c>
      <c r="D79" s="41">
        <v>0</v>
      </c>
      <c r="E79" s="41">
        <v>0</v>
      </c>
      <c r="F79" s="41">
        <v>0</v>
      </c>
      <c r="G79" s="41">
        <v>0</v>
      </c>
      <c r="H79" s="41">
        <v>3.6284725935199998E-2</v>
      </c>
      <c r="I79" s="41">
        <v>0</v>
      </c>
      <c r="J79" s="41">
        <v>0</v>
      </c>
      <c r="K79" s="41">
        <v>0</v>
      </c>
      <c r="L79" s="41">
        <v>0.17097514838689998</v>
      </c>
      <c r="M79" s="41">
        <v>0</v>
      </c>
      <c r="N79" s="41">
        <v>0</v>
      </c>
      <c r="O79" s="41">
        <v>0</v>
      </c>
      <c r="P79" s="41">
        <v>0</v>
      </c>
      <c r="Q79" s="41">
        <v>0</v>
      </c>
      <c r="R79" s="41">
        <v>0</v>
      </c>
      <c r="S79" s="41">
        <v>0</v>
      </c>
      <c r="T79" s="41">
        <v>0</v>
      </c>
      <c r="U79" s="41">
        <v>0</v>
      </c>
      <c r="V79" s="41">
        <v>0</v>
      </c>
      <c r="W79" s="41">
        <v>0</v>
      </c>
      <c r="X79" s="41">
        <v>0</v>
      </c>
      <c r="Y79" s="41">
        <v>0</v>
      </c>
      <c r="Z79" s="41">
        <v>0</v>
      </c>
      <c r="AA79" s="41">
        <v>0</v>
      </c>
      <c r="AB79" s="41">
        <v>0</v>
      </c>
      <c r="AC79" s="41">
        <v>0</v>
      </c>
      <c r="AD79" s="41">
        <v>0</v>
      </c>
      <c r="AE79" s="41">
        <v>0</v>
      </c>
      <c r="AF79" s="41">
        <v>0</v>
      </c>
      <c r="AG79" s="41">
        <v>0</v>
      </c>
      <c r="AH79" s="41">
        <v>0</v>
      </c>
      <c r="AI79" s="41">
        <v>0</v>
      </c>
      <c r="AJ79" s="41">
        <v>0</v>
      </c>
      <c r="AK79" s="41">
        <v>0</v>
      </c>
      <c r="AL79" s="41">
        <v>0</v>
      </c>
      <c r="AM79" s="41">
        <v>0</v>
      </c>
      <c r="AN79" s="41">
        <v>0</v>
      </c>
      <c r="AO79" s="41">
        <v>0</v>
      </c>
      <c r="AP79" s="41">
        <v>0</v>
      </c>
      <c r="AQ79" s="41">
        <v>0</v>
      </c>
      <c r="AR79" s="41">
        <v>0</v>
      </c>
      <c r="AS79" s="41">
        <v>0</v>
      </c>
      <c r="AT79" s="41">
        <v>0</v>
      </c>
      <c r="AU79" s="41">
        <v>0</v>
      </c>
      <c r="AV79" s="41">
        <v>2.7898960843164962</v>
      </c>
      <c r="AW79" s="41">
        <v>4.5202779032253995</v>
      </c>
      <c r="AX79" s="41">
        <v>0</v>
      </c>
      <c r="AY79" s="41">
        <v>0</v>
      </c>
      <c r="AZ79" s="41">
        <v>17.447062908253493</v>
      </c>
      <c r="BA79" s="41">
        <v>0</v>
      </c>
      <c r="BB79" s="41">
        <v>0</v>
      </c>
      <c r="BC79" s="41">
        <v>0</v>
      </c>
      <c r="BD79" s="41">
        <v>0</v>
      </c>
      <c r="BE79" s="41">
        <v>0</v>
      </c>
      <c r="BF79" s="41">
        <v>0.19556118609599996</v>
      </c>
      <c r="BG79" s="41">
        <v>0</v>
      </c>
      <c r="BH79" s="41">
        <v>0</v>
      </c>
      <c r="BI79" s="41">
        <v>0</v>
      </c>
      <c r="BJ79" s="41">
        <v>1.5879525483866002</v>
      </c>
      <c r="BK79" s="42">
        <f t="shared" si="2"/>
        <v>26.748010504600089</v>
      </c>
    </row>
    <row r="80" spans="1:63">
      <c r="A80" s="6"/>
      <c r="B80" s="11" t="s">
        <v>188</v>
      </c>
      <c r="C80" s="41">
        <v>0</v>
      </c>
      <c r="D80" s="41">
        <v>0</v>
      </c>
      <c r="E80" s="41">
        <v>0</v>
      </c>
      <c r="F80" s="41">
        <v>0</v>
      </c>
      <c r="G80" s="41">
        <v>0</v>
      </c>
      <c r="H80" s="41">
        <v>0.13084323032239997</v>
      </c>
      <c r="I80" s="41">
        <v>0</v>
      </c>
      <c r="J80" s="41">
        <v>0</v>
      </c>
      <c r="K80" s="41">
        <v>0</v>
      </c>
      <c r="L80" s="41">
        <v>5.8152599999999999E-2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2.132262E-2</v>
      </c>
      <c r="S80" s="41">
        <v>0</v>
      </c>
      <c r="T80" s="41">
        <v>0</v>
      </c>
      <c r="U80" s="41">
        <v>0</v>
      </c>
      <c r="V80" s="41">
        <v>0</v>
      </c>
      <c r="W80" s="41">
        <v>0</v>
      </c>
      <c r="X80" s="41">
        <v>0</v>
      </c>
      <c r="Y80" s="41">
        <v>0</v>
      </c>
      <c r="Z80" s="41">
        <v>0</v>
      </c>
      <c r="AA80" s="41">
        <v>0</v>
      </c>
      <c r="AB80" s="41">
        <v>0</v>
      </c>
      <c r="AC80" s="41">
        <v>0</v>
      </c>
      <c r="AD80" s="41">
        <v>0</v>
      </c>
      <c r="AE80" s="41">
        <v>0</v>
      </c>
      <c r="AF80" s="41">
        <v>0</v>
      </c>
      <c r="AG80" s="41">
        <v>0</v>
      </c>
      <c r="AH80" s="41">
        <v>0</v>
      </c>
      <c r="AI80" s="41">
        <v>0</v>
      </c>
      <c r="AJ80" s="41">
        <v>0</v>
      </c>
      <c r="AK80" s="41">
        <v>0</v>
      </c>
      <c r="AL80" s="41">
        <v>0</v>
      </c>
      <c r="AM80" s="41">
        <v>0</v>
      </c>
      <c r="AN80" s="41">
        <v>0</v>
      </c>
      <c r="AO80" s="41">
        <v>0</v>
      </c>
      <c r="AP80" s="41">
        <v>0</v>
      </c>
      <c r="AQ80" s="41">
        <v>0</v>
      </c>
      <c r="AR80" s="41">
        <v>0</v>
      </c>
      <c r="AS80" s="41">
        <v>0</v>
      </c>
      <c r="AT80" s="41">
        <v>0</v>
      </c>
      <c r="AU80" s="41">
        <v>0</v>
      </c>
      <c r="AV80" s="41">
        <v>7.2007282704884874</v>
      </c>
      <c r="AW80" s="41">
        <v>3.3801783519025994</v>
      </c>
      <c r="AX80" s="41">
        <v>0</v>
      </c>
      <c r="AY80" s="41">
        <v>0</v>
      </c>
      <c r="AZ80" s="41">
        <v>44.460761565114375</v>
      </c>
      <c r="BA80" s="41">
        <v>0</v>
      </c>
      <c r="BB80" s="41">
        <v>0</v>
      </c>
      <c r="BC80" s="41">
        <v>0</v>
      </c>
      <c r="BD80" s="41">
        <v>0</v>
      </c>
      <c r="BE80" s="41">
        <v>0</v>
      </c>
      <c r="BF80" s="41">
        <v>2.032205747505397</v>
      </c>
      <c r="BG80" s="41">
        <v>0.24966861867740001</v>
      </c>
      <c r="BH80" s="41">
        <v>0</v>
      </c>
      <c r="BI80" s="41">
        <v>0</v>
      </c>
      <c r="BJ80" s="41">
        <v>2.0852122953216998</v>
      </c>
      <c r="BK80" s="42">
        <f t="shared" si="2"/>
        <v>59.619073299332356</v>
      </c>
    </row>
    <row r="81" spans="1:63">
      <c r="A81" s="6"/>
      <c r="B81" s="11" t="s">
        <v>191</v>
      </c>
      <c r="C81" s="54">
        <v>0</v>
      </c>
      <c r="D81" s="54">
        <v>0</v>
      </c>
      <c r="E81" s="54">
        <v>0</v>
      </c>
      <c r="F81" s="54">
        <v>0</v>
      </c>
      <c r="G81" s="54">
        <v>0</v>
      </c>
      <c r="H81" s="54">
        <v>0.15748930083830001</v>
      </c>
      <c r="I81" s="54">
        <v>0</v>
      </c>
      <c r="J81" s="54">
        <v>0</v>
      </c>
      <c r="K81" s="54">
        <v>0</v>
      </c>
      <c r="L81" s="54">
        <v>0</v>
      </c>
      <c r="M81" s="54">
        <v>0</v>
      </c>
      <c r="N81" s="54">
        <v>0</v>
      </c>
      <c r="O81" s="54">
        <v>0</v>
      </c>
      <c r="P81" s="54">
        <v>0</v>
      </c>
      <c r="Q81" s="54">
        <v>0</v>
      </c>
      <c r="R81" s="54">
        <v>3.3488011290299997E-2</v>
      </c>
      <c r="S81" s="54">
        <v>0</v>
      </c>
      <c r="T81" s="54">
        <v>0</v>
      </c>
      <c r="U81" s="54">
        <v>0</v>
      </c>
      <c r="V81" s="54">
        <v>0</v>
      </c>
      <c r="W81" s="54">
        <v>0</v>
      </c>
      <c r="X81" s="54">
        <v>0</v>
      </c>
      <c r="Y81" s="54">
        <v>0</v>
      </c>
      <c r="Z81" s="54">
        <v>0</v>
      </c>
      <c r="AA81" s="54">
        <v>0</v>
      </c>
      <c r="AB81" s="54">
        <v>0</v>
      </c>
      <c r="AC81" s="54">
        <v>0</v>
      </c>
      <c r="AD81" s="54">
        <v>0</v>
      </c>
      <c r="AE81" s="54">
        <v>0</v>
      </c>
      <c r="AF81" s="54">
        <v>0</v>
      </c>
      <c r="AG81" s="54">
        <v>0</v>
      </c>
      <c r="AH81" s="54">
        <v>0</v>
      </c>
      <c r="AI81" s="54">
        <v>0</v>
      </c>
      <c r="AJ81" s="54">
        <v>0</v>
      </c>
      <c r="AK81" s="54">
        <v>0</v>
      </c>
      <c r="AL81" s="54">
        <v>0</v>
      </c>
      <c r="AM81" s="54">
        <v>0</v>
      </c>
      <c r="AN81" s="54">
        <v>0</v>
      </c>
      <c r="AO81" s="54">
        <v>0</v>
      </c>
      <c r="AP81" s="54">
        <v>0</v>
      </c>
      <c r="AQ81" s="54">
        <v>0</v>
      </c>
      <c r="AR81" s="54">
        <v>0</v>
      </c>
      <c r="AS81" s="54">
        <v>0</v>
      </c>
      <c r="AT81" s="54">
        <v>0</v>
      </c>
      <c r="AU81" s="54">
        <v>0</v>
      </c>
      <c r="AV81" s="54">
        <v>11.01472116041047</v>
      </c>
      <c r="AW81" s="54">
        <v>2.8018423212896</v>
      </c>
      <c r="AX81" s="54">
        <v>0</v>
      </c>
      <c r="AY81" s="54">
        <v>0</v>
      </c>
      <c r="AZ81" s="54">
        <v>45.639483393795636</v>
      </c>
      <c r="BA81" s="54">
        <v>0</v>
      </c>
      <c r="BB81" s="54">
        <v>0</v>
      </c>
      <c r="BC81" s="54">
        <v>0</v>
      </c>
      <c r="BD81" s="54">
        <v>0</v>
      </c>
      <c r="BE81" s="54">
        <v>0</v>
      </c>
      <c r="BF81" s="54">
        <v>5.7772856519742977</v>
      </c>
      <c r="BG81" s="54">
        <v>1.7573854193547001</v>
      </c>
      <c r="BH81" s="54">
        <v>0</v>
      </c>
      <c r="BI81" s="54">
        <v>0</v>
      </c>
      <c r="BJ81" s="54">
        <v>4.3720897522566</v>
      </c>
      <c r="BK81" s="42">
        <f t="shared" si="2"/>
        <v>71.553785011209911</v>
      </c>
    </row>
    <row r="82" spans="1:63">
      <c r="A82" s="6"/>
      <c r="B82" s="11" t="s">
        <v>192</v>
      </c>
      <c r="C82" s="54">
        <v>0</v>
      </c>
      <c r="D82" s="54">
        <v>0</v>
      </c>
      <c r="E82" s="54">
        <v>0</v>
      </c>
      <c r="F82" s="54">
        <v>0</v>
      </c>
      <c r="G82" s="54">
        <v>0</v>
      </c>
      <c r="H82" s="54">
        <v>0.16552493070890001</v>
      </c>
      <c r="I82" s="54">
        <v>0.1889574838709</v>
      </c>
      <c r="J82" s="54">
        <v>0</v>
      </c>
      <c r="K82" s="54">
        <v>0</v>
      </c>
      <c r="L82" s="54">
        <v>0.1889574838709</v>
      </c>
      <c r="M82" s="54">
        <v>0</v>
      </c>
      <c r="N82" s="54">
        <v>0</v>
      </c>
      <c r="O82" s="54">
        <v>0</v>
      </c>
      <c r="P82" s="54">
        <v>0</v>
      </c>
      <c r="Q82" s="54">
        <v>0</v>
      </c>
      <c r="R82" s="54">
        <v>4.5822222096499998E-2</v>
      </c>
      <c r="S82" s="54">
        <v>0</v>
      </c>
      <c r="T82" s="54">
        <v>0</v>
      </c>
      <c r="U82" s="54">
        <v>0</v>
      </c>
      <c r="V82" s="54">
        <v>0</v>
      </c>
      <c r="W82" s="54">
        <v>0</v>
      </c>
      <c r="X82" s="54">
        <v>0</v>
      </c>
      <c r="Y82" s="54">
        <v>0</v>
      </c>
      <c r="Z82" s="54">
        <v>0</v>
      </c>
      <c r="AA82" s="54">
        <v>0</v>
      </c>
      <c r="AB82" s="54">
        <v>0</v>
      </c>
      <c r="AC82" s="54">
        <v>0</v>
      </c>
      <c r="AD82" s="54">
        <v>0</v>
      </c>
      <c r="AE82" s="54">
        <v>0</v>
      </c>
      <c r="AF82" s="54">
        <v>0</v>
      </c>
      <c r="AG82" s="54">
        <v>0</v>
      </c>
      <c r="AH82" s="54">
        <v>0</v>
      </c>
      <c r="AI82" s="54">
        <v>0</v>
      </c>
      <c r="AJ82" s="54">
        <v>0</v>
      </c>
      <c r="AK82" s="54">
        <v>0</v>
      </c>
      <c r="AL82" s="54">
        <v>0</v>
      </c>
      <c r="AM82" s="54">
        <v>0</v>
      </c>
      <c r="AN82" s="54">
        <v>0</v>
      </c>
      <c r="AO82" s="54">
        <v>0</v>
      </c>
      <c r="AP82" s="54">
        <v>0</v>
      </c>
      <c r="AQ82" s="54">
        <v>0</v>
      </c>
      <c r="AR82" s="54">
        <v>0</v>
      </c>
      <c r="AS82" s="54">
        <v>0</v>
      </c>
      <c r="AT82" s="54">
        <v>0</v>
      </c>
      <c r="AU82" s="54">
        <v>0</v>
      </c>
      <c r="AV82" s="54">
        <v>7.7695349752014078</v>
      </c>
      <c r="AW82" s="54">
        <v>1.0115976116126</v>
      </c>
      <c r="AX82" s="54">
        <v>0</v>
      </c>
      <c r="AY82" s="54">
        <v>0</v>
      </c>
      <c r="AZ82" s="54">
        <v>39.138944270630695</v>
      </c>
      <c r="BA82" s="54">
        <v>0</v>
      </c>
      <c r="BB82" s="54">
        <v>0</v>
      </c>
      <c r="BC82" s="54">
        <v>0</v>
      </c>
      <c r="BD82" s="54">
        <v>0</v>
      </c>
      <c r="BE82" s="54">
        <v>0</v>
      </c>
      <c r="BF82" s="54">
        <v>3.6075994158235067</v>
      </c>
      <c r="BG82" s="54">
        <v>5.1660045161199999E-2</v>
      </c>
      <c r="BH82" s="54">
        <v>0</v>
      </c>
      <c r="BI82" s="54">
        <v>0</v>
      </c>
      <c r="BJ82" s="54">
        <v>3.1961825729656019</v>
      </c>
      <c r="BK82" s="42">
        <f t="shared" si="2"/>
        <v>55.364781011942213</v>
      </c>
    </row>
    <row r="83" spans="1:63">
      <c r="A83" s="6"/>
      <c r="B83" s="11" t="s">
        <v>160</v>
      </c>
      <c r="C83" s="54">
        <v>0</v>
      </c>
      <c r="D83" s="54">
        <v>0</v>
      </c>
      <c r="E83" s="54">
        <v>0</v>
      </c>
      <c r="F83" s="54">
        <v>0</v>
      </c>
      <c r="G83" s="54">
        <v>0</v>
      </c>
      <c r="H83" s="54">
        <v>5.1703725799999998E-4</v>
      </c>
      <c r="I83" s="54">
        <v>35.310718351741706</v>
      </c>
      <c r="J83" s="54">
        <v>0</v>
      </c>
      <c r="K83" s="54">
        <v>0</v>
      </c>
      <c r="L83" s="54">
        <v>2.7754366125999999E-3</v>
      </c>
      <c r="M83" s="54">
        <v>0</v>
      </c>
      <c r="N83" s="54">
        <v>0</v>
      </c>
      <c r="O83" s="54">
        <v>0</v>
      </c>
      <c r="P83" s="54">
        <v>0</v>
      </c>
      <c r="Q83" s="54">
        <v>0</v>
      </c>
      <c r="R83" s="54">
        <v>0</v>
      </c>
      <c r="S83" s="54">
        <v>0</v>
      </c>
      <c r="T83" s="54">
        <v>0</v>
      </c>
      <c r="U83" s="54">
        <v>0</v>
      </c>
      <c r="V83" s="54">
        <v>0</v>
      </c>
      <c r="W83" s="54">
        <v>0</v>
      </c>
      <c r="X83" s="54">
        <v>0</v>
      </c>
      <c r="Y83" s="54">
        <v>0</v>
      </c>
      <c r="Z83" s="54">
        <v>0</v>
      </c>
      <c r="AA83" s="54">
        <v>0</v>
      </c>
      <c r="AB83" s="54">
        <v>0</v>
      </c>
      <c r="AC83" s="54">
        <v>0</v>
      </c>
      <c r="AD83" s="54">
        <v>0</v>
      </c>
      <c r="AE83" s="54">
        <v>0</v>
      </c>
      <c r="AF83" s="54">
        <v>0</v>
      </c>
      <c r="AG83" s="54">
        <v>0</v>
      </c>
      <c r="AH83" s="54">
        <v>0</v>
      </c>
      <c r="AI83" s="54">
        <v>0</v>
      </c>
      <c r="AJ83" s="54">
        <v>0</v>
      </c>
      <c r="AK83" s="54">
        <v>0</v>
      </c>
      <c r="AL83" s="54">
        <v>0</v>
      </c>
      <c r="AM83" s="54">
        <v>0</v>
      </c>
      <c r="AN83" s="54">
        <v>0</v>
      </c>
      <c r="AO83" s="54">
        <v>0</v>
      </c>
      <c r="AP83" s="54">
        <v>0</v>
      </c>
      <c r="AQ83" s="54">
        <v>0</v>
      </c>
      <c r="AR83" s="54">
        <v>0</v>
      </c>
      <c r="AS83" s="54">
        <v>0</v>
      </c>
      <c r="AT83" s="54">
        <v>0</v>
      </c>
      <c r="AU83" s="54">
        <v>0</v>
      </c>
      <c r="AV83" s="54">
        <v>4.3285567741699997E-2</v>
      </c>
      <c r="AW83" s="54">
        <v>0</v>
      </c>
      <c r="AX83" s="54">
        <v>0</v>
      </c>
      <c r="AY83" s="54">
        <v>0</v>
      </c>
      <c r="AZ83" s="54">
        <v>4.2641353644836997</v>
      </c>
      <c r="BA83" s="54">
        <v>0</v>
      </c>
      <c r="BB83" s="54">
        <v>0</v>
      </c>
      <c r="BC83" s="54">
        <v>0</v>
      </c>
      <c r="BD83" s="54">
        <v>0</v>
      </c>
      <c r="BE83" s="54">
        <v>0</v>
      </c>
      <c r="BF83" s="54">
        <v>0</v>
      </c>
      <c r="BG83" s="54">
        <v>11.369880909387</v>
      </c>
      <c r="BH83" s="54">
        <v>0</v>
      </c>
      <c r="BI83" s="54">
        <v>0</v>
      </c>
      <c r="BJ83" s="54">
        <v>0</v>
      </c>
      <c r="BK83" s="42">
        <f t="shared" si="2"/>
        <v>50.991312667224705</v>
      </c>
    </row>
    <row r="84" spans="1:63">
      <c r="A84" s="6"/>
      <c r="B84" s="11" t="s">
        <v>95</v>
      </c>
      <c r="C84" s="44">
        <f>SUM(C19:C83)</f>
        <v>0</v>
      </c>
      <c r="D84" s="44">
        <f t="shared" ref="D84:BJ84" si="3">SUM(D19:D83)</f>
        <v>0</v>
      </c>
      <c r="E84" s="44">
        <f t="shared" si="3"/>
        <v>0</v>
      </c>
      <c r="F84" s="44">
        <f t="shared" si="3"/>
        <v>0</v>
      </c>
      <c r="G84" s="44">
        <f t="shared" si="3"/>
        <v>0</v>
      </c>
      <c r="H84" s="44">
        <f t="shared" si="3"/>
        <v>3.0316496161818014</v>
      </c>
      <c r="I84" s="44">
        <f t="shared" si="3"/>
        <v>1560.9879667399312</v>
      </c>
      <c r="J84" s="44">
        <f t="shared" si="3"/>
        <v>0.83810661290319999</v>
      </c>
      <c r="K84" s="44">
        <f t="shared" si="3"/>
        <v>0</v>
      </c>
      <c r="L84" s="44">
        <f t="shared" si="3"/>
        <v>33.300075977123406</v>
      </c>
      <c r="M84" s="44">
        <f t="shared" si="3"/>
        <v>0</v>
      </c>
      <c r="N84" s="44">
        <f t="shared" si="3"/>
        <v>0</v>
      </c>
      <c r="O84" s="44">
        <f t="shared" si="3"/>
        <v>0</v>
      </c>
      <c r="P84" s="44">
        <f t="shared" si="3"/>
        <v>0</v>
      </c>
      <c r="Q84" s="44">
        <f t="shared" si="3"/>
        <v>0</v>
      </c>
      <c r="R84" s="44">
        <f t="shared" si="3"/>
        <v>0.34609784003069999</v>
      </c>
      <c r="S84" s="44">
        <f t="shared" si="3"/>
        <v>120.53560248403191</v>
      </c>
      <c r="T84" s="44">
        <f t="shared" si="3"/>
        <v>0</v>
      </c>
      <c r="U84" s="44">
        <f t="shared" si="3"/>
        <v>0</v>
      </c>
      <c r="V84" s="44">
        <f t="shared" si="3"/>
        <v>1.0900373999999</v>
      </c>
      <c r="W84" s="44">
        <f t="shared" si="3"/>
        <v>0</v>
      </c>
      <c r="X84" s="44">
        <f t="shared" si="3"/>
        <v>0</v>
      </c>
      <c r="Y84" s="44">
        <f t="shared" si="3"/>
        <v>0</v>
      </c>
      <c r="Z84" s="44">
        <f t="shared" si="3"/>
        <v>0</v>
      </c>
      <c r="AA84" s="44">
        <f t="shared" si="3"/>
        <v>0</v>
      </c>
      <c r="AB84" s="44">
        <f t="shared" si="3"/>
        <v>0.1509640068385</v>
      </c>
      <c r="AC84" s="44">
        <f t="shared" si="3"/>
        <v>21.538849234418997</v>
      </c>
      <c r="AD84" s="44">
        <f t="shared" si="3"/>
        <v>0</v>
      </c>
      <c r="AE84" s="44">
        <f t="shared" si="3"/>
        <v>0</v>
      </c>
      <c r="AF84" s="44">
        <f t="shared" si="3"/>
        <v>26.948921601352705</v>
      </c>
      <c r="AG84" s="44">
        <f t="shared" si="3"/>
        <v>0</v>
      </c>
      <c r="AH84" s="44">
        <f t="shared" si="3"/>
        <v>0</v>
      </c>
      <c r="AI84" s="44">
        <f t="shared" si="3"/>
        <v>0</v>
      </c>
      <c r="AJ84" s="44">
        <f t="shared" si="3"/>
        <v>0</v>
      </c>
      <c r="AK84" s="44">
        <f t="shared" si="3"/>
        <v>0</v>
      </c>
      <c r="AL84" s="44">
        <f t="shared" si="3"/>
        <v>2.1027819354800002E-2</v>
      </c>
      <c r="AM84" s="44">
        <f t="shared" si="3"/>
        <v>0</v>
      </c>
      <c r="AN84" s="44">
        <f t="shared" si="3"/>
        <v>0</v>
      </c>
      <c r="AO84" s="44">
        <f t="shared" si="3"/>
        <v>0</v>
      </c>
      <c r="AP84" s="44">
        <f t="shared" si="3"/>
        <v>0</v>
      </c>
      <c r="AQ84" s="44">
        <f t="shared" si="3"/>
        <v>0</v>
      </c>
      <c r="AR84" s="44">
        <f t="shared" si="3"/>
        <v>0</v>
      </c>
      <c r="AS84" s="44">
        <f t="shared" si="3"/>
        <v>0</v>
      </c>
      <c r="AT84" s="44">
        <f t="shared" si="3"/>
        <v>0</v>
      </c>
      <c r="AU84" s="44">
        <f t="shared" si="3"/>
        <v>0</v>
      </c>
      <c r="AV84" s="44">
        <f t="shared" si="3"/>
        <v>177.78520429794312</v>
      </c>
      <c r="AW84" s="44">
        <f t="shared" si="3"/>
        <v>391.97509700316971</v>
      </c>
      <c r="AX84" s="44">
        <f t="shared" si="3"/>
        <v>0</v>
      </c>
      <c r="AY84" s="44">
        <f t="shared" si="3"/>
        <v>0</v>
      </c>
      <c r="AZ84" s="44">
        <f t="shared" si="3"/>
        <v>1337.5038066365905</v>
      </c>
      <c r="BA84" s="44">
        <f t="shared" si="3"/>
        <v>0</v>
      </c>
      <c r="BB84" s="44">
        <f t="shared" si="3"/>
        <v>0</v>
      </c>
      <c r="BC84" s="44">
        <f t="shared" si="3"/>
        <v>0</v>
      </c>
      <c r="BD84" s="44">
        <f t="shared" si="3"/>
        <v>0</v>
      </c>
      <c r="BE84" s="44">
        <f t="shared" si="3"/>
        <v>0</v>
      </c>
      <c r="BF84" s="44">
        <f t="shared" si="3"/>
        <v>30.832635726980094</v>
      </c>
      <c r="BG84" s="44">
        <f t="shared" si="3"/>
        <v>256.78005389457928</v>
      </c>
      <c r="BH84" s="44">
        <f t="shared" si="3"/>
        <v>0</v>
      </c>
      <c r="BI84" s="44">
        <f t="shared" si="3"/>
        <v>0</v>
      </c>
      <c r="BJ84" s="44">
        <f t="shared" si="3"/>
        <v>59.584782542075196</v>
      </c>
      <c r="BK84" s="43">
        <f>SUM(BK19:BK83)</f>
        <v>4023.2508794335049</v>
      </c>
    </row>
    <row r="85" spans="1:63">
      <c r="A85" s="6" t="s">
        <v>82</v>
      </c>
      <c r="B85" s="10" t="s">
        <v>15</v>
      </c>
      <c r="C85" s="101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2"/>
      <c r="AH85" s="102"/>
      <c r="AI85" s="102"/>
      <c r="AJ85" s="102"/>
      <c r="AK85" s="102"/>
      <c r="AL85" s="102"/>
      <c r="AM85" s="102"/>
      <c r="AN85" s="102"/>
      <c r="AO85" s="102"/>
      <c r="AP85" s="102"/>
      <c r="AQ85" s="102"/>
      <c r="AR85" s="102"/>
      <c r="AS85" s="102"/>
      <c r="AT85" s="102"/>
      <c r="AU85" s="102"/>
      <c r="AV85" s="102"/>
      <c r="AW85" s="102"/>
      <c r="AX85" s="102"/>
      <c r="AY85" s="102"/>
      <c r="AZ85" s="102"/>
      <c r="BA85" s="102"/>
      <c r="BB85" s="102"/>
      <c r="BC85" s="102"/>
      <c r="BD85" s="102"/>
      <c r="BE85" s="102"/>
      <c r="BF85" s="102"/>
      <c r="BG85" s="102"/>
      <c r="BH85" s="102"/>
      <c r="BI85" s="102"/>
      <c r="BJ85" s="102"/>
      <c r="BK85" s="103"/>
    </row>
    <row r="86" spans="1:63">
      <c r="A86" s="6"/>
      <c r="B86" s="11" t="s">
        <v>39</v>
      </c>
      <c r="C86" s="44"/>
      <c r="D86" s="41"/>
      <c r="E86" s="41"/>
      <c r="F86" s="41"/>
      <c r="G86" s="33"/>
      <c r="H86" s="44"/>
      <c r="I86" s="41"/>
      <c r="J86" s="41"/>
      <c r="K86" s="41"/>
      <c r="L86" s="33"/>
      <c r="M86" s="44"/>
      <c r="N86" s="41"/>
      <c r="O86" s="41"/>
      <c r="P86" s="41"/>
      <c r="Q86" s="33"/>
      <c r="R86" s="44"/>
      <c r="S86" s="41"/>
      <c r="T86" s="41"/>
      <c r="U86" s="41"/>
      <c r="V86" s="33"/>
      <c r="W86" s="44"/>
      <c r="X86" s="41"/>
      <c r="Y86" s="41"/>
      <c r="Z86" s="41"/>
      <c r="AA86" s="33"/>
      <c r="AB86" s="44"/>
      <c r="AC86" s="41"/>
      <c r="AD86" s="41"/>
      <c r="AE86" s="41"/>
      <c r="AF86" s="33"/>
      <c r="AG86" s="44"/>
      <c r="AH86" s="41"/>
      <c r="AI86" s="41"/>
      <c r="AJ86" s="41"/>
      <c r="AK86" s="33"/>
      <c r="AL86" s="44"/>
      <c r="AM86" s="41"/>
      <c r="AN86" s="41"/>
      <c r="AO86" s="41"/>
      <c r="AP86" s="33"/>
      <c r="AQ86" s="44"/>
      <c r="AR86" s="41"/>
      <c r="AS86" s="41"/>
      <c r="AT86" s="41"/>
      <c r="AU86" s="33"/>
      <c r="AV86" s="44"/>
      <c r="AW86" s="41"/>
      <c r="AX86" s="41"/>
      <c r="AY86" s="41"/>
      <c r="AZ86" s="33"/>
      <c r="BA86" s="44"/>
      <c r="BB86" s="41"/>
      <c r="BC86" s="41"/>
      <c r="BD86" s="41"/>
      <c r="BE86" s="33"/>
      <c r="BF86" s="44"/>
      <c r="BG86" s="41"/>
      <c r="BH86" s="41"/>
      <c r="BI86" s="41"/>
      <c r="BJ86" s="33"/>
      <c r="BK86" s="45"/>
    </row>
    <row r="87" spans="1:63">
      <c r="A87" s="6"/>
      <c r="B87" s="11" t="s">
        <v>94</v>
      </c>
      <c r="C87" s="44"/>
      <c r="D87" s="41"/>
      <c r="E87" s="41"/>
      <c r="F87" s="41"/>
      <c r="G87" s="33"/>
      <c r="H87" s="44"/>
      <c r="I87" s="41"/>
      <c r="J87" s="41"/>
      <c r="K87" s="41"/>
      <c r="L87" s="33"/>
      <c r="M87" s="44"/>
      <c r="N87" s="41"/>
      <c r="O87" s="41"/>
      <c r="P87" s="41"/>
      <c r="Q87" s="33"/>
      <c r="R87" s="44"/>
      <c r="S87" s="41"/>
      <c r="T87" s="41"/>
      <c r="U87" s="41"/>
      <c r="V87" s="33"/>
      <c r="W87" s="44"/>
      <c r="X87" s="41"/>
      <c r="Y87" s="41"/>
      <c r="Z87" s="41"/>
      <c r="AA87" s="33"/>
      <c r="AB87" s="44"/>
      <c r="AC87" s="41"/>
      <c r="AD87" s="41"/>
      <c r="AE87" s="41"/>
      <c r="AF87" s="33"/>
      <c r="AG87" s="44"/>
      <c r="AH87" s="41"/>
      <c r="AI87" s="41"/>
      <c r="AJ87" s="41"/>
      <c r="AK87" s="33"/>
      <c r="AL87" s="44"/>
      <c r="AM87" s="41"/>
      <c r="AN87" s="41"/>
      <c r="AO87" s="41"/>
      <c r="AP87" s="33"/>
      <c r="AQ87" s="44"/>
      <c r="AR87" s="41"/>
      <c r="AS87" s="41"/>
      <c r="AT87" s="41"/>
      <c r="AU87" s="33"/>
      <c r="AV87" s="44"/>
      <c r="AW87" s="41"/>
      <c r="AX87" s="41"/>
      <c r="AY87" s="41"/>
      <c r="AZ87" s="33"/>
      <c r="BA87" s="44"/>
      <c r="BB87" s="41"/>
      <c r="BC87" s="41"/>
      <c r="BD87" s="41"/>
      <c r="BE87" s="33"/>
      <c r="BF87" s="44"/>
      <c r="BG87" s="41"/>
      <c r="BH87" s="41"/>
      <c r="BI87" s="41"/>
      <c r="BJ87" s="33"/>
      <c r="BK87" s="45"/>
    </row>
    <row r="88" spans="1:63">
      <c r="A88" s="6" t="s">
        <v>84</v>
      </c>
      <c r="B88" s="10" t="s">
        <v>99</v>
      </c>
      <c r="C88" s="101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102"/>
      <c r="AI88" s="102"/>
      <c r="AJ88" s="102"/>
      <c r="AK88" s="102"/>
      <c r="AL88" s="102"/>
      <c r="AM88" s="102"/>
      <c r="AN88" s="102"/>
      <c r="AO88" s="102"/>
      <c r="AP88" s="102"/>
      <c r="AQ88" s="102"/>
      <c r="AR88" s="102"/>
      <c r="AS88" s="102"/>
      <c r="AT88" s="102"/>
      <c r="AU88" s="102"/>
      <c r="AV88" s="102"/>
      <c r="AW88" s="102"/>
      <c r="AX88" s="102"/>
      <c r="AY88" s="102"/>
      <c r="AZ88" s="102"/>
      <c r="BA88" s="102"/>
      <c r="BB88" s="102"/>
      <c r="BC88" s="102"/>
      <c r="BD88" s="102"/>
      <c r="BE88" s="102"/>
      <c r="BF88" s="102"/>
      <c r="BG88" s="102"/>
      <c r="BH88" s="102"/>
      <c r="BI88" s="102"/>
      <c r="BJ88" s="102"/>
      <c r="BK88" s="103"/>
    </row>
    <row r="89" spans="1:63">
      <c r="A89" s="6"/>
      <c r="B89" s="11" t="s">
        <v>39</v>
      </c>
      <c r="C89" s="44"/>
      <c r="D89" s="41"/>
      <c r="E89" s="41"/>
      <c r="F89" s="41"/>
      <c r="G89" s="33"/>
      <c r="H89" s="44"/>
      <c r="I89" s="41"/>
      <c r="J89" s="41"/>
      <c r="K89" s="41"/>
      <c r="L89" s="33"/>
      <c r="M89" s="44"/>
      <c r="N89" s="41"/>
      <c r="O89" s="41"/>
      <c r="P89" s="41"/>
      <c r="Q89" s="33"/>
      <c r="R89" s="44"/>
      <c r="S89" s="41"/>
      <c r="T89" s="41"/>
      <c r="U89" s="41"/>
      <c r="V89" s="33"/>
      <c r="W89" s="44"/>
      <c r="X89" s="41"/>
      <c r="Y89" s="41"/>
      <c r="Z89" s="41"/>
      <c r="AA89" s="33"/>
      <c r="AB89" s="44"/>
      <c r="AC89" s="41"/>
      <c r="AD89" s="41"/>
      <c r="AE89" s="41"/>
      <c r="AF89" s="33"/>
      <c r="AG89" s="44"/>
      <c r="AH89" s="41"/>
      <c r="AI89" s="41"/>
      <c r="AJ89" s="41"/>
      <c r="AK89" s="33"/>
      <c r="AL89" s="44"/>
      <c r="AM89" s="41"/>
      <c r="AN89" s="41"/>
      <c r="AO89" s="41"/>
      <c r="AP89" s="33"/>
      <c r="AQ89" s="44"/>
      <c r="AR89" s="41"/>
      <c r="AS89" s="41"/>
      <c r="AT89" s="41"/>
      <c r="AU89" s="33"/>
      <c r="AV89" s="44"/>
      <c r="AW89" s="41"/>
      <c r="AX89" s="41"/>
      <c r="AY89" s="41"/>
      <c r="AZ89" s="33"/>
      <c r="BA89" s="44"/>
      <c r="BB89" s="41"/>
      <c r="BC89" s="41"/>
      <c r="BD89" s="41"/>
      <c r="BE89" s="33"/>
      <c r="BF89" s="44"/>
      <c r="BG89" s="41"/>
      <c r="BH89" s="41"/>
      <c r="BI89" s="41"/>
      <c r="BJ89" s="33"/>
      <c r="BK89" s="45"/>
    </row>
    <row r="90" spans="1:63">
      <c r="A90" s="6"/>
      <c r="B90" s="11" t="s">
        <v>93</v>
      </c>
      <c r="C90" s="44"/>
      <c r="D90" s="41"/>
      <c r="E90" s="41"/>
      <c r="F90" s="41"/>
      <c r="G90" s="33"/>
      <c r="H90" s="44"/>
      <c r="I90" s="41"/>
      <c r="J90" s="41"/>
      <c r="K90" s="41"/>
      <c r="L90" s="33"/>
      <c r="M90" s="44"/>
      <c r="N90" s="41"/>
      <c r="O90" s="41"/>
      <c r="P90" s="41"/>
      <c r="Q90" s="33"/>
      <c r="R90" s="44"/>
      <c r="S90" s="41"/>
      <c r="T90" s="41"/>
      <c r="U90" s="41"/>
      <c r="V90" s="33"/>
      <c r="W90" s="44"/>
      <c r="X90" s="41"/>
      <c r="Y90" s="41"/>
      <c r="Z90" s="41"/>
      <c r="AA90" s="33"/>
      <c r="AB90" s="44"/>
      <c r="AC90" s="41"/>
      <c r="AD90" s="41"/>
      <c r="AE90" s="41"/>
      <c r="AF90" s="33"/>
      <c r="AG90" s="44"/>
      <c r="AH90" s="41"/>
      <c r="AI90" s="41"/>
      <c r="AJ90" s="41"/>
      <c r="AK90" s="33"/>
      <c r="AL90" s="44"/>
      <c r="AM90" s="41"/>
      <c r="AN90" s="41"/>
      <c r="AO90" s="41"/>
      <c r="AP90" s="33"/>
      <c r="AQ90" s="44"/>
      <c r="AR90" s="41"/>
      <c r="AS90" s="41"/>
      <c r="AT90" s="41"/>
      <c r="AU90" s="33"/>
      <c r="AV90" s="44"/>
      <c r="AW90" s="41"/>
      <c r="AX90" s="41"/>
      <c r="AY90" s="41"/>
      <c r="AZ90" s="33"/>
      <c r="BA90" s="44"/>
      <c r="BB90" s="41"/>
      <c r="BC90" s="41"/>
      <c r="BD90" s="41"/>
      <c r="BE90" s="33"/>
      <c r="BF90" s="44"/>
      <c r="BG90" s="41"/>
      <c r="BH90" s="41"/>
      <c r="BI90" s="41"/>
      <c r="BJ90" s="33"/>
      <c r="BK90" s="45"/>
    </row>
    <row r="91" spans="1:63">
      <c r="A91" s="6" t="s">
        <v>85</v>
      </c>
      <c r="B91" s="10" t="s">
        <v>16</v>
      </c>
      <c r="C91" s="101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N91" s="102"/>
      <c r="AO91" s="102"/>
      <c r="AP91" s="102"/>
      <c r="AQ91" s="102"/>
      <c r="AR91" s="102"/>
      <c r="AS91" s="102"/>
      <c r="AT91" s="102"/>
      <c r="AU91" s="102"/>
      <c r="AV91" s="102"/>
      <c r="AW91" s="102"/>
      <c r="AX91" s="102"/>
      <c r="AY91" s="102"/>
      <c r="AZ91" s="102"/>
      <c r="BA91" s="102"/>
      <c r="BB91" s="102"/>
      <c r="BC91" s="102"/>
      <c r="BD91" s="102"/>
      <c r="BE91" s="102"/>
      <c r="BF91" s="102"/>
      <c r="BG91" s="102"/>
      <c r="BH91" s="102"/>
      <c r="BI91" s="102"/>
      <c r="BJ91" s="102"/>
      <c r="BK91" s="103"/>
    </row>
    <row r="92" spans="1:63">
      <c r="A92" s="6"/>
      <c r="B92" s="11" t="s">
        <v>39</v>
      </c>
      <c r="C92" s="44"/>
      <c r="D92" s="41"/>
      <c r="E92" s="41"/>
      <c r="F92" s="41"/>
      <c r="G92" s="33"/>
      <c r="H92" s="44"/>
      <c r="I92" s="41"/>
      <c r="J92" s="41"/>
      <c r="K92" s="41"/>
      <c r="L92" s="33"/>
      <c r="M92" s="44"/>
      <c r="N92" s="41"/>
      <c r="O92" s="41"/>
      <c r="P92" s="41"/>
      <c r="Q92" s="33"/>
      <c r="R92" s="44"/>
      <c r="S92" s="41"/>
      <c r="T92" s="41"/>
      <c r="U92" s="41"/>
      <c r="V92" s="33"/>
      <c r="W92" s="44"/>
      <c r="X92" s="41"/>
      <c r="Y92" s="41"/>
      <c r="Z92" s="41"/>
      <c r="AA92" s="33"/>
      <c r="AB92" s="44"/>
      <c r="AC92" s="41"/>
      <c r="AD92" s="41"/>
      <c r="AE92" s="41"/>
      <c r="AF92" s="33"/>
      <c r="AG92" s="44"/>
      <c r="AH92" s="41"/>
      <c r="AI92" s="41"/>
      <c r="AJ92" s="41"/>
      <c r="AK92" s="33"/>
      <c r="AL92" s="44"/>
      <c r="AM92" s="41"/>
      <c r="AN92" s="41"/>
      <c r="AO92" s="41"/>
      <c r="AP92" s="33"/>
      <c r="AQ92" s="44"/>
      <c r="AR92" s="41"/>
      <c r="AS92" s="41"/>
      <c r="AT92" s="41"/>
      <c r="AU92" s="33"/>
      <c r="AV92" s="44"/>
      <c r="AW92" s="41"/>
      <c r="AX92" s="41"/>
      <c r="AY92" s="41"/>
      <c r="AZ92" s="33"/>
      <c r="BA92" s="44"/>
      <c r="BB92" s="41"/>
      <c r="BC92" s="41"/>
      <c r="BD92" s="41"/>
      <c r="BE92" s="33"/>
      <c r="BF92" s="44"/>
      <c r="BG92" s="41"/>
      <c r="BH92" s="41"/>
      <c r="BI92" s="41"/>
      <c r="BJ92" s="33"/>
      <c r="BK92" s="45"/>
    </row>
    <row r="93" spans="1:63">
      <c r="A93" s="6"/>
      <c r="B93" s="11" t="s">
        <v>138</v>
      </c>
      <c r="C93" s="41">
        <v>0</v>
      </c>
      <c r="D93" s="41">
        <v>0</v>
      </c>
      <c r="E93" s="41">
        <v>0</v>
      </c>
      <c r="F93" s="41">
        <v>0</v>
      </c>
      <c r="G93" s="41">
        <v>0</v>
      </c>
      <c r="H93" s="41">
        <v>0.25972447735359999</v>
      </c>
      <c r="I93" s="41">
        <v>973.42619026399757</v>
      </c>
      <c r="J93" s="41">
        <v>0</v>
      </c>
      <c r="K93" s="41">
        <v>0</v>
      </c>
      <c r="L93" s="41">
        <v>15.405949745709298</v>
      </c>
      <c r="M93" s="41">
        <v>0</v>
      </c>
      <c r="N93" s="41">
        <v>0</v>
      </c>
      <c r="O93" s="41">
        <v>0</v>
      </c>
      <c r="P93" s="41">
        <v>0</v>
      </c>
      <c r="Q93" s="41">
        <v>0</v>
      </c>
      <c r="R93" s="41">
        <v>3.5419157096399999E-2</v>
      </c>
      <c r="S93" s="41">
        <v>157.84405938012901</v>
      </c>
      <c r="T93" s="41">
        <v>0</v>
      </c>
      <c r="U93" s="41">
        <v>0</v>
      </c>
      <c r="V93" s="41">
        <v>0.1109659309999</v>
      </c>
      <c r="W93" s="41">
        <v>0</v>
      </c>
      <c r="X93" s="41">
        <v>0</v>
      </c>
      <c r="Y93" s="41">
        <v>0</v>
      </c>
      <c r="Z93" s="41">
        <v>0</v>
      </c>
      <c r="AA93" s="41">
        <v>0</v>
      </c>
      <c r="AB93" s="41">
        <v>0</v>
      </c>
      <c r="AC93" s="41">
        <v>0.24162018064509999</v>
      </c>
      <c r="AD93" s="41">
        <v>0</v>
      </c>
      <c r="AE93" s="41">
        <v>0</v>
      </c>
      <c r="AF93" s="41">
        <v>14.991418791935299</v>
      </c>
      <c r="AG93" s="41">
        <v>0</v>
      </c>
      <c r="AH93" s="41">
        <v>0</v>
      </c>
      <c r="AI93" s="41">
        <v>0</v>
      </c>
      <c r="AJ93" s="41">
        <v>0</v>
      </c>
      <c r="AK93" s="41">
        <v>0</v>
      </c>
      <c r="AL93" s="41">
        <v>0</v>
      </c>
      <c r="AM93" s="41">
        <v>0</v>
      </c>
      <c r="AN93" s="41">
        <v>0</v>
      </c>
      <c r="AO93" s="41">
        <v>0</v>
      </c>
      <c r="AP93" s="41">
        <v>0</v>
      </c>
      <c r="AQ93" s="41">
        <v>0</v>
      </c>
      <c r="AR93" s="41">
        <v>0</v>
      </c>
      <c r="AS93" s="41">
        <v>0</v>
      </c>
      <c r="AT93" s="41">
        <v>0</v>
      </c>
      <c r="AU93" s="41">
        <v>0</v>
      </c>
      <c r="AV93" s="41">
        <v>0.95355106399630019</v>
      </c>
      <c r="AW93" s="41">
        <v>376.44235232199856</v>
      </c>
      <c r="AX93" s="41">
        <v>0</v>
      </c>
      <c r="AY93" s="41">
        <v>0</v>
      </c>
      <c r="AZ93" s="41">
        <v>70.463325840675068</v>
      </c>
      <c r="BA93" s="41">
        <v>0</v>
      </c>
      <c r="BB93" s="41">
        <v>0</v>
      </c>
      <c r="BC93" s="41">
        <v>0</v>
      </c>
      <c r="BD93" s="41">
        <v>0</v>
      </c>
      <c r="BE93" s="41">
        <v>0</v>
      </c>
      <c r="BF93" s="41">
        <v>0.25116587109569999</v>
      </c>
      <c r="BG93" s="41">
        <v>3.2287267548299997E-2</v>
      </c>
      <c r="BH93" s="41">
        <v>0</v>
      </c>
      <c r="BI93" s="41">
        <v>0</v>
      </c>
      <c r="BJ93" s="41">
        <v>0.68054567787090003</v>
      </c>
      <c r="BK93" s="42">
        <f t="shared" ref="BK93:BK103" si="4">SUM(C93:BJ93)</f>
        <v>1611.1385759710508</v>
      </c>
    </row>
    <row r="94" spans="1:63">
      <c r="A94" s="6"/>
      <c r="B94" s="11" t="s">
        <v>139</v>
      </c>
      <c r="C94" s="41">
        <v>0</v>
      </c>
      <c r="D94" s="41">
        <v>0</v>
      </c>
      <c r="E94" s="41">
        <v>0</v>
      </c>
      <c r="F94" s="41">
        <v>0</v>
      </c>
      <c r="G94" s="41">
        <v>0</v>
      </c>
      <c r="H94" s="41">
        <v>1.4619414468664003</v>
      </c>
      <c r="I94" s="41">
        <v>142.77850460548214</v>
      </c>
      <c r="J94" s="41">
        <v>33.813957426838698</v>
      </c>
      <c r="K94" s="41">
        <v>0</v>
      </c>
      <c r="L94" s="41">
        <v>7.4756755032887003</v>
      </c>
      <c r="M94" s="41">
        <v>0</v>
      </c>
      <c r="N94" s="41">
        <v>0</v>
      </c>
      <c r="O94" s="41">
        <v>0</v>
      </c>
      <c r="P94" s="41">
        <v>0</v>
      </c>
      <c r="Q94" s="41">
        <v>0</v>
      </c>
      <c r="R94" s="41">
        <v>0.30837491683729995</v>
      </c>
      <c r="S94" s="41">
        <v>0.10360644109619999</v>
      </c>
      <c r="T94" s="41">
        <v>0</v>
      </c>
      <c r="U94" s="41">
        <v>10.1592818982257</v>
      </c>
      <c r="V94" s="41">
        <v>0.63071041390300009</v>
      </c>
      <c r="W94" s="41">
        <v>0</v>
      </c>
      <c r="X94" s="41">
        <v>0</v>
      </c>
      <c r="Y94" s="41">
        <v>0</v>
      </c>
      <c r="Z94" s="41">
        <v>0</v>
      </c>
      <c r="AA94" s="41">
        <v>0</v>
      </c>
      <c r="AB94" s="41">
        <v>2.1162833869999998E-3</v>
      </c>
      <c r="AC94" s="41">
        <v>11.5637170031934</v>
      </c>
      <c r="AD94" s="41">
        <v>0</v>
      </c>
      <c r="AE94" s="41">
        <v>0</v>
      </c>
      <c r="AF94" s="41">
        <v>3.6090541699997001</v>
      </c>
      <c r="AG94" s="41">
        <v>0</v>
      </c>
      <c r="AH94" s="41">
        <v>0</v>
      </c>
      <c r="AI94" s="41">
        <v>0</v>
      </c>
      <c r="AJ94" s="41">
        <v>0</v>
      </c>
      <c r="AK94" s="41">
        <v>0</v>
      </c>
      <c r="AL94" s="41">
        <v>5.4389002258000002E-3</v>
      </c>
      <c r="AM94" s="41">
        <v>0.19029653219349998</v>
      </c>
      <c r="AN94" s="41">
        <v>0</v>
      </c>
      <c r="AO94" s="41">
        <v>0</v>
      </c>
      <c r="AP94" s="41">
        <v>0.38107225499999997</v>
      </c>
      <c r="AQ94" s="41">
        <v>0</v>
      </c>
      <c r="AR94" s="41">
        <v>0</v>
      </c>
      <c r="AS94" s="41">
        <v>0</v>
      </c>
      <c r="AT94" s="41">
        <v>0</v>
      </c>
      <c r="AU94" s="41">
        <v>0</v>
      </c>
      <c r="AV94" s="41">
        <v>6.0723334077854032</v>
      </c>
      <c r="AW94" s="41">
        <v>324.41578840805664</v>
      </c>
      <c r="AX94" s="41">
        <v>0</v>
      </c>
      <c r="AY94" s="41">
        <v>0</v>
      </c>
      <c r="AZ94" s="41">
        <v>163.55708735855944</v>
      </c>
      <c r="BA94" s="41">
        <v>0</v>
      </c>
      <c r="BB94" s="41">
        <v>0</v>
      </c>
      <c r="BC94" s="41">
        <v>0</v>
      </c>
      <c r="BD94" s="41">
        <v>0</v>
      </c>
      <c r="BE94" s="41">
        <v>0</v>
      </c>
      <c r="BF94" s="41">
        <v>0.72331783583470022</v>
      </c>
      <c r="BG94" s="41">
        <v>13.718229393806098</v>
      </c>
      <c r="BH94" s="41">
        <v>0</v>
      </c>
      <c r="BI94" s="41">
        <v>0</v>
      </c>
      <c r="BJ94" s="41">
        <v>1.2092131992252002</v>
      </c>
      <c r="BK94" s="42">
        <f t="shared" si="4"/>
        <v>722.1797173998051</v>
      </c>
    </row>
    <row r="95" spans="1:63">
      <c r="A95" s="6"/>
      <c r="B95" s="11" t="s">
        <v>170</v>
      </c>
      <c r="C95" s="41">
        <v>0</v>
      </c>
      <c r="D95" s="41">
        <v>0</v>
      </c>
      <c r="E95" s="41">
        <v>0</v>
      </c>
      <c r="F95" s="41">
        <v>0</v>
      </c>
      <c r="G95" s="41">
        <v>0</v>
      </c>
      <c r="H95" s="41">
        <v>0.22928551748290002</v>
      </c>
      <c r="I95" s="41">
        <v>0.28858629032249999</v>
      </c>
      <c r="J95" s="41">
        <v>0</v>
      </c>
      <c r="K95" s="41">
        <v>0</v>
      </c>
      <c r="L95" s="41">
        <v>2.501093027419</v>
      </c>
      <c r="M95" s="41">
        <v>0</v>
      </c>
      <c r="N95" s="41">
        <v>0</v>
      </c>
      <c r="O95" s="41">
        <v>0</v>
      </c>
      <c r="P95" s="41">
        <v>0</v>
      </c>
      <c r="Q95" s="41">
        <v>0</v>
      </c>
      <c r="R95" s="41">
        <v>0.30715074287049993</v>
      </c>
      <c r="S95" s="41">
        <v>1.4485235481999999E-3</v>
      </c>
      <c r="T95" s="41">
        <v>0</v>
      </c>
      <c r="U95" s="41">
        <v>0</v>
      </c>
      <c r="V95" s="41">
        <v>0.64309395206450004</v>
      </c>
      <c r="W95" s="41">
        <v>0</v>
      </c>
      <c r="X95" s="41">
        <v>0</v>
      </c>
      <c r="Y95" s="41">
        <v>0</v>
      </c>
      <c r="Z95" s="41">
        <v>0</v>
      </c>
      <c r="AA95" s="41">
        <v>0</v>
      </c>
      <c r="AB95" s="41">
        <v>5.2683298806400006E-2</v>
      </c>
      <c r="AC95" s="41">
        <v>1.0533031864192999</v>
      </c>
      <c r="AD95" s="41">
        <v>0</v>
      </c>
      <c r="AE95" s="41">
        <v>0</v>
      </c>
      <c r="AF95" s="41">
        <v>34.727254590546799</v>
      </c>
      <c r="AG95" s="41">
        <v>0</v>
      </c>
      <c r="AH95" s="41">
        <v>0</v>
      </c>
      <c r="AI95" s="41">
        <v>0</v>
      </c>
      <c r="AJ95" s="41">
        <v>0</v>
      </c>
      <c r="AK95" s="41">
        <v>0</v>
      </c>
      <c r="AL95" s="41">
        <v>0</v>
      </c>
      <c r="AM95" s="41">
        <v>0</v>
      </c>
      <c r="AN95" s="41">
        <v>0</v>
      </c>
      <c r="AO95" s="41">
        <v>0</v>
      </c>
      <c r="AP95" s="41">
        <v>0</v>
      </c>
      <c r="AQ95" s="41">
        <v>0</v>
      </c>
      <c r="AR95" s="41">
        <v>0</v>
      </c>
      <c r="AS95" s="41">
        <v>0</v>
      </c>
      <c r="AT95" s="41">
        <v>0</v>
      </c>
      <c r="AU95" s="41">
        <v>0</v>
      </c>
      <c r="AV95" s="41">
        <v>4.9378450512139063</v>
      </c>
      <c r="AW95" s="41">
        <v>43.423899160578301</v>
      </c>
      <c r="AX95" s="41">
        <v>0</v>
      </c>
      <c r="AY95" s="41">
        <v>0</v>
      </c>
      <c r="AZ95" s="41">
        <v>84.372161224953672</v>
      </c>
      <c r="BA95" s="41">
        <v>0</v>
      </c>
      <c r="BB95" s="41">
        <v>0</v>
      </c>
      <c r="BC95" s="41">
        <v>0</v>
      </c>
      <c r="BD95" s="41">
        <v>0</v>
      </c>
      <c r="BE95" s="41">
        <v>0</v>
      </c>
      <c r="BF95" s="41">
        <v>0.46452525864339983</v>
      </c>
      <c r="BG95" s="41">
        <v>2.4835066869351001</v>
      </c>
      <c r="BH95" s="41">
        <v>0</v>
      </c>
      <c r="BI95" s="41">
        <v>0</v>
      </c>
      <c r="BJ95" s="41">
        <v>1.8468146664511</v>
      </c>
      <c r="BK95" s="42">
        <f t="shared" si="4"/>
        <v>177.33265117825559</v>
      </c>
    </row>
    <row r="96" spans="1:63">
      <c r="A96" s="6"/>
      <c r="B96" s="11" t="s">
        <v>140</v>
      </c>
      <c r="C96" s="41">
        <v>0</v>
      </c>
      <c r="D96" s="41">
        <v>0</v>
      </c>
      <c r="E96" s="41">
        <v>0</v>
      </c>
      <c r="F96" s="41">
        <v>0</v>
      </c>
      <c r="G96" s="41">
        <v>0</v>
      </c>
      <c r="H96" s="41">
        <v>1.69474735805E-2</v>
      </c>
      <c r="I96" s="41">
        <v>0.51840721393540001</v>
      </c>
      <c r="J96" s="41">
        <v>0</v>
      </c>
      <c r="K96" s="41">
        <v>0</v>
      </c>
      <c r="L96" s="41">
        <v>1.4841027E-2</v>
      </c>
      <c r="M96" s="41">
        <v>0</v>
      </c>
      <c r="N96" s="41">
        <v>0</v>
      </c>
      <c r="O96" s="41">
        <v>0</v>
      </c>
      <c r="P96" s="41">
        <v>0</v>
      </c>
      <c r="Q96" s="41">
        <v>0</v>
      </c>
      <c r="R96" s="41">
        <v>0</v>
      </c>
      <c r="S96" s="41">
        <v>0</v>
      </c>
      <c r="T96" s="41">
        <v>0</v>
      </c>
      <c r="U96" s="41">
        <v>0</v>
      </c>
      <c r="V96" s="41">
        <v>0</v>
      </c>
      <c r="W96" s="41">
        <v>0</v>
      </c>
      <c r="X96" s="41">
        <v>0</v>
      </c>
      <c r="Y96" s="41">
        <v>0</v>
      </c>
      <c r="Z96" s="41">
        <v>0</v>
      </c>
      <c r="AA96" s="41">
        <v>0</v>
      </c>
      <c r="AB96" s="41">
        <v>0</v>
      </c>
      <c r="AC96" s="41">
        <v>0</v>
      </c>
      <c r="AD96" s="41">
        <v>0</v>
      </c>
      <c r="AE96" s="41">
        <v>0</v>
      </c>
      <c r="AF96" s="41">
        <v>0</v>
      </c>
      <c r="AG96" s="41">
        <v>0</v>
      </c>
      <c r="AH96" s="41">
        <v>0</v>
      </c>
      <c r="AI96" s="41">
        <v>0</v>
      </c>
      <c r="AJ96" s="41">
        <v>0</v>
      </c>
      <c r="AK96" s="41">
        <v>0</v>
      </c>
      <c r="AL96" s="41">
        <v>0</v>
      </c>
      <c r="AM96" s="41">
        <v>0.31002924148380001</v>
      </c>
      <c r="AN96" s="41">
        <v>0</v>
      </c>
      <c r="AO96" s="41">
        <v>0</v>
      </c>
      <c r="AP96" s="41">
        <v>0</v>
      </c>
      <c r="AQ96" s="41">
        <v>0</v>
      </c>
      <c r="AR96" s="41">
        <v>0</v>
      </c>
      <c r="AS96" s="41">
        <v>0</v>
      </c>
      <c r="AT96" s="41">
        <v>0</v>
      </c>
      <c r="AU96" s="41">
        <v>0</v>
      </c>
      <c r="AV96" s="41">
        <v>1.9915866598976995</v>
      </c>
      <c r="AW96" s="41">
        <v>5.4444522106124005</v>
      </c>
      <c r="AX96" s="41">
        <v>1.4307905978064002</v>
      </c>
      <c r="AY96" s="41">
        <v>0</v>
      </c>
      <c r="AZ96" s="41">
        <v>7.5265143511261021</v>
      </c>
      <c r="BA96" s="41">
        <v>0</v>
      </c>
      <c r="BB96" s="41">
        <v>0</v>
      </c>
      <c r="BC96" s="41">
        <v>0</v>
      </c>
      <c r="BD96" s="41">
        <v>0</v>
      </c>
      <c r="BE96" s="41">
        <v>0</v>
      </c>
      <c r="BF96" s="41">
        <v>0.17363223825720003</v>
      </c>
      <c r="BG96" s="41">
        <v>0.19135613103220001</v>
      </c>
      <c r="BH96" s="41">
        <v>0</v>
      </c>
      <c r="BI96" s="41">
        <v>0</v>
      </c>
      <c r="BJ96" s="41">
        <v>0.22743881280630002</v>
      </c>
      <c r="BK96" s="42">
        <f t="shared" si="4"/>
        <v>17.845995957538005</v>
      </c>
    </row>
    <row r="97" spans="1:63">
      <c r="A97" s="6"/>
      <c r="B97" s="11" t="s">
        <v>141</v>
      </c>
      <c r="C97" s="41">
        <v>0</v>
      </c>
      <c r="D97" s="41">
        <v>0</v>
      </c>
      <c r="E97" s="41">
        <v>0</v>
      </c>
      <c r="F97" s="41">
        <v>0</v>
      </c>
      <c r="G97" s="41">
        <v>0</v>
      </c>
      <c r="H97" s="41">
        <v>5.7283146450699991E-2</v>
      </c>
      <c r="I97" s="41">
        <v>0.52542201164509994</v>
      </c>
      <c r="J97" s="41">
        <v>0</v>
      </c>
      <c r="K97" s="41">
        <v>0</v>
      </c>
      <c r="L97" s="41">
        <v>93.809166327128594</v>
      </c>
      <c r="M97" s="41">
        <v>0</v>
      </c>
      <c r="N97" s="41">
        <v>0</v>
      </c>
      <c r="O97" s="41">
        <v>0</v>
      </c>
      <c r="P97" s="41">
        <v>0</v>
      </c>
      <c r="Q97" s="41">
        <v>0</v>
      </c>
      <c r="R97" s="41">
        <v>2.570249258E-3</v>
      </c>
      <c r="S97" s="41">
        <v>0</v>
      </c>
      <c r="T97" s="41">
        <v>0</v>
      </c>
      <c r="U97" s="41">
        <v>0</v>
      </c>
      <c r="V97" s="41">
        <v>0</v>
      </c>
      <c r="W97" s="41">
        <v>0</v>
      </c>
      <c r="X97" s="41">
        <v>0</v>
      </c>
      <c r="Y97" s="41">
        <v>0</v>
      </c>
      <c r="Z97" s="41">
        <v>0</v>
      </c>
      <c r="AA97" s="41">
        <v>0</v>
      </c>
      <c r="AB97" s="41">
        <v>0</v>
      </c>
      <c r="AC97" s="41">
        <v>0</v>
      </c>
      <c r="AD97" s="41">
        <v>0</v>
      </c>
      <c r="AE97" s="41">
        <v>0</v>
      </c>
      <c r="AF97" s="41">
        <v>0.21023709677409999</v>
      </c>
      <c r="AG97" s="41">
        <v>0</v>
      </c>
      <c r="AH97" s="41">
        <v>0</v>
      </c>
      <c r="AI97" s="41">
        <v>0</v>
      </c>
      <c r="AJ97" s="41">
        <v>0</v>
      </c>
      <c r="AK97" s="41">
        <v>0</v>
      </c>
      <c r="AL97" s="41">
        <v>0</v>
      </c>
      <c r="AM97" s="41">
        <v>0</v>
      </c>
      <c r="AN97" s="41">
        <v>0</v>
      </c>
      <c r="AO97" s="41">
        <v>0</v>
      </c>
      <c r="AP97" s="41">
        <v>0</v>
      </c>
      <c r="AQ97" s="41">
        <v>0</v>
      </c>
      <c r="AR97" s="41">
        <v>0</v>
      </c>
      <c r="AS97" s="41">
        <v>0</v>
      </c>
      <c r="AT97" s="41">
        <v>0</v>
      </c>
      <c r="AU97" s="41">
        <v>0</v>
      </c>
      <c r="AV97" s="41">
        <v>0.28539148661099994</v>
      </c>
      <c r="AW97" s="41">
        <v>0</v>
      </c>
      <c r="AX97" s="41">
        <v>0</v>
      </c>
      <c r="AY97" s="41">
        <v>0</v>
      </c>
      <c r="AZ97" s="41">
        <v>2.3954070008056996</v>
      </c>
      <c r="BA97" s="41">
        <v>0</v>
      </c>
      <c r="BB97" s="41">
        <v>0</v>
      </c>
      <c r="BC97" s="41">
        <v>0</v>
      </c>
      <c r="BD97" s="41">
        <v>0</v>
      </c>
      <c r="BE97" s="41">
        <v>0</v>
      </c>
      <c r="BF97" s="41">
        <v>5.7597621287000002E-3</v>
      </c>
      <c r="BG97" s="41">
        <v>0</v>
      </c>
      <c r="BH97" s="41">
        <v>0</v>
      </c>
      <c r="BI97" s="41">
        <v>0</v>
      </c>
      <c r="BJ97" s="41">
        <v>0</v>
      </c>
      <c r="BK97" s="42">
        <f t="shared" si="4"/>
        <v>97.291237080801906</v>
      </c>
    </row>
    <row r="98" spans="1:63">
      <c r="A98" s="6"/>
      <c r="B98" s="11" t="s">
        <v>193</v>
      </c>
      <c r="C98" s="41">
        <v>0</v>
      </c>
      <c r="D98" s="41">
        <v>0</v>
      </c>
      <c r="E98" s="41">
        <v>0</v>
      </c>
      <c r="F98" s="41">
        <v>0</v>
      </c>
      <c r="G98" s="41">
        <v>0</v>
      </c>
      <c r="H98" s="41">
        <v>0.159525128741</v>
      </c>
      <c r="I98" s="41">
        <v>4.0386761445805002</v>
      </c>
      <c r="J98" s="41">
        <v>0</v>
      </c>
      <c r="K98" s="41">
        <v>0</v>
      </c>
      <c r="L98" s="41">
        <v>0.65651927883840011</v>
      </c>
      <c r="M98" s="41">
        <v>0</v>
      </c>
      <c r="N98" s="41">
        <v>0</v>
      </c>
      <c r="O98" s="41">
        <v>0</v>
      </c>
      <c r="P98" s="41">
        <v>0</v>
      </c>
      <c r="Q98" s="41">
        <v>0</v>
      </c>
      <c r="R98" s="41">
        <v>2.2306587354700001E-2</v>
      </c>
      <c r="S98" s="41">
        <v>0</v>
      </c>
      <c r="T98" s="41">
        <v>0</v>
      </c>
      <c r="U98" s="41">
        <v>0</v>
      </c>
      <c r="V98" s="41">
        <v>0</v>
      </c>
      <c r="W98" s="41">
        <v>0</v>
      </c>
      <c r="X98" s="41">
        <v>0</v>
      </c>
      <c r="Y98" s="41">
        <v>0</v>
      </c>
      <c r="Z98" s="41">
        <v>0</v>
      </c>
      <c r="AA98" s="41">
        <v>0</v>
      </c>
      <c r="AB98" s="41">
        <v>8.0200178709000005E-3</v>
      </c>
      <c r="AC98" s="41">
        <v>0.40144997696750001</v>
      </c>
      <c r="AD98" s="41">
        <v>0</v>
      </c>
      <c r="AE98" s="41">
        <v>0</v>
      </c>
      <c r="AF98" s="41">
        <v>0.11367198109659998</v>
      </c>
      <c r="AG98" s="41">
        <v>0</v>
      </c>
      <c r="AH98" s="41">
        <v>0</v>
      </c>
      <c r="AI98" s="41">
        <v>0</v>
      </c>
      <c r="AJ98" s="41">
        <v>0</v>
      </c>
      <c r="AK98" s="41">
        <v>0</v>
      </c>
      <c r="AL98" s="41">
        <v>0</v>
      </c>
      <c r="AM98" s="41">
        <v>0</v>
      </c>
      <c r="AN98" s="41">
        <v>0</v>
      </c>
      <c r="AO98" s="41">
        <v>0</v>
      </c>
      <c r="AP98" s="41">
        <v>0</v>
      </c>
      <c r="AQ98" s="41">
        <v>0</v>
      </c>
      <c r="AR98" s="41">
        <v>0</v>
      </c>
      <c r="AS98" s="41">
        <v>0</v>
      </c>
      <c r="AT98" s="41">
        <v>0</v>
      </c>
      <c r="AU98" s="41">
        <v>0</v>
      </c>
      <c r="AV98" s="41">
        <v>0.76302366592740001</v>
      </c>
      <c r="AW98" s="41">
        <v>14.882485362385802</v>
      </c>
      <c r="AX98" s="41">
        <v>0</v>
      </c>
      <c r="AY98" s="41">
        <v>0</v>
      </c>
      <c r="AZ98" s="41">
        <v>4.4946247500626004</v>
      </c>
      <c r="BA98" s="41">
        <v>0</v>
      </c>
      <c r="BB98" s="41">
        <v>0</v>
      </c>
      <c r="BC98" s="41">
        <v>0</v>
      </c>
      <c r="BD98" s="41">
        <v>0</v>
      </c>
      <c r="BE98" s="41">
        <v>0</v>
      </c>
      <c r="BF98" s="41">
        <v>5.7838868031500006E-2</v>
      </c>
      <c r="BG98" s="41">
        <v>0</v>
      </c>
      <c r="BH98" s="41">
        <v>0</v>
      </c>
      <c r="BI98" s="41">
        <v>0</v>
      </c>
      <c r="BJ98" s="41">
        <v>2.84134600967E-2</v>
      </c>
      <c r="BK98" s="42">
        <f t="shared" si="4"/>
        <v>25.626555221953598</v>
      </c>
    </row>
    <row r="99" spans="1:63">
      <c r="A99" s="6"/>
      <c r="B99" s="11" t="s">
        <v>142</v>
      </c>
      <c r="C99" s="41">
        <v>0</v>
      </c>
      <c r="D99" s="41">
        <v>0</v>
      </c>
      <c r="E99" s="41">
        <v>0</v>
      </c>
      <c r="F99" s="41">
        <v>0</v>
      </c>
      <c r="G99" s="41">
        <v>0</v>
      </c>
      <c r="H99" s="41">
        <v>2.9292118195154</v>
      </c>
      <c r="I99" s="41">
        <v>348.46284055328908</v>
      </c>
      <c r="J99" s="41">
        <v>0</v>
      </c>
      <c r="K99" s="41">
        <v>0</v>
      </c>
      <c r="L99" s="41">
        <v>314.4773667190637</v>
      </c>
      <c r="M99" s="41">
        <v>0</v>
      </c>
      <c r="N99" s="41">
        <v>0</v>
      </c>
      <c r="O99" s="41">
        <v>0</v>
      </c>
      <c r="P99" s="41">
        <v>0</v>
      </c>
      <c r="Q99" s="41">
        <v>0</v>
      </c>
      <c r="R99" s="41">
        <v>8.75170536123E-2</v>
      </c>
      <c r="S99" s="41">
        <v>7.7033219997999988E-3</v>
      </c>
      <c r="T99" s="41">
        <v>0</v>
      </c>
      <c r="U99" s="41">
        <v>0</v>
      </c>
      <c r="V99" s="41">
        <v>0</v>
      </c>
      <c r="W99" s="41">
        <v>0</v>
      </c>
      <c r="X99" s="41">
        <v>0</v>
      </c>
      <c r="Y99" s="41">
        <v>0</v>
      </c>
      <c r="Z99" s="41">
        <v>0</v>
      </c>
      <c r="AA99" s="41">
        <v>0</v>
      </c>
      <c r="AB99" s="41">
        <v>0</v>
      </c>
      <c r="AC99" s="41">
        <v>0</v>
      </c>
      <c r="AD99" s="41">
        <v>0</v>
      </c>
      <c r="AE99" s="41">
        <v>0</v>
      </c>
      <c r="AF99" s="41">
        <v>51.322553604096498</v>
      </c>
      <c r="AG99" s="41">
        <v>0</v>
      </c>
      <c r="AH99" s="41">
        <v>0</v>
      </c>
      <c r="AI99" s="41">
        <v>0</v>
      </c>
      <c r="AJ99" s="41">
        <v>0</v>
      </c>
      <c r="AK99" s="41">
        <v>0</v>
      </c>
      <c r="AL99" s="41">
        <v>0</v>
      </c>
      <c r="AM99" s="41">
        <v>0</v>
      </c>
      <c r="AN99" s="41">
        <v>0</v>
      </c>
      <c r="AO99" s="41">
        <v>0</v>
      </c>
      <c r="AP99" s="41">
        <v>0</v>
      </c>
      <c r="AQ99" s="41">
        <v>0</v>
      </c>
      <c r="AR99" s="41">
        <v>0</v>
      </c>
      <c r="AS99" s="41">
        <v>0</v>
      </c>
      <c r="AT99" s="41">
        <v>0</v>
      </c>
      <c r="AU99" s="41">
        <v>0</v>
      </c>
      <c r="AV99" s="41">
        <v>0.1891650486117</v>
      </c>
      <c r="AW99" s="41">
        <v>120.39871163941909</v>
      </c>
      <c r="AX99" s="41">
        <v>0</v>
      </c>
      <c r="AY99" s="41">
        <v>0</v>
      </c>
      <c r="AZ99" s="41">
        <v>1.8198966289670999</v>
      </c>
      <c r="BA99" s="41">
        <v>0</v>
      </c>
      <c r="BB99" s="41">
        <v>0</v>
      </c>
      <c r="BC99" s="41">
        <v>0</v>
      </c>
      <c r="BD99" s="41">
        <v>0</v>
      </c>
      <c r="BE99" s="41">
        <v>0</v>
      </c>
      <c r="BF99" s="41">
        <v>3.3112616741700004E-2</v>
      </c>
      <c r="BG99" s="41">
        <v>0</v>
      </c>
      <c r="BH99" s="41">
        <v>0</v>
      </c>
      <c r="BI99" s="41">
        <v>0</v>
      </c>
      <c r="BJ99" s="41">
        <v>9.5176958059999992E-4</v>
      </c>
      <c r="BK99" s="42">
        <f t="shared" si="4"/>
        <v>839.72903077489684</v>
      </c>
    </row>
    <row r="100" spans="1:63">
      <c r="A100" s="6"/>
      <c r="B100" s="11" t="s">
        <v>143</v>
      </c>
      <c r="C100" s="41">
        <v>0</v>
      </c>
      <c r="D100" s="41">
        <v>0</v>
      </c>
      <c r="E100" s="41">
        <v>0</v>
      </c>
      <c r="F100" s="41">
        <v>0</v>
      </c>
      <c r="G100" s="41">
        <v>0</v>
      </c>
      <c r="H100" s="41">
        <v>4.1131169096200002E-2</v>
      </c>
      <c r="I100" s="41">
        <v>399.45912870764431</v>
      </c>
      <c r="J100" s="41">
        <v>0</v>
      </c>
      <c r="K100" s="41">
        <v>0</v>
      </c>
      <c r="L100" s="41">
        <v>33.80424673870921</v>
      </c>
      <c r="M100" s="41">
        <v>0</v>
      </c>
      <c r="N100" s="41">
        <v>0</v>
      </c>
      <c r="O100" s="41">
        <v>0</v>
      </c>
      <c r="P100" s="41">
        <v>0</v>
      </c>
      <c r="Q100" s="41">
        <v>0</v>
      </c>
      <c r="R100" s="41">
        <v>8.254618064400001E-3</v>
      </c>
      <c r="S100" s="41">
        <v>115.75911155561241</v>
      </c>
      <c r="T100" s="41">
        <v>0</v>
      </c>
      <c r="U100" s="41">
        <v>0</v>
      </c>
      <c r="V100" s="41">
        <v>0</v>
      </c>
      <c r="W100" s="41">
        <v>0</v>
      </c>
      <c r="X100" s="41">
        <v>0</v>
      </c>
      <c r="Y100" s="41">
        <v>0</v>
      </c>
      <c r="Z100" s="41">
        <v>0</v>
      </c>
      <c r="AA100" s="41">
        <v>0</v>
      </c>
      <c r="AB100" s="41">
        <v>6.4035402128999996E-2</v>
      </c>
      <c r="AC100" s="41">
        <v>0.86926218841929992</v>
      </c>
      <c r="AD100" s="41">
        <v>0</v>
      </c>
      <c r="AE100" s="41">
        <v>0</v>
      </c>
      <c r="AF100" s="41">
        <v>22.613694601644902</v>
      </c>
      <c r="AG100" s="41">
        <v>0</v>
      </c>
      <c r="AH100" s="41">
        <v>0</v>
      </c>
      <c r="AI100" s="41">
        <v>0</v>
      </c>
      <c r="AJ100" s="41">
        <v>0</v>
      </c>
      <c r="AK100" s="41">
        <v>0</v>
      </c>
      <c r="AL100" s="41">
        <v>0</v>
      </c>
      <c r="AM100" s="41">
        <v>0</v>
      </c>
      <c r="AN100" s="41">
        <v>0</v>
      </c>
      <c r="AO100" s="41">
        <v>0</v>
      </c>
      <c r="AP100" s="41">
        <v>0.25078295280640001</v>
      </c>
      <c r="AQ100" s="41">
        <v>0</v>
      </c>
      <c r="AR100" s="41">
        <v>0</v>
      </c>
      <c r="AS100" s="41">
        <v>0</v>
      </c>
      <c r="AT100" s="41">
        <v>0</v>
      </c>
      <c r="AU100" s="41">
        <v>0</v>
      </c>
      <c r="AV100" s="41">
        <v>4.4658908243393007</v>
      </c>
      <c r="AW100" s="41">
        <v>172.12658799367438</v>
      </c>
      <c r="AX100" s="41">
        <v>0</v>
      </c>
      <c r="AY100" s="41">
        <v>0</v>
      </c>
      <c r="AZ100" s="41">
        <v>173.13433659621492</v>
      </c>
      <c r="BA100" s="41">
        <v>0</v>
      </c>
      <c r="BB100" s="41">
        <v>0</v>
      </c>
      <c r="BC100" s="41">
        <v>0</v>
      </c>
      <c r="BD100" s="41">
        <v>0</v>
      </c>
      <c r="BE100" s="41">
        <v>0</v>
      </c>
      <c r="BF100" s="41">
        <v>1.0979505546107999</v>
      </c>
      <c r="BG100" s="41">
        <v>1.5194870434838001</v>
      </c>
      <c r="BH100" s="41">
        <v>0</v>
      </c>
      <c r="BI100" s="41">
        <v>0</v>
      </c>
      <c r="BJ100" s="41">
        <v>2.3901428971609002</v>
      </c>
      <c r="BK100" s="42">
        <f t="shared" si="4"/>
        <v>927.60404384361004</v>
      </c>
    </row>
    <row r="101" spans="1:63">
      <c r="A101" s="6"/>
      <c r="B101" s="11" t="s">
        <v>144</v>
      </c>
      <c r="C101" s="41">
        <v>0</v>
      </c>
      <c r="D101" s="41">
        <v>0</v>
      </c>
      <c r="E101" s="41">
        <v>0</v>
      </c>
      <c r="F101" s="41">
        <v>0</v>
      </c>
      <c r="G101" s="41">
        <v>0</v>
      </c>
      <c r="H101" s="41">
        <v>0.55048932486940005</v>
      </c>
      <c r="I101" s="41">
        <v>459.08371518851442</v>
      </c>
      <c r="J101" s="41">
        <v>0</v>
      </c>
      <c r="K101" s="41">
        <v>0</v>
      </c>
      <c r="L101" s="41">
        <v>49.664997611224187</v>
      </c>
      <c r="M101" s="41">
        <v>0</v>
      </c>
      <c r="N101" s="41">
        <v>0</v>
      </c>
      <c r="O101" s="41">
        <v>0</v>
      </c>
      <c r="P101" s="41">
        <v>0</v>
      </c>
      <c r="Q101" s="41">
        <v>0</v>
      </c>
      <c r="R101" s="41">
        <v>2.1007062677100001E-2</v>
      </c>
      <c r="S101" s="41">
        <v>197.953699291258</v>
      </c>
      <c r="T101" s="41">
        <v>0</v>
      </c>
      <c r="U101" s="41">
        <v>0</v>
      </c>
      <c r="V101" s="41">
        <v>0</v>
      </c>
      <c r="W101" s="41">
        <v>0</v>
      </c>
      <c r="X101" s="41">
        <v>0</v>
      </c>
      <c r="Y101" s="41">
        <v>0</v>
      </c>
      <c r="Z101" s="41">
        <v>0</v>
      </c>
      <c r="AA101" s="41">
        <v>0</v>
      </c>
      <c r="AB101" s="41">
        <v>3.3220713481282997</v>
      </c>
      <c r="AC101" s="41">
        <v>9.7680950319349016</v>
      </c>
      <c r="AD101" s="41">
        <v>0</v>
      </c>
      <c r="AE101" s="41">
        <v>0</v>
      </c>
      <c r="AF101" s="41">
        <v>47.646586059965408</v>
      </c>
      <c r="AG101" s="41">
        <v>0</v>
      </c>
      <c r="AH101" s="41">
        <v>0</v>
      </c>
      <c r="AI101" s="41">
        <v>0</v>
      </c>
      <c r="AJ101" s="41">
        <v>0</v>
      </c>
      <c r="AK101" s="41">
        <v>0</v>
      </c>
      <c r="AL101" s="41">
        <v>0</v>
      </c>
      <c r="AM101" s="41">
        <v>2.6550394919354003</v>
      </c>
      <c r="AN101" s="41">
        <v>0</v>
      </c>
      <c r="AO101" s="41">
        <v>0</v>
      </c>
      <c r="AP101" s="41">
        <v>0</v>
      </c>
      <c r="AQ101" s="41">
        <v>0</v>
      </c>
      <c r="AR101" s="41">
        <v>0</v>
      </c>
      <c r="AS101" s="41">
        <v>0</v>
      </c>
      <c r="AT101" s="41">
        <v>0</v>
      </c>
      <c r="AU101" s="41">
        <v>0</v>
      </c>
      <c r="AV101" s="41">
        <v>14.978693658847199</v>
      </c>
      <c r="AW101" s="41">
        <v>397.68801981821537</v>
      </c>
      <c r="AX101" s="41">
        <v>0</v>
      </c>
      <c r="AY101" s="41">
        <v>0</v>
      </c>
      <c r="AZ101" s="41">
        <v>594.29999999999995</v>
      </c>
      <c r="BA101" s="41">
        <v>0</v>
      </c>
      <c r="BB101" s="41">
        <v>0</v>
      </c>
      <c r="BC101" s="41">
        <v>0</v>
      </c>
      <c r="BD101" s="41">
        <v>0</v>
      </c>
      <c r="BE101" s="41">
        <v>0</v>
      </c>
      <c r="BF101" s="41">
        <v>0.65027208512689993</v>
      </c>
      <c r="BG101" s="41">
        <v>161.51024067935359</v>
      </c>
      <c r="BH101" s="41">
        <v>0</v>
      </c>
      <c r="BI101" s="41">
        <v>0</v>
      </c>
      <c r="BJ101" s="41">
        <v>10.769029797868898</v>
      </c>
      <c r="BK101" s="42">
        <f t="shared" si="4"/>
        <v>1950.5619564499189</v>
      </c>
    </row>
    <row r="102" spans="1:63">
      <c r="A102" s="6"/>
      <c r="B102" s="11" t="s">
        <v>145</v>
      </c>
      <c r="C102" s="41">
        <v>0</v>
      </c>
      <c r="D102" s="41">
        <v>0</v>
      </c>
      <c r="E102" s="41">
        <v>0</v>
      </c>
      <c r="F102" s="41">
        <v>0</v>
      </c>
      <c r="G102" s="41">
        <v>0</v>
      </c>
      <c r="H102" s="41">
        <v>0.19493528116049999</v>
      </c>
      <c r="I102" s="41">
        <v>387.40834296551446</v>
      </c>
      <c r="J102" s="41">
        <v>0</v>
      </c>
      <c r="K102" s="41">
        <v>0</v>
      </c>
      <c r="L102" s="41">
        <v>14.777392580967296</v>
      </c>
      <c r="M102" s="41">
        <v>0</v>
      </c>
      <c r="N102" s="41">
        <v>0</v>
      </c>
      <c r="O102" s="41">
        <v>0</v>
      </c>
      <c r="P102" s="41">
        <v>0</v>
      </c>
      <c r="Q102" s="41">
        <v>0</v>
      </c>
      <c r="R102" s="41">
        <v>1.8871019031000001E-3</v>
      </c>
      <c r="S102" s="41">
        <v>0</v>
      </c>
      <c r="T102" s="41">
        <v>0</v>
      </c>
      <c r="U102" s="41">
        <v>0</v>
      </c>
      <c r="V102" s="41">
        <v>0</v>
      </c>
      <c r="W102" s="41">
        <v>0</v>
      </c>
      <c r="X102" s="41">
        <v>0</v>
      </c>
      <c r="Y102" s="41">
        <v>0</v>
      </c>
      <c r="Z102" s="41">
        <v>0</v>
      </c>
      <c r="AA102" s="41">
        <v>0</v>
      </c>
      <c r="AB102" s="41">
        <v>0</v>
      </c>
      <c r="AC102" s="41">
        <v>23.715525313935302</v>
      </c>
      <c r="AD102" s="41">
        <v>0</v>
      </c>
      <c r="AE102" s="41">
        <v>0</v>
      </c>
      <c r="AF102" s="41">
        <v>30.797117926482997</v>
      </c>
      <c r="AG102" s="41">
        <v>0</v>
      </c>
      <c r="AH102" s="41">
        <v>0</v>
      </c>
      <c r="AI102" s="41">
        <v>0</v>
      </c>
      <c r="AJ102" s="41">
        <v>0</v>
      </c>
      <c r="AK102" s="41">
        <v>0</v>
      </c>
      <c r="AL102" s="41">
        <v>0</v>
      </c>
      <c r="AM102" s="41">
        <v>0</v>
      </c>
      <c r="AN102" s="41">
        <v>0</v>
      </c>
      <c r="AO102" s="41">
        <v>0</v>
      </c>
      <c r="AP102" s="41">
        <v>0</v>
      </c>
      <c r="AQ102" s="41">
        <v>0</v>
      </c>
      <c r="AR102" s="41">
        <v>0</v>
      </c>
      <c r="AS102" s="41">
        <v>0</v>
      </c>
      <c r="AT102" s="41">
        <v>0</v>
      </c>
      <c r="AU102" s="41">
        <v>0</v>
      </c>
      <c r="AV102" s="41">
        <v>0.36096484809560003</v>
      </c>
      <c r="AW102" s="41">
        <v>248.54786938325572</v>
      </c>
      <c r="AX102" s="41">
        <v>0</v>
      </c>
      <c r="AY102" s="41">
        <v>0</v>
      </c>
      <c r="AZ102" s="41">
        <v>20.147438109286796</v>
      </c>
      <c r="BA102" s="41">
        <v>0</v>
      </c>
      <c r="BB102" s="41">
        <v>0</v>
      </c>
      <c r="BC102" s="41">
        <v>0</v>
      </c>
      <c r="BD102" s="41">
        <v>0</v>
      </c>
      <c r="BE102" s="41">
        <v>0</v>
      </c>
      <c r="BF102" s="41">
        <v>3.5877224548099995E-2</v>
      </c>
      <c r="BG102" s="41">
        <v>132.41057725980599</v>
      </c>
      <c r="BH102" s="41">
        <v>0</v>
      </c>
      <c r="BI102" s="41">
        <v>0</v>
      </c>
      <c r="BJ102" s="41">
        <v>0</v>
      </c>
      <c r="BK102" s="42">
        <f t="shared" si="4"/>
        <v>858.39792799495581</v>
      </c>
    </row>
    <row r="103" spans="1:63">
      <c r="A103" s="6"/>
      <c r="B103" s="11" t="s">
        <v>146</v>
      </c>
      <c r="C103" s="41">
        <v>0</v>
      </c>
      <c r="D103" s="41">
        <v>0</v>
      </c>
      <c r="E103" s="41">
        <v>0</v>
      </c>
      <c r="F103" s="41">
        <v>0</v>
      </c>
      <c r="G103" s="41">
        <v>0</v>
      </c>
      <c r="H103" s="41">
        <v>2.6909828337689015</v>
      </c>
      <c r="I103" s="41">
        <v>1446.8615806291234</v>
      </c>
      <c r="J103" s="41">
        <v>8.4249412042579994</v>
      </c>
      <c r="K103" s="41">
        <v>0</v>
      </c>
      <c r="L103" s="41">
        <v>135.9636719395123</v>
      </c>
      <c r="M103" s="41">
        <v>0</v>
      </c>
      <c r="N103" s="41">
        <v>0</v>
      </c>
      <c r="O103" s="41">
        <v>0</v>
      </c>
      <c r="P103" s="41">
        <v>0</v>
      </c>
      <c r="Q103" s="41">
        <v>0</v>
      </c>
      <c r="R103" s="41">
        <v>0.47126346890190002</v>
      </c>
      <c r="S103" s="41">
        <v>278.11146018622492</v>
      </c>
      <c r="T103" s="41">
        <v>0</v>
      </c>
      <c r="U103" s="41">
        <v>8.5962073819353986</v>
      </c>
      <c r="V103" s="41">
        <v>3.6401521394836998</v>
      </c>
      <c r="W103" s="41">
        <v>0</v>
      </c>
      <c r="X103" s="41">
        <v>0</v>
      </c>
      <c r="Y103" s="41">
        <v>0</v>
      </c>
      <c r="Z103" s="41">
        <v>0</v>
      </c>
      <c r="AA103" s="41">
        <v>0</v>
      </c>
      <c r="AB103" s="41">
        <v>0.1024548605803</v>
      </c>
      <c r="AC103" s="41">
        <v>76.756946002837594</v>
      </c>
      <c r="AD103" s="41">
        <v>0</v>
      </c>
      <c r="AE103" s="41">
        <v>0</v>
      </c>
      <c r="AF103" s="41">
        <v>32.661317915998396</v>
      </c>
      <c r="AG103" s="41">
        <v>0</v>
      </c>
      <c r="AH103" s="41">
        <v>0</v>
      </c>
      <c r="AI103" s="41">
        <v>0</v>
      </c>
      <c r="AJ103" s="41">
        <v>0</v>
      </c>
      <c r="AK103" s="41">
        <v>0</v>
      </c>
      <c r="AL103" s="41">
        <v>2.4481308386900002E-2</v>
      </c>
      <c r="AM103" s="41">
        <v>0</v>
      </c>
      <c r="AN103" s="41">
        <v>0</v>
      </c>
      <c r="AO103" s="41">
        <v>0</v>
      </c>
      <c r="AP103" s="41">
        <v>4.8776485160999996E-3</v>
      </c>
      <c r="AQ103" s="41">
        <v>0</v>
      </c>
      <c r="AR103" s="41">
        <v>0</v>
      </c>
      <c r="AS103" s="41">
        <v>0</v>
      </c>
      <c r="AT103" s="41">
        <v>0</v>
      </c>
      <c r="AU103" s="41">
        <v>0</v>
      </c>
      <c r="AV103" s="41">
        <v>7.9493957538778917</v>
      </c>
      <c r="AW103" s="41">
        <v>253.6331006510253</v>
      </c>
      <c r="AX103" s="41">
        <v>4.1792416013224996</v>
      </c>
      <c r="AY103" s="41">
        <v>0</v>
      </c>
      <c r="AZ103" s="41">
        <v>129.94408477262931</v>
      </c>
      <c r="BA103" s="41">
        <v>0</v>
      </c>
      <c r="BB103" s="41">
        <v>0</v>
      </c>
      <c r="BC103" s="41">
        <v>0</v>
      </c>
      <c r="BD103" s="41">
        <v>0</v>
      </c>
      <c r="BE103" s="41">
        <v>0</v>
      </c>
      <c r="BF103" s="41">
        <v>2.5697781615375983</v>
      </c>
      <c r="BG103" s="41">
        <v>1.3639380861286998</v>
      </c>
      <c r="BH103" s="41">
        <v>10.481792445741801</v>
      </c>
      <c r="BI103" s="41">
        <v>0</v>
      </c>
      <c r="BJ103" s="41">
        <v>7.1210533876444009</v>
      </c>
      <c r="BK103" s="42">
        <f t="shared" si="4"/>
        <v>2411.5527223794352</v>
      </c>
    </row>
    <row r="104" spans="1:63" s="18" customFormat="1">
      <c r="A104" s="6"/>
      <c r="B104" s="16" t="s">
        <v>92</v>
      </c>
      <c r="C104" s="48">
        <f>SUM(C93:C103)</f>
        <v>0</v>
      </c>
      <c r="D104" s="48">
        <f t="shared" ref="D104:BJ104" si="5">SUM(D93:D103)</f>
        <v>0</v>
      </c>
      <c r="E104" s="48">
        <f t="shared" si="5"/>
        <v>0</v>
      </c>
      <c r="F104" s="48">
        <f t="shared" si="5"/>
        <v>0</v>
      </c>
      <c r="G104" s="48">
        <f t="shared" si="5"/>
        <v>0</v>
      </c>
      <c r="H104" s="48">
        <f t="shared" si="5"/>
        <v>8.5914576188855012</v>
      </c>
      <c r="I104" s="48">
        <f t="shared" si="5"/>
        <v>4162.8513945740488</v>
      </c>
      <c r="J104" s="48">
        <f t="shared" si="5"/>
        <v>42.238898631096696</v>
      </c>
      <c r="K104" s="48">
        <f t="shared" si="5"/>
        <v>0</v>
      </c>
      <c r="L104" s="48">
        <f t="shared" si="5"/>
        <v>668.55092049886071</v>
      </c>
      <c r="M104" s="48">
        <f t="shared" si="5"/>
        <v>0</v>
      </c>
      <c r="N104" s="48">
        <f t="shared" si="5"/>
        <v>0</v>
      </c>
      <c r="O104" s="48">
        <f t="shared" si="5"/>
        <v>0</v>
      </c>
      <c r="P104" s="48">
        <f t="shared" si="5"/>
        <v>0</v>
      </c>
      <c r="Q104" s="48">
        <f t="shared" si="5"/>
        <v>0</v>
      </c>
      <c r="R104" s="48">
        <f t="shared" si="5"/>
        <v>1.2657509585756999</v>
      </c>
      <c r="S104" s="48">
        <f t="shared" si="5"/>
        <v>749.78108869986852</v>
      </c>
      <c r="T104" s="48">
        <f t="shared" si="5"/>
        <v>0</v>
      </c>
      <c r="U104" s="48">
        <f t="shared" si="5"/>
        <v>18.7554892801611</v>
      </c>
      <c r="V104" s="48">
        <f t="shared" si="5"/>
        <v>5.0249224364510994</v>
      </c>
      <c r="W104" s="48">
        <f t="shared" si="5"/>
        <v>0</v>
      </c>
      <c r="X104" s="48">
        <f t="shared" si="5"/>
        <v>0</v>
      </c>
      <c r="Y104" s="48">
        <f t="shared" si="5"/>
        <v>0</v>
      </c>
      <c r="Z104" s="48">
        <f t="shared" si="5"/>
        <v>0</v>
      </c>
      <c r="AA104" s="48">
        <f t="shared" si="5"/>
        <v>0</v>
      </c>
      <c r="AB104" s="48">
        <f t="shared" si="5"/>
        <v>3.5513812109019001</v>
      </c>
      <c r="AC104" s="48">
        <f t="shared" si="5"/>
        <v>124.3699188843524</v>
      </c>
      <c r="AD104" s="48">
        <f t="shared" si="5"/>
        <v>0</v>
      </c>
      <c r="AE104" s="48">
        <f t="shared" si="5"/>
        <v>0</v>
      </c>
      <c r="AF104" s="48">
        <f t="shared" si="5"/>
        <v>238.69290673854073</v>
      </c>
      <c r="AG104" s="48">
        <f t="shared" si="5"/>
        <v>0</v>
      </c>
      <c r="AH104" s="48">
        <f t="shared" si="5"/>
        <v>0</v>
      </c>
      <c r="AI104" s="48">
        <f t="shared" si="5"/>
        <v>0</v>
      </c>
      <c r="AJ104" s="48">
        <f t="shared" si="5"/>
        <v>0</v>
      </c>
      <c r="AK104" s="48">
        <f t="shared" si="5"/>
        <v>0</v>
      </c>
      <c r="AL104" s="48">
        <f t="shared" si="5"/>
        <v>2.9920208612700002E-2</v>
      </c>
      <c r="AM104" s="48">
        <f t="shared" si="5"/>
        <v>3.1553652656127005</v>
      </c>
      <c r="AN104" s="48">
        <f t="shared" si="5"/>
        <v>0</v>
      </c>
      <c r="AO104" s="48">
        <f t="shared" si="5"/>
        <v>0</v>
      </c>
      <c r="AP104" s="48">
        <f t="shared" si="5"/>
        <v>0.63673285632249987</v>
      </c>
      <c r="AQ104" s="48">
        <f t="shared" si="5"/>
        <v>0</v>
      </c>
      <c r="AR104" s="48">
        <f t="shared" si="5"/>
        <v>0</v>
      </c>
      <c r="AS104" s="48">
        <f t="shared" si="5"/>
        <v>0</v>
      </c>
      <c r="AT104" s="48">
        <f t="shared" si="5"/>
        <v>0</v>
      </c>
      <c r="AU104" s="48">
        <f t="shared" si="5"/>
        <v>0</v>
      </c>
      <c r="AV104" s="48">
        <f t="shared" si="5"/>
        <v>42.947841469203404</v>
      </c>
      <c r="AW104" s="48">
        <f t="shared" si="5"/>
        <v>1957.0032669492216</v>
      </c>
      <c r="AX104" s="48">
        <f t="shared" si="5"/>
        <v>5.6100321991288995</v>
      </c>
      <c r="AY104" s="48">
        <f t="shared" si="5"/>
        <v>0</v>
      </c>
      <c r="AZ104" s="48">
        <f t="shared" si="5"/>
        <v>1252.1548766332808</v>
      </c>
      <c r="BA104" s="48">
        <f t="shared" si="5"/>
        <v>0</v>
      </c>
      <c r="BB104" s="48">
        <f t="shared" si="5"/>
        <v>0</v>
      </c>
      <c r="BC104" s="48">
        <f t="shared" si="5"/>
        <v>0</v>
      </c>
      <c r="BD104" s="48">
        <f t="shared" si="5"/>
        <v>0</v>
      </c>
      <c r="BE104" s="48">
        <f t="shared" si="5"/>
        <v>0</v>
      </c>
      <c r="BF104" s="48">
        <f t="shared" si="5"/>
        <v>6.0632304765562974</v>
      </c>
      <c r="BG104" s="48">
        <f t="shared" si="5"/>
        <v>313.2296225480938</v>
      </c>
      <c r="BH104" s="48">
        <f t="shared" si="5"/>
        <v>10.481792445741801</v>
      </c>
      <c r="BI104" s="48">
        <f t="shared" si="5"/>
        <v>0</v>
      </c>
      <c r="BJ104" s="48">
        <f t="shared" si="5"/>
        <v>24.273603668705</v>
      </c>
      <c r="BK104" s="43">
        <f>SUM(C104:BJ104)</f>
        <v>9639.260414252225</v>
      </c>
    </row>
    <row r="105" spans="1:63">
      <c r="A105" s="6"/>
      <c r="B105" s="16" t="s">
        <v>83</v>
      </c>
      <c r="C105" s="44">
        <f t="shared" ref="C105:AH105" si="6">C11+C15+C84+C87+C90+C104</f>
        <v>0</v>
      </c>
      <c r="D105" s="44">
        <f t="shared" si="6"/>
        <v>376.89216042274165</v>
      </c>
      <c r="E105" s="44">
        <f t="shared" si="6"/>
        <v>0</v>
      </c>
      <c r="F105" s="44">
        <f t="shared" si="6"/>
        <v>0</v>
      </c>
      <c r="G105" s="44">
        <f t="shared" si="6"/>
        <v>0</v>
      </c>
      <c r="H105" s="44">
        <f t="shared" si="6"/>
        <v>12.401709584289602</v>
      </c>
      <c r="I105" s="44">
        <f t="shared" si="6"/>
        <v>11467.553944121832</v>
      </c>
      <c r="J105" s="44">
        <f t="shared" si="6"/>
        <v>1268.9906101661256</v>
      </c>
      <c r="K105" s="44">
        <f t="shared" si="6"/>
        <v>0</v>
      </c>
      <c r="L105" s="44">
        <f t="shared" si="6"/>
        <v>792.01802390217551</v>
      </c>
      <c r="M105" s="44">
        <f t="shared" si="6"/>
        <v>0</v>
      </c>
      <c r="N105" s="44">
        <f t="shared" si="6"/>
        <v>0</v>
      </c>
      <c r="O105" s="44">
        <f t="shared" si="6"/>
        <v>0</v>
      </c>
      <c r="P105" s="44">
        <f t="shared" si="6"/>
        <v>0</v>
      </c>
      <c r="Q105" s="44">
        <f t="shared" si="6"/>
        <v>0</v>
      </c>
      <c r="R105" s="44">
        <f t="shared" si="6"/>
        <v>1.7548486728952999</v>
      </c>
      <c r="S105" s="44">
        <f t="shared" si="6"/>
        <v>877.54020801396473</v>
      </c>
      <c r="T105" s="44">
        <f t="shared" si="6"/>
        <v>25.923558525161198</v>
      </c>
      <c r="U105" s="44">
        <f t="shared" si="6"/>
        <v>18.7554892801611</v>
      </c>
      <c r="V105" s="44">
        <f t="shared" si="6"/>
        <v>6.3075160208054992</v>
      </c>
      <c r="W105" s="44">
        <f t="shared" si="6"/>
        <v>0</v>
      </c>
      <c r="X105" s="44">
        <f t="shared" si="6"/>
        <v>0</v>
      </c>
      <c r="Y105" s="44">
        <f t="shared" si="6"/>
        <v>0</v>
      </c>
      <c r="Z105" s="44">
        <f t="shared" si="6"/>
        <v>0</v>
      </c>
      <c r="AA105" s="44">
        <f t="shared" si="6"/>
        <v>0</v>
      </c>
      <c r="AB105" s="44">
        <f t="shared" si="6"/>
        <v>3.7713825922561002</v>
      </c>
      <c r="AC105" s="44">
        <f t="shared" si="6"/>
        <v>218.87061009786743</v>
      </c>
      <c r="AD105" s="44">
        <f t="shared" si="6"/>
        <v>0</v>
      </c>
      <c r="AE105" s="44">
        <f t="shared" si="6"/>
        <v>0</v>
      </c>
      <c r="AF105" s="44">
        <f t="shared" si="6"/>
        <v>330.34461149856884</v>
      </c>
      <c r="AG105" s="44">
        <f t="shared" si="6"/>
        <v>0</v>
      </c>
      <c r="AH105" s="44">
        <f t="shared" si="6"/>
        <v>0</v>
      </c>
      <c r="AI105" s="44">
        <f t="shared" ref="AI105:BK105" si="7">AI11+AI15+AI84+AI87+AI90+AI104</f>
        <v>0</v>
      </c>
      <c r="AJ105" s="44">
        <f t="shared" si="7"/>
        <v>0</v>
      </c>
      <c r="AK105" s="44">
        <f t="shared" si="7"/>
        <v>0</v>
      </c>
      <c r="AL105" s="44">
        <f t="shared" si="7"/>
        <v>5.0948027967500004E-2</v>
      </c>
      <c r="AM105" s="44">
        <f t="shared" si="7"/>
        <v>3.1553652656127005</v>
      </c>
      <c r="AN105" s="44">
        <f t="shared" si="7"/>
        <v>0</v>
      </c>
      <c r="AO105" s="44">
        <f t="shared" si="7"/>
        <v>0</v>
      </c>
      <c r="AP105" s="44">
        <f t="shared" si="7"/>
        <v>1.0120374319675998</v>
      </c>
      <c r="AQ105" s="44">
        <f t="shared" si="7"/>
        <v>0</v>
      </c>
      <c r="AR105" s="44">
        <f t="shared" si="7"/>
        <v>-1E-8</v>
      </c>
      <c r="AS105" s="44">
        <f t="shared" si="7"/>
        <v>0</v>
      </c>
      <c r="AT105" s="44">
        <f t="shared" si="7"/>
        <v>0</v>
      </c>
      <c r="AU105" s="44">
        <f t="shared" si="7"/>
        <v>0</v>
      </c>
      <c r="AV105" s="44">
        <f t="shared" si="7"/>
        <v>224.53414616145923</v>
      </c>
      <c r="AW105" s="44">
        <f t="shared" si="7"/>
        <v>4042.0580400754202</v>
      </c>
      <c r="AX105" s="44">
        <f t="shared" si="7"/>
        <v>1015.9394828047409</v>
      </c>
      <c r="AY105" s="44">
        <f t="shared" si="7"/>
        <v>0</v>
      </c>
      <c r="AZ105" s="44">
        <f t="shared" si="7"/>
        <v>2871.8542048769523</v>
      </c>
      <c r="BA105" s="44">
        <f t="shared" si="7"/>
        <v>0</v>
      </c>
      <c r="BB105" s="44">
        <f t="shared" si="7"/>
        <v>0</v>
      </c>
      <c r="BC105" s="44">
        <f t="shared" si="7"/>
        <v>0</v>
      </c>
      <c r="BD105" s="44">
        <f t="shared" si="7"/>
        <v>0</v>
      </c>
      <c r="BE105" s="44">
        <f t="shared" si="7"/>
        <v>0</v>
      </c>
      <c r="BF105" s="44">
        <f t="shared" si="7"/>
        <v>37.171153235468992</v>
      </c>
      <c r="BG105" s="44">
        <f t="shared" si="7"/>
        <v>704.15025996186489</v>
      </c>
      <c r="BH105" s="44">
        <f t="shared" si="7"/>
        <v>10.481792445741801</v>
      </c>
      <c r="BI105" s="44">
        <f t="shared" si="7"/>
        <v>0</v>
      </c>
      <c r="BJ105" s="44">
        <f t="shared" si="7"/>
        <v>97.761798878682185</v>
      </c>
      <c r="BK105" s="43">
        <f t="shared" si="7"/>
        <v>24409.293902054727</v>
      </c>
    </row>
    <row r="106" spans="1:63" ht="3.75" customHeight="1">
      <c r="A106" s="6"/>
      <c r="B106" s="17"/>
      <c r="C106" s="101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2"/>
      <c r="X106" s="102"/>
      <c r="Y106" s="102"/>
      <c r="Z106" s="102"/>
      <c r="AA106" s="102"/>
      <c r="AB106" s="102"/>
      <c r="AC106" s="102"/>
      <c r="AD106" s="102"/>
      <c r="AE106" s="102"/>
      <c r="AF106" s="102"/>
      <c r="AG106" s="102"/>
      <c r="AH106" s="102"/>
      <c r="AI106" s="102"/>
      <c r="AJ106" s="102"/>
      <c r="AK106" s="102"/>
      <c r="AL106" s="102"/>
      <c r="AM106" s="102"/>
      <c r="AN106" s="102"/>
      <c r="AO106" s="102"/>
      <c r="AP106" s="102"/>
      <c r="AQ106" s="102"/>
      <c r="AR106" s="102"/>
      <c r="AS106" s="102"/>
      <c r="AT106" s="102"/>
      <c r="AU106" s="102"/>
      <c r="AV106" s="102"/>
      <c r="AW106" s="102"/>
      <c r="AX106" s="102"/>
      <c r="AY106" s="102"/>
      <c r="AZ106" s="102"/>
      <c r="BA106" s="102"/>
      <c r="BB106" s="102"/>
      <c r="BC106" s="102"/>
      <c r="BD106" s="102"/>
      <c r="BE106" s="102"/>
      <c r="BF106" s="102"/>
      <c r="BG106" s="102"/>
      <c r="BH106" s="102"/>
      <c r="BI106" s="102"/>
      <c r="BJ106" s="102"/>
      <c r="BK106" s="103"/>
    </row>
    <row r="107" spans="1:63">
      <c r="A107" s="6" t="s">
        <v>1</v>
      </c>
      <c r="B107" s="7" t="s">
        <v>7</v>
      </c>
      <c r="C107" s="101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  <c r="Y107" s="102"/>
      <c r="Z107" s="102"/>
      <c r="AA107" s="102"/>
      <c r="AB107" s="102"/>
      <c r="AC107" s="102"/>
      <c r="AD107" s="102"/>
      <c r="AE107" s="102"/>
      <c r="AF107" s="102"/>
      <c r="AG107" s="102"/>
      <c r="AH107" s="102"/>
      <c r="AI107" s="102"/>
      <c r="AJ107" s="102"/>
      <c r="AK107" s="102"/>
      <c r="AL107" s="102"/>
      <c r="AM107" s="102"/>
      <c r="AN107" s="102"/>
      <c r="AO107" s="102"/>
      <c r="AP107" s="102"/>
      <c r="AQ107" s="102"/>
      <c r="AR107" s="102"/>
      <c r="AS107" s="102"/>
      <c r="AT107" s="102"/>
      <c r="AU107" s="102"/>
      <c r="AV107" s="102"/>
      <c r="AW107" s="102"/>
      <c r="AX107" s="102"/>
      <c r="AY107" s="102"/>
      <c r="AZ107" s="102"/>
      <c r="BA107" s="102"/>
      <c r="BB107" s="102"/>
      <c r="BC107" s="102"/>
      <c r="BD107" s="102"/>
      <c r="BE107" s="102"/>
      <c r="BF107" s="102"/>
      <c r="BG107" s="102"/>
      <c r="BH107" s="102"/>
      <c r="BI107" s="102"/>
      <c r="BJ107" s="102"/>
      <c r="BK107" s="103"/>
    </row>
    <row r="108" spans="1:63" s="18" customFormat="1">
      <c r="A108" s="6" t="s">
        <v>79</v>
      </c>
      <c r="B108" s="10" t="s">
        <v>2</v>
      </c>
      <c r="C108" s="107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  <c r="AA108" s="108"/>
      <c r="AB108" s="108"/>
      <c r="AC108" s="108"/>
      <c r="AD108" s="108"/>
      <c r="AE108" s="108"/>
      <c r="AF108" s="108"/>
      <c r="AG108" s="108"/>
      <c r="AH108" s="108"/>
      <c r="AI108" s="108"/>
      <c r="AJ108" s="108"/>
      <c r="AK108" s="108"/>
      <c r="AL108" s="108"/>
      <c r="AM108" s="108"/>
      <c r="AN108" s="108"/>
      <c r="AO108" s="108"/>
      <c r="AP108" s="108"/>
      <c r="AQ108" s="108"/>
      <c r="AR108" s="108"/>
      <c r="AS108" s="108"/>
      <c r="AT108" s="108"/>
      <c r="AU108" s="108"/>
      <c r="AV108" s="108"/>
      <c r="AW108" s="108"/>
      <c r="AX108" s="108"/>
      <c r="AY108" s="108"/>
      <c r="AZ108" s="108"/>
      <c r="BA108" s="108"/>
      <c r="BB108" s="108"/>
      <c r="BC108" s="108"/>
      <c r="BD108" s="108"/>
      <c r="BE108" s="108"/>
      <c r="BF108" s="108"/>
      <c r="BG108" s="108"/>
      <c r="BH108" s="108"/>
      <c r="BI108" s="108"/>
      <c r="BJ108" s="108"/>
      <c r="BK108" s="109"/>
    </row>
    <row r="109" spans="1:63" s="18" customFormat="1">
      <c r="A109" s="6"/>
      <c r="B109" s="11" t="s">
        <v>39</v>
      </c>
      <c r="C109" s="48"/>
      <c r="D109" s="49"/>
      <c r="E109" s="49"/>
      <c r="F109" s="49"/>
      <c r="G109" s="50"/>
      <c r="H109" s="48"/>
      <c r="I109" s="49"/>
      <c r="J109" s="49"/>
      <c r="K109" s="49"/>
      <c r="L109" s="50"/>
      <c r="M109" s="48"/>
      <c r="N109" s="49"/>
      <c r="O109" s="49"/>
      <c r="P109" s="49"/>
      <c r="Q109" s="50"/>
      <c r="R109" s="48"/>
      <c r="S109" s="49"/>
      <c r="T109" s="49"/>
      <c r="U109" s="49"/>
      <c r="V109" s="50"/>
      <c r="W109" s="48"/>
      <c r="X109" s="49"/>
      <c r="Y109" s="49"/>
      <c r="Z109" s="49"/>
      <c r="AA109" s="50"/>
      <c r="AB109" s="48"/>
      <c r="AC109" s="49"/>
      <c r="AD109" s="49"/>
      <c r="AE109" s="49"/>
      <c r="AF109" s="50"/>
      <c r="AG109" s="48"/>
      <c r="AH109" s="49"/>
      <c r="AI109" s="49"/>
      <c r="AJ109" s="49"/>
      <c r="AK109" s="50"/>
      <c r="AL109" s="48"/>
      <c r="AM109" s="49"/>
      <c r="AN109" s="49"/>
      <c r="AO109" s="49"/>
      <c r="AP109" s="50"/>
      <c r="AQ109" s="48"/>
      <c r="AR109" s="49"/>
      <c r="AS109" s="49"/>
      <c r="AT109" s="49"/>
      <c r="AU109" s="50"/>
      <c r="AV109" s="48"/>
      <c r="AW109" s="49"/>
      <c r="AX109" s="49"/>
      <c r="AY109" s="49"/>
      <c r="AZ109" s="50"/>
      <c r="BA109" s="48"/>
      <c r="BB109" s="49"/>
      <c r="BC109" s="49"/>
      <c r="BD109" s="49"/>
      <c r="BE109" s="50"/>
      <c r="BF109" s="48"/>
      <c r="BG109" s="49"/>
      <c r="BH109" s="49"/>
      <c r="BI109" s="49"/>
      <c r="BJ109" s="50"/>
      <c r="BK109" s="43"/>
    </row>
    <row r="110" spans="1:63" s="18" customFormat="1">
      <c r="A110" s="6"/>
      <c r="B110" s="11" t="s">
        <v>147</v>
      </c>
      <c r="C110" s="41">
        <v>0</v>
      </c>
      <c r="D110" s="41">
        <v>0</v>
      </c>
      <c r="E110" s="41">
        <v>0</v>
      </c>
      <c r="F110" s="41">
        <v>0</v>
      </c>
      <c r="G110" s="41">
        <v>0</v>
      </c>
      <c r="H110" s="41">
        <v>0.21024786412650007</v>
      </c>
      <c r="I110" s="41">
        <v>0.40153343545160003</v>
      </c>
      <c r="J110" s="41">
        <v>0</v>
      </c>
      <c r="K110" s="41">
        <v>0</v>
      </c>
      <c r="L110" s="41">
        <v>6.6984493612700008E-2</v>
      </c>
      <c r="M110" s="41">
        <v>0</v>
      </c>
      <c r="N110" s="41">
        <v>0</v>
      </c>
      <c r="O110" s="41">
        <v>0</v>
      </c>
      <c r="P110" s="41">
        <v>0</v>
      </c>
      <c r="Q110" s="41">
        <v>0</v>
      </c>
      <c r="R110" s="41">
        <v>2.692940319169999E-2</v>
      </c>
      <c r="S110" s="41">
        <v>0</v>
      </c>
      <c r="T110" s="41">
        <v>0</v>
      </c>
      <c r="U110" s="41">
        <v>0</v>
      </c>
      <c r="V110" s="41">
        <v>0</v>
      </c>
      <c r="W110" s="41">
        <v>0</v>
      </c>
      <c r="X110" s="41">
        <v>0</v>
      </c>
      <c r="Y110" s="41">
        <v>0</v>
      </c>
      <c r="Z110" s="41">
        <v>0</v>
      </c>
      <c r="AA110" s="41">
        <v>0</v>
      </c>
      <c r="AB110" s="41">
        <v>5.0752738870500004E-2</v>
      </c>
      <c r="AC110" s="41">
        <v>0</v>
      </c>
      <c r="AD110" s="41">
        <v>0</v>
      </c>
      <c r="AE110" s="41">
        <v>0</v>
      </c>
      <c r="AF110" s="41">
        <v>4.4093101322500002E-2</v>
      </c>
      <c r="AG110" s="41">
        <v>0</v>
      </c>
      <c r="AH110" s="41">
        <v>0</v>
      </c>
      <c r="AI110" s="41">
        <v>0</v>
      </c>
      <c r="AJ110" s="41">
        <v>0</v>
      </c>
      <c r="AK110" s="41">
        <v>0</v>
      </c>
      <c r="AL110" s="41">
        <v>1.710187741E-4</v>
      </c>
      <c r="AM110" s="41">
        <v>0</v>
      </c>
      <c r="AN110" s="41">
        <v>0</v>
      </c>
      <c r="AO110" s="41">
        <v>0</v>
      </c>
      <c r="AP110" s="41">
        <v>0</v>
      </c>
      <c r="AQ110" s="41">
        <v>0</v>
      </c>
      <c r="AR110" s="41">
        <v>0</v>
      </c>
      <c r="AS110" s="41">
        <v>0</v>
      </c>
      <c r="AT110" s="41">
        <v>0</v>
      </c>
      <c r="AU110" s="41">
        <v>0</v>
      </c>
      <c r="AV110" s="41">
        <v>31.546089573848576</v>
      </c>
      <c r="AW110" s="41">
        <v>4.4499664160999999E-2</v>
      </c>
      <c r="AX110" s="41">
        <v>0</v>
      </c>
      <c r="AY110" s="41">
        <v>0</v>
      </c>
      <c r="AZ110" s="41">
        <v>1.0788338658375001</v>
      </c>
      <c r="BA110" s="41">
        <v>0</v>
      </c>
      <c r="BB110" s="41">
        <v>0</v>
      </c>
      <c r="BC110" s="41">
        <v>0</v>
      </c>
      <c r="BD110" s="41">
        <v>0</v>
      </c>
      <c r="BE110" s="41">
        <v>0</v>
      </c>
      <c r="BF110" s="41">
        <v>8.4979872306314039</v>
      </c>
      <c r="BG110" s="41">
        <v>1.1640814516E-3</v>
      </c>
      <c r="BH110" s="41">
        <v>0</v>
      </c>
      <c r="BI110" s="41">
        <v>0</v>
      </c>
      <c r="BJ110" s="41">
        <v>4.85992813225E-2</v>
      </c>
      <c r="BK110" s="42">
        <f t="shared" ref="BK110" si="8">SUM(C110:BJ110)</f>
        <v>42.017885752602183</v>
      </c>
    </row>
    <row r="111" spans="1:63" s="18" customFormat="1">
      <c r="A111" s="6"/>
      <c r="B111" s="11" t="s">
        <v>88</v>
      </c>
      <c r="C111" s="48">
        <f>SUM(C110)</f>
        <v>0</v>
      </c>
      <c r="D111" s="48">
        <f t="shared" ref="D111:BK111" si="9">SUM(D110)</f>
        <v>0</v>
      </c>
      <c r="E111" s="48">
        <f t="shared" si="9"/>
        <v>0</v>
      </c>
      <c r="F111" s="48">
        <f t="shared" si="9"/>
        <v>0</v>
      </c>
      <c r="G111" s="48">
        <f t="shared" si="9"/>
        <v>0</v>
      </c>
      <c r="H111" s="48">
        <f t="shared" si="9"/>
        <v>0.21024786412650007</v>
      </c>
      <c r="I111" s="48">
        <f t="shared" si="9"/>
        <v>0.40153343545160003</v>
      </c>
      <c r="J111" s="48">
        <f t="shared" si="9"/>
        <v>0</v>
      </c>
      <c r="K111" s="48">
        <f t="shared" si="9"/>
        <v>0</v>
      </c>
      <c r="L111" s="48">
        <f t="shared" si="9"/>
        <v>6.6984493612700008E-2</v>
      </c>
      <c r="M111" s="48">
        <f t="shared" si="9"/>
        <v>0</v>
      </c>
      <c r="N111" s="48">
        <f t="shared" si="9"/>
        <v>0</v>
      </c>
      <c r="O111" s="48">
        <f t="shared" si="9"/>
        <v>0</v>
      </c>
      <c r="P111" s="48">
        <f t="shared" si="9"/>
        <v>0</v>
      </c>
      <c r="Q111" s="48">
        <f t="shared" si="9"/>
        <v>0</v>
      </c>
      <c r="R111" s="48">
        <f t="shared" si="9"/>
        <v>2.692940319169999E-2</v>
      </c>
      <c r="S111" s="48">
        <f t="shared" si="9"/>
        <v>0</v>
      </c>
      <c r="T111" s="48">
        <f t="shared" si="9"/>
        <v>0</v>
      </c>
      <c r="U111" s="48">
        <f t="shared" si="9"/>
        <v>0</v>
      </c>
      <c r="V111" s="48">
        <f t="shared" si="9"/>
        <v>0</v>
      </c>
      <c r="W111" s="48">
        <f t="shared" si="9"/>
        <v>0</v>
      </c>
      <c r="X111" s="48">
        <f t="shared" si="9"/>
        <v>0</v>
      </c>
      <c r="Y111" s="48">
        <f t="shared" si="9"/>
        <v>0</v>
      </c>
      <c r="Z111" s="48">
        <f t="shared" si="9"/>
        <v>0</v>
      </c>
      <c r="AA111" s="48">
        <f t="shared" si="9"/>
        <v>0</v>
      </c>
      <c r="AB111" s="48">
        <f t="shared" si="9"/>
        <v>5.0752738870500004E-2</v>
      </c>
      <c r="AC111" s="48">
        <f t="shared" si="9"/>
        <v>0</v>
      </c>
      <c r="AD111" s="48">
        <f t="shared" si="9"/>
        <v>0</v>
      </c>
      <c r="AE111" s="48">
        <f t="shared" si="9"/>
        <v>0</v>
      </c>
      <c r="AF111" s="48">
        <f t="shared" si="9"/>
        <v>4.4093101322500002E-2</v>
      </c>
      <c r="AG111" s="48">
        <f t="shared" si="9"/>
        <v>0</v>
      </c>
      <c r="AH111" s="48">
        <f t="shared" si="9"/>
        <v>0</v>
      </c>
      <c r="AI111" s="48">
        <f t="shared" si="9"/>
        <v>0</v>
      </c>
      <c r="AJ111" s="48">
        <f t="shared" si="9"/>
        <v>0</v>
      </c>
      <c r="AK111" s="48">
        <f t="shared" si="9"/>
        <v>0</v>
      </c>
      <c r="AL111" s="48">
        <f t="shared" si="9"/>
        <v>1.710187741E-4</v>
      </c>
      <c r="AM111" s="48">
        <f t="shared" si="9"/>
        <v>0</v>
      </c>
      <c r="AN111" s="48">
        <f t="shared" si="9"/>
        <v>0</v>
      </c>
      <c r="AO111" s="48">
        <f t="shared" si="9"/>
        <v>0</v>
      </c>
      <c r="AP111" s="48">
        <f t="shared" si="9"/>
        <v>0</v>
      </c>
      <c r="AQ111" s="48">
        <f t="shared" si="9"/>
        <v>0</v>
      </c>
      <c r="AR111" s="48">
        <f t="shared" si="9"/>
        <v>0</v>
      </c>
      <c r="AS111" s="48">
        <f t="shared" si="9"/>
        <v>0</v>
      </c>
      <c r="AT111" s="48">
        <f t="shared" si="9"/>
        <v>0</v>
      </c>
      <c r="AU111" s="48">
        <f t="shared" si="9"/>
        <v>0</v>
      </c>
      <c r="AV111" s="48">
        <f>SUM(AV110)</f>
        <v>31.546089573848576</v>
      </c>
      <c r="AW111" s="48">
        <f t="shared" si="9"/>
        <v>4.4499664160999999E-2</v>
      </c>
      <c r="AX111" s="48">
        <f t="shared" si="9"/>
        <v>0</v>
      </c>
      <c r="AY111" s="48">
        <f t="shared" si="9"/>
        <v>0</v>
      </c>
      <c r="AZ111" s="48">
        <f t="shared" si="9"/>
        <v>1.0788338658375001</v>
      </c>
      <c r="BA111" s="48">
        <f t="shared" si="9"/>
        <v>0</v>
      </c>
      <c r="BB111" s="48">
        <f t="shared" si="9"/>
        <v>0</v>
      </c>
      <c r="BC111" s="48">
        <f t="shared" si="9"/>
        <v>0</v>
      </c>
      <c r="BD111" s="48">
        <f t="shared" si="9"/>
        <v>0</v>
      </c>
      <c r="BE111" s="48">
        <f t="shared" si="9"/>
        <v>0</v>
      </c>
      <c r="BF111" s="48">
        <f t="shared" si="9"/>
        <v>8.4979872306314039</v>
      </c>
      <c r="BG111" s="48">
        <f t="shared" si="9"/>
        <v>1.1640814516E-3</v>
      </c>
      <c r="BH111" s="48">
        <f t="shared" si="9"/>
        <v>0</v>
      </c>
      <c r="BI111" s="48">
        <f t="shared" si="9"/>
        <v>0</v>
      </c>
      <c r="BJ111" s="48">
        <f t="shared" si="9"/>
        <v>4.85992813225E-2</v>
      </c>
      <c r="BK111" s="43">
        <f t="shared" si="9"/>
        <v>42.017885752602183</v>
      </c>
    </row>
    <row r="112" spans="1:63">
      <c r="A112" s="6" t="s">
        <v>80</v>
      </c>
      <c r="B112" s="10" t="s">
        <v>17</v>
      </c>
      <c r="C112" s="101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2"/>
      <c r="U112" s="102"/>
      <c r="V112" s="102"/>
      <c r="W112" s="102"/>
      <c r="X112" s="102"/>
      <c r="Y112" s="102"/>
      <c r="Z112" s="102"/>
      <c r="AA112" s="102"/>
      <c r="AB112" s="102"/>
      <c r="AC112" s="102"/>
      <c r="AD112" s="102"/>
      <c r="AE112" s="102"/>
      <c r="AF112" s="102"/>
      <c r="AG112" s="102"/>
      <c r="AH112" s="102"/>
      <c r="AI112" s="102"/>
      <c r="AJ112" s="102"/>
      <c r="AK112" s="102"/>
      <c r="AL112" s="102"/>
      <c r="AM112" s="102"/>
      <c r="AN112" s="102"/>
      <c r="AO112" s="102"/>
      <c r="AP112" s="102"/>
      <c r="AQ112" s="102"/>
      <c r="AR112" s="102"/>
      <c r="AS112" s="102"/>
      <c r="AT112" s="102"/>
      <c r="AU112" s="102"/>
      <c r="AV112" s="102"/>
      <c r="AW112" s="102"/>
      <c r="AX112" s="102"/>
      <c r="AY112" s="102"/>
      <c r="AZ112" s="102"/>
      <c r="BA112" s="102"/>
      <c r="BB112" s="102"/>
      <c r="BC112" s="102"/>
      <c r="BD112" s="102"/>
      <c r="BE112" s="102"/>
      <c r="BF112" s="102"/>
      <c r="BG112" s="102"/>
      <c r="BH112" s="102"/>
      <c r="BI112" s="102"/>
      <c r="BJ112" s="102"/>
      <c r="BK112" s="103"/>
    </row>
    <row r="113" spans="1:63">
      <c r="A113" s="6"/>
      <c r="B113" s="11" t="s">
        <v>39</v>
      </c>
      <c r="C113" s="44"/>
      <c r="D113" s="41"/>
      <c r="E113" s="41"/>
      <c r="F113" s="41"/>
      <c r="G113" s="33"/>
      <c r="H113" s="44"/>
      <c r="I113" s="41"/>
      <c r="J113" s="41"/>
      <c r="K113" s="41"/>
      <c r="L113" s="33"/>
      <c r="M113" s="44"/>
      <c r="N113" s="41"/>
      <c r="O113" s="41"/>
      <c r="P113" s="41"/>
      <c r="Q113" s="33"/>
      <c r="R113" s="44"/>
      <c r="S113" s="41"/>
      <c r="T113" s="41"/>
      <c r="U113" s="41"/>
      <c r="V113" s="33"/>
      <c r="W113" s="44"/>
      <c r="X113" s="41"/>
      <c r="Y113" s="41"/>
      <c r="Z113" s="41"/>
      <c r="AA113" s="33"/>
      <c r="AB113" s="44"/>
      <c r="AC113" s="41"/>
      <c r="AD113" s="41"/>
      <c r="AE113" s="41"/>
      <c r="AF113" s="33"/>
      <c r="AG113" s="44"/>
      <c r="AH113" s="41"/>
      <c r="AI113" s="41"/>
      <c r="AJ113" s="41"/>
      <c r="AK113" s="33"/>
      <c r="AL113" s="44"/>
      <c r="AM113" s="41"/>
      <c r="AN113" s="41"/>
      <c r="AO113" s="41"/>
      <c r="AP113" s="33"/>
      <c r="AQ113" s="44"/>
      <c r="AR113" s="41"/>
      <c r="AS113" s="41"/>
      <c r="AT113" s="41"/>
      <c r="AU113" s="33"/>
      <c r="AV113" s="44"/>
      <c r="AW113" s="41"/>
      <c r="AX113" s="41"/>
      <c r="AY113" s="41"/>
      <c r="AZ113" s="33"/>
      <c r="BA113" s="44"/>
      <c r="BB113" s="41"/>
      <c r="BC113" s="41"/>
      <c r="BD113" s="41"/>
      <c r="BE113" s="33"/>
      <c r="BF113" s="44"/>
      <c r="BG113" s="41"/>
      <c r="BH113" s="41"/>
      <c r="BI113" s="41"/>
      <c r="BJ113" s="33"/>
      <c r="BK113" s="45"/>
    </row>
    <row r="114" spans="1:63">
      <c r="A114" s="6"/>
      <c r="B114" s="11" t="s">
        <v>148</v>
      </c>
      <c r="C114" s="41">
        <v>0</v>
      </c>
      <c r="D114" s="41">
        <v>0</v>
      </c>
      <c r="E114" s="41">
        <v>0</v>
      </c>
      <c r="F114" s="41">
        <v>0</v>
      </c>
      <c r="G114" s="41">
        <v>0</v>
      </c>
      <c r="H114" s="41">
        <v>1.1813560946299002</v>
      </c>
      <c r="I114" s="41">
        <v>1.6297065628384999</v>
      </c>
      <c r="J114" s="41">
        <v>0</v>
      </c>
      <c r="K114" s="41">
        <v>0</v>
      </c>
      <c r="L114" s="41">
        <v>7.5078881776432995</v>
      </c>
      <c r="M114" s="41">
        <v>0</v>
      </c>
      <c r="N114" s="41">
        <v>0</v>
      </c>
      <c r="O114" s="41">
        <v>0</v>
      </c>
      <c r="P114" s="41">
        <v>0</v>
      </c>
      <c r="Q114" s="41">
        <v>0</v>
      </c>
      <c r="R114" s="41">
        <v>0.19105495705939998</v>
      </c>
      <c r="S114" s="41">
        <v>0</v>
      </c>
      <c r="T114" s="41">
        <v>0</v>
      </c>
      <c r="U114" s="41">
        <v>0</v>
      </c>
      <c r="V114" s="41">
        <v>2.03474873225E-2</v>
      </c>
      <c r="W114" s="41">
        <v>0</v>
      </c>
      <c r="X114" s="41">
        <v>0</v>
      </c>
      <c r="Y114" s="41">
        <v>0</v>
      </c>
      <c r="Z114" s="41">
        <v>0</v>
      </c>
      <c r="AA114" s="41">
        <v>0</v>
      </c>
      <c r="AB114" s="41">
        <v>0.24675380309590003</v>
      </c>
      <c r="AC114" s="41">
        <v>1.8659010813869998</v>
      </c>
      <c r="AD114" s="41">
        <v>0</v>
      </c>
      <c r="AE114" s="41">
        <v>0</v>
      </c>
      <c r="AF114" s="41">
        <v>11.660648710772902</v>
      </c>
      <c r="AG114" s="41">
        <v>0</v>
      </c>
      <c r="AH114" s="41">
        <v>0</v>
      </c>
      <c r="AI114" s="41">
        <v>0</v>
      </c>
      <c r="AJ114" s="41">
        <v>0</v>
      </c>
      <c r="AK114" s="41">
        <v>0</v>
      </c>
      <c r="AL114" s="41">
        <v>0</v>
      </c>
      <c r="AM114" s="41">
        <v>0</v>
      </c>
      <c r="AN114" s="41">
        <v>0</v>
      </c>
      <c r="AO114" s="41">
        <v>0</v>
      </c>
      <c r="AP114" s="41">
        <v>0.12633048087089999</v>
      </c>
      <c r="AQ114" s="41">
        <v>0</v>
      </c>
      <c r="AR114" s="41">
        <v>0</v>
      </c>
      <c r="AS114" s="41">
        <v>0</v>
      </c>
      <c r="AT114" s="41">
        <v>0</v>
      </c>
      <c r="AU114" s="41">
        <v>0</v>
      </c>
      <c r="AV114" s="41">
        <v>42.314998251903212</v>
      </c>
      <c r="AW114" s="41">
        <v>4.141675261191299</v>
      </c>
      <c r="AX114" s="41">
        <v>1.4215012650967001</v>
      </c>
      <c r="AY114" s="41">
        <v>0</v>
      </c>
      <c r="AZ114" s="41">
        <v>35.746973420699227</v>
      </c>
      <c r="BA114" s="41">
        <v>0</v>
      </c>
      <c r="BB114" s="41">
        <v>0</v>
      </c>
      <c r="BC114" s="41">
        <v>0</v>
      </c>
      <c r="BD114" s="41">
        <v>0</v>
      </c>
      <c r="BE114" s="41">
        <v>0</v>
      </c>
      <c r="BF114" s="41">
        <v>7.098865727233691</v>
      </c>
      <c r="BG114" s="41">
        <v>5.9179689128599999E-2</v>
      </c>
      <c r="BH114" s="41">
        <v>0</v>
      </c>
      <c r="BI114" s="41">
        <v>0</v>
      </c>
      <c r="BJ114" s="41">
        <v>1.7040857212570002</v>
      </c>
      <c r="BK114" s="42">
        <f t="shared" ref="BK114:BK121" si="10">SUM(C114:BJ114)</f>
        <v>116.91726669213003</v>
      </c>
    </row>
    <row r="115" spans="1:63">
      <c r="A115" s="6"/>
      <c r="B115" s="11" t="s">
        <v>164</v>
      </c>
      <c r="C115" s="41">
        <v>0</v>
      </c>
      <c r="D115" s="41">
        <v>0</v>
      </c>
      <c r="E115" s="41">
        <v>0</v>
      </c>
      <c r="F115" s="41">
        <v>0</v>
      </c>
      <c r="G115" s="41">
        <v>0</v>
      </c>
      <c r="H115" s="41">
        <v>3.0321337519664007</v>
      </c>
      <c r="I115" s="41">
        <v>297.1190539143218</v>
      </c>
      <c r="J115" s="41">
        <v>0</v>
      </c>
      <c r="K115" s="41">
        <v>0</v>
      </c>
      <c r="L115" s="41">
        <v>52.622701401127813</v>
      </c>
      <c r="M115" s="41">
        <v>0</v>
      </c>
      <c r="N115" s="41">
        <v>0</v>
      </c>
      <c r="O115" s="41">
        <v>0</v>
      </c>
      <c r="P115" s="41">
        <v>0</v>
      </c>
      <c r="Q115" s="41">
        <v>0</v>
      </c>
      <c r="R115" s="41">
        <v>2.49074674514E-2</v>
      </c>
      <c r="S115" s="41">
        <v>0.1101896287096</v>
      </c>
      <c r="T115" s="41">
        <v>0</v>
      </c>
      <c r="U115" s="41">
        <v>0</v>
      </c>
      <c r="V115" s="41">
        <v>0</v>
      </c>
      <c r="W115" s="41">
        <v>0</v>
      </c>
      <c r="X115" s="41">
        <v>0</v>
      </c>
      <c r="Y115" s="41">
        <v>0</v>
      </c>
      <c r="Z115" s="41">
        <v>0</v>
      </c>
      <c r="AA115" s="41">
        <v>0</v>
      </c>
      <c r="AB115" s="41">
        <v>5.1422632064400002E-2</v>
      </c>
      <c r="AC115" s="41">
        <v>0.55746878035479996</v>
      </c>
      <c r="AD115" s="41">
        <v>0</v>
      </c>
      <c r="AE115" s="41">
        <v>0</v>
      </c>
      <c r="AF115" s="41">
        <v>1.5622318681289</v>
      </c>
      <c r="AG115" s="41">
        <v>0</v>
      </c>
      <c r="AH115" s="41">
        <v>0</v>
      </c>
      <c r="AI115" s="41">
        <v>0</v>
      </c>
      <c r="AJ115" s="41">
        <v>0</v>
      </c>
      <c r="AK115" s="41">
        <v>0</v>
      </c>
      <c r="AL115" s="41">
        <v>0</v>
      </c>
      <c r="AM115" s="41">
        <v>0</v>
      </c>
      <c r="AN115" s="41">
        <v>0</v>
      </c>
      <c r="AO115" s="41">
        <v>0</v>
      </c>
      <c r="AP115" s="41">
        <v>0</v>
      </c>
      <c r="AQ115" s="41">
        <v>0</v>
      </c>
      <c r="AR115" s="41">
        <v>0</v>
      </c>
      <c r="AS115" s="41">
        <v>0</v>
      </c>
      <c r="AT115" s="41">
        <v>0</v>
      </c>
      <c r="AU115" s="41">
        <v>0</v>
      </c>
      <c r="AV115" s="41">
        <v>1.6063014511867002</v>
      </c>
      <c r="AW115" s="41">
        <v>32.142072654837506</v>
      </c>
      <c r="AX115" s="41">
        <v>0</v>
      </c>
      <c r="AY115" s="41">
        <v>0</v>
      </c>
      <c r="AZ115" s="41">
        <v>79.815475968348309</v>
      </c>
      <c r="BA115" s="41">
        <v>0</v>
      </c>
      <c r="BB115" s="41">
        <v>0</v>
      </c>
      <c r="BC115" s="41">
        <v>0</v>
      </c>
      <c r="BD115" s="41">
        <v>0</v>
      </c>
      <c r="BE115" s="41">
        <v>0</v>
      </c>
      <c r="BF115" s="41">
        <v>8.9913186773099993E-2</v>
      </c>
      <c r="BG115" s="41">
        <v>4.7999722320644</v>
      </c>
      <c r="BH115" s="41">
        <v>0</v>
      </c>
      <c r="BI115" s="41">
        <v>0</v>
      </c>
      <c r="BJ115" s="41">
        <v>3.9252602315157996</v>
      </c>
      <c r="BK115" s="42">
        <f t="shared" si="10"/>
        <v>477.4591051688509</v>
      </c>
    </row>
    <row r="116" spans="1:63">
      <c r="A116" s="6"/>
      <c r="B116" s="11" t="s">
        <v>183</v>
      </c>
      <c r="C116" s="41">
        <v>0</v>
      </c>
      <c r="D116" s="41">
        <v>0</v>
      </c>
      <c r="E116" s="41">
        <v>0</v>
      </c>
      <c r="F116" s="41">
        <v>0</v>
      </c>
      <c r="G116" s="41">
        <v>0</v>
      </c>
      <c r="H116" s="41">
        <v>0.10210934806329999</v>
      </c>
      <c r="I116" s="41">
        <v>0.37928152819349997</v>
      </c>
      <c r="J116" s="41">
        <v>0</v>
      </c>
      <c r="K116" s="41">
        <v>0</v>
      </c>
      <c r="L116" s="41">
        <v>0.63825931345130005</v>
      </c>
      <c r="M116" s="41">
        <v>0</v>
      </c>
      <c r="N116" s="41">
        <v>0</v>
      </c>
      <c r="O116" s="41">
        <v>0</v>
      </c>
      <c r="P116" s="41">
        <v>0</v>
      </c>
      <c r="Q116" s="41">
        <v>0</v>
      </c>
      <c r="R116" s="41">
        <v>2.1362970960000003E-4</v>
      </c>
      <c r="S116" s="41">
        <v>0</v>
      </c>
      <c r="T116" s="41">
        <v>0</v>
      </c>
      <c r="U116" s="41">
        <v>0</v>
      </c>
      <c r="V116" s="41">
        <v>0</v>
      </c>
      <c r="W116" s="41">
        <v>0</v>
      </c>
      <c r="X116" s="41">
        <v>0</v>
      </c>
      <c r="Y116" s="41">
        <v>0</v>
      </c>
      <c r="Z116" s="41">
        <v>0</v>
      </c>
      <c r="AA116" s="41">
        <v>0</v>
      </c>
      <c r="AB116" s="41">
        <v>1.5049374741899999E-2</v>
      </c>
      <c r="AC116" s="41">
        <v>0</v>
      </c>
      <c r="AD116" s="41">
        <v>0</v>
      </c>
      <c r="AE116" s="41">
        <v>0</v>
      </c>
      <c r="AF116" s="41">
        <v>4.5432017548300001E-2</v>
      </c>
      <c r="AG116" s="41">
        <v>0</v>
      </c>
      <c r="AH116" s="41">
        <v>0</v>
      </c>
      <c r="AI116" s="41">
        <v>0</v>
      </c>
      <c r="AJ116" s="41">
        <v>0</v>
      </c>
      <c r="AK116" s="41">
        <v>0</v>
      </c>
      <c r="AL116" s="41">
        <v>0</v>
      </c>
      <c r="AM116" s="41">
        <v>0</v>
      </c>
      <c r="AN116" s="41">
        <v>0</v>
      </c>
      <c r="AO116" s="41">
        <v>0</v>
      </c>
      <c r="AP116" s="41">
        <v>0</v>
      </c>
      <c r="AQ116" s="41">
        <v>0</v>
      </c>
      <c r="AR116" s="41">
        <v>0</v>
      </c>
      <c r="AS116" s="41">
        <v>0</v>
      </c>
      <c r="AT116" s="41">
        <v>0</v>
      </c>
      <c r="AU116" s="41">
        <v>0</v>
      </c>
      <c r="AV116" s="41">
        <v>3.814513865561298</v>
      </c>
      <c r="AW116" s="41">
        <v>4.5311264779671996</v>
      </c>
      <c r="AX116" s="41">
        <v>0</v>
      </c>
      <c r="AY116" s="41">
        <v>0</v>
      </c>
      <c r="AZ116" s="41">
        <v>25.79184318860591</v>
      </c>
      <c r="BA116" s="41">
        <v>0</v>
      </c>
      <c r="BB116" s="41">
        <v>0</v>
      </c>
      <c r="BC116" s="41">
        <v>0</v>
      </c>
      <c r="BD116" s="41">
        <v>0</v>
      </c>
      <c r="BE116" s="41">
        <v>0</v>
      </c>
      <c r="BF116" s="41">
        <v>0.2394649724165</v>
      </c>
      <c r="BG116" s="41">
        <v>0</v>
      </c>
      <c r="BH116" s="41">
        <v>0</v>
      </c>
      <c r="BI116" s="41">
        <v>0</v>
      </c>
      <c r="BJ116" s="41">
        <v>0.55379248416119997</v>
      </c>
      <c r="BK116" s="42">
        <f t="shared" si="10"/>
        <v>36.111086200420004</v>
      </c>
    </row>
    <row r="117" spans="1:63">
      <c r="A117" s="6"/>
      <c r="B117" s="11" t="s">
        <v>149</v>
      </c>
      <c r="C117" s="41">
        <v>0</v>
      </c>
      <c r="D117" s="41">
        <v>0</v>
      </c>
      <c r="E117" s="41">
        <v>0</v>
      </c>
      <c r="F117" s="41">
        <v>0</v>
      </c>
      <c r="G117" s="41">
        <v>0</v>
      </c>
      <c r="H117" s="41">
        <v>0.53860678134860018</v>
      </c>
      <c r="I117" s="41">
        <v>149.0920727545481</v>
      </c>
      <c r="J117" s="41">
        <v>0</v>
      </c>
      <c r="K117" s="41">
        <v>0</v>
      </c>
      <c r="L117" s="41">
        <v>0.59415120761250007</v>
      </c>
      <c r="M117" s="41">
        <v>0</v>
      </c>
      <c r="N117" s="41">
        <v>0</v>
      </c>
      <c r="O117" s="41">
        <v>0</v>
      </c>
      <c r="P117" s="41">
        <v>0</v>
      </c>
      <c r="Q117" s="41">
        <v>0</v>
      </c>
      <c r="R117" s="41">
        <v>9.4678985738999993E-2</v>
      </c>
      <c r="S117" s="41">
        <v>0</v>
      </c>
      <c r="T117" s="41">
        <v>0</v>
      </c>
      <c r="U117" s="41">
        <v>0</v>
      </c>
      <c r="V117" s="41">
        <v>0</v>
      </c>
      <c r="W117" s="41">
        <v>0</v>
      </c>
      <c r="X117" s="41">
        <v>0</v>
      </c>
      <c r="Y117" s="41">
        <v>0</v>
      </c>
      <c r="Z117" s="41">
        <v>0</v>
      </c>
      <c r="AA117" s="41">
        <v>0</v>
      </c>
      <c r="AB117" s="41">
        <v>2.4812174064400002E-2</v>
      </c>
      <c r="AC117" s="41">
        <v>1.4219653769031999</v>
      </c>
      <c r="AD117" s="41">
        <v>0</v>
      </c>
      <c r="AE117" s="41">
        <v>0</v>
      </c>
      <c r="AF117" s="41">
        <v>1.7263859735159999</v>
      </c>
      <c r="AG117" s="41">
        <v>0</v>
      </c>
      <c r="AH117" s="41">
        <v>0</v>
      </c>
      <c r="AI117" s="41">
        <v>0</v>
      </c>
      <c r="AJ117" s="41">
        <v>0</v>
      </c>
      <c r="AK117" s="41">
        <v>0</v>
      </c>
      <c r="AL117" s="41">
        <v>1.065881129E-3</v>
      </c>
      <c r="AM117" s="41">
        <v>0</v>
      </c>
      <c r="AN117" s="41">
        <v>0</v>
      </c>
      <c r="AO117" s="41">
        <v>0</v>
      </c>
      <c r="AP117" s="41">
        <v>0</v>
      </c>
      <c r="AQ117" s="41">
        <v>0</v>
      </c>
      <c r="AR117" s="41">
        <v>0</v>
      </c>
      <c r="AS117" s="41">
        <v>0</v>
      </c>
      <c r="AT117" s="41">
        <v>0</v>
      </c>
      <c r="AU117" s="41">
        <v>0</v>
      </c>
      <c r="AV117" s="41">
        <v>27.404029877952375</v>
      </c>
      <c r="AW117" s="41">
        <v>65.077336354353292</v>
      </c>
      <c r="AX117" s="41">
        <v>0</v>
      </c>
      <c r="AY117" s="41">
        <v>0</v>
      </c>
      <c r="AZ117" s="41">
        <v>3.7107967865778009</v>
      </c>
      <c r="BA117" s="41">
        <v>0</v>
      </c>
      <c r="BB117" s="41">
        <v>0</v>
      </c>
      <c r="BC117" s="41">
        <v>0</v>
      </c>
      <c r="BD117" s="41">
        <v>0</v>
      </c>
      <c r="BE117" s="41">
        <v>0</v>
      </c>
      <c r="BF117" s="41">
        <v>6.0805431813744075</v>
      </c>
      <c r="BG117" s="41">
        <v>0.1173925304511</v>
      </c>
      <c r="BH117" s="41">
        <v>0</v>
      </c>
      <c r="BI117" s="41">
        <v>0</v>
      </c>
      <c r="BJ117" s="41">
        <v>0.1031513227418</v>
      </c>
      <c r="BK117" s="42">
        <f t="shared" si="10"/>
        <v>255.98698918831153</v>
      </c>
    </row>
    <row r="118" spans="1:63">
      <c r="A118" s="6"/>
      <c r="B118" s="11" t="s">
        <v>185</v>
      </c>
      <c r="C118" s="41">
        <v>0</v>
      </c>
      <c r="D118" s="41">
        <v>0</v>
      </c>
      <c r="E118" s="41">
        <v>0</v>
      </c>
      <c r="F118" s="41">
        <v>0</v>
      </c>
      <c r="G118" s="41">
        <v>0</v>
      </c>
      <c r="H118" s="41">
        <v>9.4376919740899998E-2</v>
      </c>
      <c r="I118" s="41">
        <v>0</v>
      </c>
      <c r="J118" s="41">
        <v>0</v>
      </c>
      <c r="K118" s="41">
        <v>0</v>
      </c>
      <c r="L118" s="41">
        <v>0</v>
      </c>
      <c r="M118" s="41">
        <v>0</v>
      </c>
      <c r="N118" s="41">
        <v>0</v>
      </c>
      <c r="O118" s="41">
        <v>0</v>
      </c>
      <c r="P118" s="41">
        <v>0</v>
      </c>
      <c r="Q118" s="41">
        <v>0</v>
      </c>
      <c r="R118" s="41">
        <v>1.23793932254E-2</v>
      </c>
      <c r="S118" s="41">
        <v>0</v>
      </c>
      <c r="T118" s="41">
        <v>0</v>
      </c>
      <c r="U118" s="41">
        <v>0</v>
      </c>
      <c r="V118" s="41">
        <v>0</v>
      </c>
      <c r="W118" s="41">
        <v>0</v>
      </c>
      <c r="X118" s="41">
        <v>0</v>
      </c>
      <c r="Y118" s="41">
        <v>0</v>
      </c>
      <c r="Z118" s="41">
        <v>0</v>
      </c>
      <c r="AA118" s="41">
        <v>0</v>
      </c>
      <c r="AB118" s="41">
        <v>0</v>
      </c>
      <c r="AC118" s="41">
        <v>0</v>
      </c>
      <c r="AD118" s="41">
        <v>0</v>
      </c>
      <c r="AE118" s="41">
        <v>0</v>
      </c>
      <c r="AF118" s="41">
        <v>0</v>
      </c>
      <c r="AG118" s="41">
        <v>0</v>
      </c>
      <c r="AH118" s="41">
        <v>0</v>
      </c>
      <c r="AI118" s="41">
        <v>0</v>
      </c>
      <c r="AJ118" s="41">
        <v>0</v>
      </c>
      <c r="AK118" s="41">
        <v>0</v>
      </c>
      <c r="AL118" s="41">
        <v>1.2358291935399999E-2</v>
      </c>
      <c r="AM118" s="41">
        <v>0</v>
      </c>
      <c r="AN118" s="41">
        <v>0</v>
      </c>
      <c r="AO118" s="41">
        <v>0</v>
      </c>
      <c r="AP118" s="41">
        <v>0</v>
      </c>
      <c r="AQ118" s="41">
        <v>0</v>
      </c>
      <c r="AR118" s="41">
        <v>0</v>
      </c>
      <c r="AS118" s="41">
        <v>0</v>
      </c>
      <c r="AT118" s="41">
        <v>0</v>
      </c>
      <c r="AU118" s="41">
        <v>0</v>
      </c>
      <c r="AV118" s="41">
        <v>3.6859913889436906</v>
      </c>
      <c r="AW118" s="41">
        <v>0.2883604677419</v>
      </c>
      <c r="AX118" s="41">
        <v>0</v>
      </c>
      <c r="AY118" s="41">
        <v>0</v>
      </c>
      <c r="AZ118" s="41">
        <v>14.842400714252479</v>
      </c>
      <c r="BA118" s="41">
        <v>0</v>
      </c>
      <c r="BB118" s="41">
        <v>0</v>
      </c>
      <c r="BC118" s="41">
        <v>0</v>
      </c>
      <c r="BD118" s="41">
        <v>0</v>
      </c>
      <c r="BE118" s="41">
        <v>0</v>
      </c>
      <c r="BF118" s="41">
        <v>0.34874722389849983</v>
      </c>
      <c r="BG118" s="41">
        <v>0</v>
      </c>
      <c r="BH118" s="41">
        <v>0</v>
      </c>
      <c r="BI118" s="41">
        <v>0</v>
      </c>
      <c r="BJ118" s="41">
        <v>3.5995444316123999</v>
      </c>
      <c r="BK118" s="42">
        <f t="shared" si="10"/>
        <v>22.884158831350668</v>
      </c>
    </row>
    <row r="119" spans="1:63">
      <c r="A119" s="6"/>
      <c r="B119" s="11" t="s">
        <v>186</v>
      </c>
      <c r="C119" s="41">
        <v>0</v>
      </c>
      <c r="D119" s="41">
        <v>0</v>
      </c>
      <c r="E119" s="41">
        <v>0</v>
      </c>
      <c r="F119" s="41">
        <v>0</v>
      </c>
      <c r="G119" s="41">
        <v>0</v>
      </c>
      <c r="H119" s="41">
        <v>0.10120279045099999</v>
      </c>
      <c r="I119" s="41">
        <v>0</v>
      </c>
      <c r="J119" s="41">
        <v>0</v>
      </c>
      <c r="K119" s="41">
        <v>0</v>
      </c>
      <c r="L119" s="41">
        <v>0.18061522580639999</v>
      </c>
      <c r="M119" s="41">
        <v>0</v>
      </c>
      <c r="N119" s="41">
        <v>0</v>
      </c>
      <c r="O119" s="41">
        <v>0</v>
      </c>
      <c r="P119" s="41">
        <v>0</v>
      </c>
      <c r="Q119" s="41">
        <v>0</v>
      </c>
      <c r="R119" s="41">
        <v>0.16065729364440001</v>
      </c>
      <c r="S119" s="41">
        <v>0</v>
      </c>
      <c r="T119" s="41">
        <v>0</v>
      </c>
      <c r="U119" s="41">
        <v>0</v>
      </c>
      <c r="V119" s="41">
        <v>0.1986768193547</v>
      </c>
      <c r="W119" s="41">
        <v>0</v>
      </c>
      <c r="X119" s="41">
        <v>0</v>
      </c>
      <c r="Y119" s="41">
        <v>0</v>
      </c>
      <c r="Z119" s="41">
        <v>0</v>
      </c>
      <c r="AA119" s="41">
        <v>0</v>
      </c>
      <c r="AB119" s="41">
        <v>0</v>
      </c>
      <c r="AC119" s="41">
        <v>0</v>
      </c>
      <c r="AD119" s="41">
        <v>0</v>
      </c>
      <c r="AE119" s="41">
        <v>0</v>
      </c>
      <c r="AF119" s="41">
        <v>0</v>
      </c>
      <c r="AG119" s="41">
        <v>0</v>
      </c>
      <c r="AH119" s="41">
        <v>0</v>
      </c>
      <c r="AI119" s="41">
        <v>0</v>
      </c>
      <c r="AJ119" s="41">
        <v>0</v>
      </c>
      <c r="AK119" s="41">
        <v>0</v>
      </c>
      <c r="AL119" s="41">
        <v>0</v>
      </c>
      <c r="AM119" s="41">
        <v>0</v>
      </c>
      <c r="AN119" s="41">
        <v>0</v>
      </c>
      <c r="AO119" s="41">
        <v>0</v>
      </c>
      <c r="AP119" s="41">
        <v>0</v>
      </c>
      <c r="AQ119" s="41">
        <v>0</v>
      </c>
      <c r="AR119" s="41">
        <v>0</v>
      </c>
      <c r="AS119" s="41">
        <v>0</v>
      </c>
      <c r="AT119" s="41">
        <v>0</v>
      </c>
      <c r="AU119" s="41">
        <v>0</v>
      </c>
      <c r="AV119" s="41">
        <v>9.3043002880225973</v>
      </c>
      <c r="AW119" s="41">
        <v>1.0566335370962001</v>
      </c>
      <c r="AX119" s="41">
        <v>0</v>
      </c>
      <c r="AY119" s="41">
        <v>0</v>
      </c>
      <c r="AZ119" s="41">
        <v>26.97615737124006</v>
      </c>
      <c r="BA119" s="41">
        <v>0</v>
      </c>
      <c r="BB119" s="41">
        <v>0</v>
      </c>
      <c r="BC119" s="41">
        <v>0</v>
      </c>
      <c r="BD119" s="41">
        <v>0</v>
      </c>
      <c r="BE119" s="41">
        <v>0</v>
      </c>
      <c r="BF119" s="41">
        <v>7.0560523213201947</v>
      </c>
      <c r="BG119" s="41">
        <v>0</v>
      </c>
      <c r="BH119" s="41">
        <v>0</v>
      </c>
      <c r="BI119" s="41">
        <v>0</v>
      </c>
      <c r="BJ119" s="41">
        <v>6.8881806532193997</v>
      </c>
      <c r="BK119" s="42">
        <f t="shared" si="10"/>
        <v>51.922476300154955</v>
      </c>
    </row>
    <row r="120" spans="1:63">
      <c r="A120" s="6"/>
      <c r="B120" s="11" t="s">
        <v>187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41">
        <v>8.7516320999299999E-2</v>
      </c>
      <c r="I120" s="41">
        <v>0</v>
      </c>
      <c r="J120" s="41">
        <v>0</v>
      </c>
      <c r="K120" s="41">
        <v>0</v>
      </c>
      <c r="L120" s="41">
        <v>9.5229967741799995E-2</v>
      </c>
      <c r="M120" s="41">
        <v>0</v>
      </c>
      <c r="N120" s="41">
        <v>0</v>
      </c>
      <c r="O120" s="41">
        <v>0</v>
      </c>
      <c r="P120" s="41">
        <v>0</v>
      </c>
      <c r="Q120" s="41">
        <v>0</v>
      </c>
      <c r="R120" s="41">
        <v>8.0945469353E-3</v>
      </c>
      <c r="S120" s="41">
        <v>0</v>
      </c>
      <c r="T120" s="41">
        <v>0</v>
      </c>
      <c r="U120" s="41">
        <v>0</v>
      </c>
      <c r="V120" s="41">
        <v>0</v>
      </c>
      <c r="W120" s="41">
        <v>0</v>
      </c>
      <c r="X120" s="41">
        <v>0</v>
      </c>
      <c r="Y120" s="41">
        <v>0</v>
      </c>
      <c r="Z120" s="41">
        <v>0</v>
      </c>
      <c r="AA120" s="41">
        <v>0</v>
      </c>
      <c r="AB120" s="41">
        <v>0</v>
      </c>
      <c r="AC120" s="41">
        <v>0</v>
      </c>
      <c r="AD120" s="41">
        <v>0</v>
      </c>
      <c r="AE120" s="41">
        <v>0</v>
      </c>
      <c r="AF120" s="41">
        <v>0</v>
      </c>
      <c r="AG120" s="41">
        <v>0</v>
      </c>
      <c r="AH120" s="41">
        <v>0</v>
      </c>
      <c r="AI120" s="41">
        <v>0</v>
      </c>
      <c r="AJ120" s="41">
        <v>0</v>
      </c>
      <c r="AK120" s="41">
        <v>0</v>
      </c>
      <c r="AL120" s="41">
        <v>0</v>
      </c>
      <c r="AM120" s="41">
        <v>0</v>
      </c>
      <c r="AN120" s="41">
        <v>0</v>
      </c>
      <c r="AO120" s="41">
        <v>0</v>
      </c>
      <c r="AP120" s="41">
        <v>0</v>
      </c>
      <c r="AQ120" s="41">
        <v>0</v>
      </c>
      <c r="AR120" s="41">
        <v>0</v>
      </c>
      <c r="AS120" s="41">
        <v>0</v>
      </c>
      <c r="AT120" s="41">
        <v>0</v>
      </c>
      <c r="AU120" s="41">
        <v>0</v>
      </c>
      <c r="AV120" s="41">
        <v>2.3230308874716989</v>
      </c>
      <c r="AW120" s="41">
        <v>1.2558816741933001</v>
      </c>
      <c r="AX120" s="41">
        <v>0</v>
      </c>
      <c r="AY120" s="41">
        <v>0</v>
      </c>
      <c r="AZ120" s="41">
        <v>11.209306646124197</v>
      </c>
      <c r="BA120" s="41">
        <v>0</v>
      </c>
      <c r="BB120" s="41">
        <v>0</v>
      </c>
      <c r="BC120" s="41">
        <v>0</v>
      </c>
      <c r="BD120" s="41">
        <v>0</v>
      </c>
      <c r="BE120" s="41">
        <v>0</v>
      </c>
      <c r="BF120" s="41">
        <v>0.5545331368676002</v>
      </c>
      <c r="BG120" s="41">
        <v>0</v>
      </c>
      <c r="BH120" s="41">
        <v>0</v>
      </c>
      <c r="BI120" s="41">
        <v>0</v>
      </c>
      <c r="BJ120" s="41">
        <v>0.28328158064469999</v>
      </c>
      <c r="BK120" s="42">
        <f t="shared" si="10"/>
        <v>15.8168747609779</v>
      </c>
    </row>
    <row r="121" spans="1:63">
      <c r="A121" s="6"/>
      <c r="B121" s="11" t="s">
        <v>184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41">
        <v>0.16725882599810002</v>
      </c>
      <c r="I121" s="41">
        <v>0</v>
      </c>
      <c r="J121" s="41">
        <v>0</v>
      </c>
      <c r="K121" s="41">
        <v>0</v>
      </c>
      <c r="L121" s="41">
        <v>0</v>
      </c>
      <c r="M121" s="41">
        <v>0</v>
      </c>
      <c r="N121" s="41">
        <v>0</v>
      </c>
      <c r="O121" s="41">
        <v>0</v>
      </c>
      <c r="P121" s="41">
        <v>0</v>
      </c>
      <c r="Q121" s="41">
        <v>0</v>
      </c>
      <c r="R121" s="41">
        <v>3.6356979354400007E-2</v>
      </c>
      <c r="S121" s="41">
        <v>0</v>
      </c>
      <c r="T121" s="41">
        <v>0</v>
      </c>
      <c r="U121" s="41">
        <v>0</v>
      </c>
      <c r="V121" s="41">
        <v>0</v>
      </c>
      <c r="W121" s="41">
        <v>0</v>
      </c>
      <c r="X121" s="41">
        <v>0</v>
      </c>
      <c r="Y121" s="41">
        <v>0</v>
      </c>
      <c r="Z121" s="41">
        <v>0</v>
      </c>
      <c r="AA121" s="41">
        <v>0</v>
      </c>
      <c r="AB121" s="41">
        <v>0</v>
      </c>
      <c r="AC121" s="41">
        <v>0</v>
      </c>
      <c r="AD121" s="41">
        <v>0</v>
      </c>
      <c r="AE121" s="41">
        <v>0</v>
      </c>
      <c r="AF121" s="41">
        <v>0</v>
      </c>
      <c r="AG121" s="41">
        <v>0</v>
      </c>
      <c r="AH121" s="41">
        <v>0</v>
      </c>
      <c r="AI121" s="41">
        <v>0</v>
      </c>
      <c r="AJ121" s="41">
        <v>0</v>
      </c>
      <c r="AK121" s="41">
        <v>0</v>
      </c>
      <c r="AL121" s="41">
        <v>0</v>
      </c>
      <c r="AM121" s="41">
        <v>0</v>
      </c>
      <c r="AN121" s="41">
        <v>0</v>
      </c>
      <c r="AO121" s="41">
        <v>0</v>
      </c>
      <c r="AP121" s="41">
        <v>0</v>
      </c>
      <c r="AQ121" s="41">
        <v>0</v>
      </c>
      <c r="AR121" s="41">
        <v>0</v>
      </c>
      <c r="AS121" s="41">
        <v>0</v>
      </c>
      <c r="AT121" s="41">
        <v>0</v>
      </c>
      <c r="AU121" s="41">
        <v>0</v>
      </c>
      <c r="AV121" s="41">
        <v>12.853596729234946</v>
      </c>
      <c r="AW121" s="41">
        <v>0.73699558299970003</v>
      </c>
      <c r="AX121" s="41">
        <v>0</v>
      </c>
      <c r="AY121" s="41">
        <v>0</v>
      </c>
      <c r="AZ121" s="41">
        <v>20.271131914606382</v>
      </c>
      <c r="BA121" s="41">
        <v>0</v>
      </c>
      <c r="BB121" s="41">
        <v>0</v>
      </c>
      <c r="BC121" s="41">
        <v>0</v>
      </c>
      <c r="BD121" s="41">
        <v>0</v>
      </c>
      <c r="BE121" s="41">
        <v>0</v>
      </c>
      <c r="BF121" s="41">
        <v>1.5275674487938988</v>
      </c>
      <c r="BG121" s="41">
        <v>0.17003040574180001</v>
      </c>
      <c r="BH121" s="41">
        <v>0</v>
      </c>
      <c r="BI121" s="41">
        <v>0</v>
      </c>
      <c r="BJ121" s="41">
        <v>0.17003040574180001</v>
      </c>
      <c r="BK121" s="42">
        <f t="shared" si="10"/>
        <v>35.932968292471024</v>
      </c>
    </row>
    <row r="122" spans="1:63" s="18" customFormat="1">
      <c r="A122" s="6"/>
      <c r="B122" s="16" t="s">
        <v>89</v>
      </c>
      <c r="C122" s="48">
        <f>SUM(C114:C121)</f>
        <v>0</v>
      </c>
      <c r="D122" s="48">
        <f t="shared" ref="D122:BK122" si="11">SUM(D114:D121)</f>
        <v>0</v>
      </c>
      <c r="E122" s="48">
        <f t="shared" si="11"/>
        <v>0</v>
      </c>
      <c r="F122" s="48">
        <f t="shared" si="11"/>
        <v>0</v>
      </c>
      <c r="G122" s="48">
        <f t="shared" si="11"/>
        <v>0</v>
      </c>
      <c r="H122" s="48">
        <f t="shared" si="11"/>
        <v>5.3045608331974998</v>
      </c>
      <c r="I122" s="48">
        <f t="shared" si="11"/>
        <v>448.22011475990189</v>
      </c>
      <c r="J122" s="48">
        <f t="shared" si="11"/>
        <v>0</v>
      </c>
      <c r="K122" s="48">
        <f t="shared" si="11"/>
        <v>0</v>
      </c>
      <c r="L122" s="48">
        <f t="shared" si="11"/>
        <v>61.638845293383113</v>
      </c>
      <c r="M122" s="48">
        <f t="shared" si="11"/>
        <v>0</v>
      </c>
      <c r="N122" s="48">
        <f t="shared" si="11"/>
        <v>0</v>
      </c>
      <c r="O122" s="48">
        <f t="shared" si="11"/>
        <v>0</v>
      </c>
      <c r="P122" s="48">
        <f t="shared" si="11"/>
        <v>0</v>
      </c>
      <c r="Q122" s="48">
        <f t="shared" si="11"/>
        <v>0</v>
      </c>
      <c r="R122" s="48">
        <f t="shared" si="11"/>
        <v>0.52834325311889996</v>
      </c>
      <c r="S122" s="48">
        <f t="shared" si="11"/>
        <v>0.1101896287096</v>
      </c>
      <c r="T122" s="48">
        <f t="shared" si="11"/>
        <v>0</v>
      </c>
      <c r="U122" s="48">
        <f t="shared" si="11"/>
        <v>0</v>
      </c>
      <c r="V122" s="48">
        <f t="shared" si="11"/>
        <v>0.21902430667719999</v>
      </c>
      <c r="W122" s="48">
        <f t="shared" si="11"/>
        <v>0</v>
      </c>
      <c r="X122" s="48">
        <f t="shared" si="11"/>
        <v>0</v>
      </c>
      <c r="Y122" s="48">
        <f t="shared" si="11"/>
        <v>0</v>
      </c>
      <c r="Z122" s="48">
        <f t="shared" si="11"/>
        <v>0</v>
      </c>
      <c r="AA122" s="48">
        <f t="shared" si="11"/>
        <v>0</v>
      </c>
      <c r="AB122" s="48">
        <f t="shared" si="11"/>
        <v>0.33803798396660001</v>
      </c>
      <c r="AC122" s="48">
        <f t="shared" si="11"/>
        <v>3.8453352386449997</v>
      </c>
      <c r="AD122" s="48">
        <f t="shared" si="11"/>
        <v>0</v>
      </c>
      <c r="AE122" s="48">
        <f t="shared" si="11"/>
        <v>0</v>
      </c>
      <c r="AF122" s="48">
        <f t="shared" si="11"/>
        <v>14.994698569966101</v>
      </c>
      <c r="AG122" s="48">
        <f t="shared" si="11"/>
        <v>0</v>
      </c>
      <c r="AH122" s="48">
        <f t="shared" si="11"/>
        <v>0</v>
      </c>
      <c r="AI122" s="48">
        <f t="shared" si="11"/>
        <v>0</v>
      </c>
      <c r="AJ122" s="48">
        <f t="shared" si="11"/>
        <v>0</v>
      </c>
      <c r="AK122" s="48">
        <f t="shared" si="11"/>
        <v>0</v>
      </c>
      <c r="AL122" s="48">
        <f t="shared" si="11"/>
        <v>1.3424173064399999E-2</v>
      </c>
      <c r="AM122" s="48">
        <f t="shared" si="11"/>
        <v>0</v>
      </c>
      <c r="AN122" s="48">
        <f t="shared" si="11"/>
        <v>0</v>
      </c>
      <c r="AO122" s="48">
        <f t="shared" si="11"/>
        <v>0</v>
      </c>
      <c r="AP122" s="48">
        <f t="shared" si="11"/>
        <v>0.12633048087089999</v>
      </c>
      <c r="AQ122" s="48">
        <f t="shared" si="11"/>
        <v>0</v>
      </c>
      <c r="AR122" s="48">
        <f t="shared" si="11"/>
        <v>0</v>
      </c>
      <c r="AS122" s="48">
        <f t="shared" si="11"/>
        <v>0</v>
      </c>
      <c r="AT122" s="48">
        <f t="shared" si="11"/>
        <v>0</v>
      </c>
      <c r="AU122" s="48">
        <f t="shared" si="11"/>
        <v>0</v>
      </c>
      <c r="AV122" s="48">
        <f t="shared" si="11"/>
        <v>103.30676274027653</v>
      </c>
      <c r="AW122" s="48">
        <f t="shared" si="11"/>
        <v>109.2300820103804</v>
      </c>
      <c r="AX122" s="48">
        <f t="shared" si="11"/>
        <v>1.4215012650967001</v>
      </c>
      <c r="AY122" s="48">
        <f t="shared" si="11"/>
        <v>0</v>
      </c>
      <c r="AZ122" s="48">
        <f t="shared" si="11"/>
        <v>218.36408601045432</v>
      </c>
      <c r="BA122" s="48">
        <f t="shared" si="11"/>
        <v>0</v>
      </c>
      <c r="BB122" s="48">
        <f t="shared" si="11"/>
        <v>0</v>
      </c>
      <c r="BC122" s="48">
        <f t="shared" si="11"/>
        <v>0</v>
      </c>
      <c r="BD122" s="48">
        <f t="shared" si="11"/>
        <v>0</v>
      </c>
      <c r="BE122" s="48">
        <f t="shared" si="11"/>
        <v>0</v>
      </c>
      <c r="BF122" s="48">
        <f t="shared" si="11"/>
        <v>22.995687198677892</v>
      </c>
      <c r="BG122" s="48">
        <f t="shared" si="11"/>
        <v>5.1465748573858994</v>
      </c>
      <c r="BH122" s="48">
        <f t="shared" si="11"/>
        <v>0</v>
      </c>
      <c r="BI122" s="48">
        <f t="shared" si="11"/>
        <v>0</v>
      </c>
      <c r="BJ122" s="48">
        <f t="shared" si="11"/>
        <v>17.227326830894103</v>
      </c>
      <c r="BK122" s="48">
        <f t="shared" si="11"/>
        <v>1013.0309254346671</v>
      </c>
    </row>
    <row r="123" spans="1:63">
      <c r="A123" s="6"/>
      <c r="B123" s="16" t="s">
        <v>87</v>
      </c>
      <c r="C123" s="44">
        <f t="shared" ref="C123:BK123" si="12">C111+C122</f>
        <v>0</v>
      </c>
      <c r="D123" s="44">
        <f t="shared" si="12"/>
        <v>0</v>
      </c>
      <c r="E123" s="44">
        <f t="shared" si="12"/>
        <v>0</v>
      </c>
      <c r="F123" s="44">
        <f t="shared" si="12"/>
        <v>0</v>
      </c>
      <c r="G123" s="44">
        <f t="shared" si="12"/>
        <v>0</v>
      </c>
      <c r="H123" s="44">
        <f t="shared" si="12"/>
        <v>5.5148086973239998</v>
      </c>
      <c r="I123" s="44">
        <f t="shared" si="12"/>
        <v>448.62164819535349</v>
      </c>
      <c r="J123" s="44">
        <f t="shared" si="12"/>
        <v>0</v>
      </c>
      <c r="K123" s="44">
        <f t="shared" si="12"/>
        <v>0</v>
      </c>
      <c r="L123" s="44">
        <f t="shared" si="12"/>
        <v>61.705829786995814</v>
      </c>
      <c r="M123" s="44">
        <f t="shared" si="12"/>
        <v>0</v>
      </c>
      <c r="N123" s="44">
        <f t="shared" si="12"/>
        <v>0</v>
      </c>
      <c r="O123" s="44">
        <f t="shared" si="12"/>
        <v>0</v>
      </c>
      <c r="P123" s="44">
        <f t="shared" si="12"/>
        <v>0</v>
      </c>
      <c r="Q123" s="44">
        <f t="shared" si="12"/>
        <v>0</v>
      </c>
      <c r="R123" s="44">
        <f t="shared" si="12"/>
        <v>0.55527265631059997</v>
      </c>
      <c r="S123" s="44">
        <f t="shared" si="12"/>
        <v>0.1101896287096</v>
      </c>
      <c r="T123" s="44">
        <f t="shared" si="12"/>
        <v>0</v>
      </c>
      <c r="U123" s="44">
        <f t="shared" si="12"/>
        <v>0</v>
      </c>
      <c r="V123" s="44">
        <f t="shared" si="12"/>
        <v>0.21902430667719999</v>
      </c>
      <c r="W123" s="44">
        <f t="shared" si="12"/>
        <v>0</v>
      </c>
      <c r="X123" s="44">
        <f t="shared" si="12"/>
        <v>0</v>
      </c>
      <c r="Y123" s="44">
        <f t="shared" si="12"/>
        <v>0</v>
      </c>
      <c r="Z123" s="44">
        <f t="shared" si="12"/>
        <v>0</v>
      </c>
      <c r="AA123" s="44">
        <f t="shared" si="12"/>
        <v>0</v>
      </c>
      <c r="AB123" s="44">
        <f t="shared" si="12"/>
        <v>0.38879072283710003</v>
      </c>
      <c r="AC123" s="44">
        <f t="shared" si="12"/>
        <v>3.8453352386449997</v>
      </c>
      <c r="AD123" s="44">
        <f t="shared" si="12"/>
        <v>0</v>
      </c>
      <c r="AE123" s="44">
        <f t="shared" si="12"/>
        <v>0</v>
      </c>
      <c r="AF123" s="44">
        <f t="shared" si="12"/>
        <v>15.038791671288601</v>
      </c>
      <c r="AG123" s="44">
        <f t="shared" si="12"/>
        <v>0</v>
      </c>
      <c r="AH123" s="44">
        <f t="shared" si="12"/>
        <v>0</v>
      </c>
      <c r="AI123" s="44">
        <f t="shared" si="12"/>
        <v>0</v>
      </c>
      <c r="AJ123" s="44">
        <f t="shared" si="12"/>
        <v>0</v>
      </c>
      <c r="AK123" s="44">
        <f t="shared" si="12"/>
        <v>0</v>
      </c>
      <c r="AL123" s="44">
        <f t="shared" si="12"/>
        <v>1.3595191838499998E-2</v>
      </c>
      <c r="AM123" s="44">
        <f t="shared" si="12"/>
        <v>0</v>
      </c>
      <c r="AN123" s="44">
        <f t="shared" si="12"/>
        <v>0</v>
      </c>
      <c r="AO123" s="44">
        <f t="shared" si="12"/>
        <v>0</v>
      </c>
      <c r="AP123" s="44">
        <f t="shared" si="12"/>
        <v>0.12633048087089999</v>
      </c>
      <c r="AQ123" s="44">
        <f t="shared" si="12"/>
        <v>0</v>
      </c>
      <c r="AR123" s="44">
        <f t="shared" si="12"/>
        <v>0</v>
      </c>
      <c r="AS123" s="44">
        <f t="shared" si="12"/>
        <v>0</v>
      </c>
      <c r="AT123" s="44">
        <f t="shared" si="12"/>
        <v>0</v>
      </c>
      <c r="AU123" s="44">
        <f t="shared" si="12"/>
        <v>0</v>
      </c>
      <c r="AV123" s="44">
        <f t="shared" si="12"/>
        <v>134.8528523141251</v>
      </c>
      <c r="AW123" s="44">
        <f t="shared" si="12"/>
        <v>109.27458167454139</v>
      </c>
      <c r="AX123" s="44">
        <f t="shared" si="12"/>
        <v>1.4215012650967001</v>
      </c>
      <c r="AY123" s="44">
        <f t="shared" si="12"/>
        <v>0</v>
      </c>
      <c r="AZ123" s="44">
        <f t="shared" si="12"/>
        <v>219.44291987629182</v>
      </c>
      <c r="BA123" s="44">
        <f t="shared" si="12"/>
        <v>0</v>
      </c>
      <c r="BB123" s="44">
        <f t="shared" si="12"/>
        <v>0</v>
      </c>
      <c r="BC123" s="44">
        <f t="shared" si="12"/>
        <v>0</v>
      </c>
      <c r="BD123" s="44">
        <f t="shared" si="12"/>
        <v>0</v>
      </c>
      <c r="BE123" s="44">
        <f t="shared" si="12"/>
        <v>0</v>
      </c>
      <c r="BF123" s="44">
        <f t="shared" si="12"/>
        <v>31.493674429309294</v>
      </c>
      <c r="BG123" s="44">
        <f t="shared" si="12"/>
        <v>5.1477389388374997</v>
      </c>
      <c r="BH123" s="44">
        <f t="shared" si="12"/>
        <v>0</v>
      </c>
      <c r="BI123" s="44">
        <f t="shared" si="12"/>
        <v>0</v>
      </c>
      <c r="BJ123" s="44">
        <f t="shared" si="12"/>
        <v>17.275926112216602</v>
      </c>
      <c r="BK123" s="48">
        <f t="shared" si="12"/>
        <v>1055.0488111872692</v>
      </c>
    </row>
    <row r="124" spans="1:63" ht="3" customHeight="1">
      <c r="A124" s="6"/>
      <c r="B124" s="10"/>
      <c r="C124" s="101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2"/>
      <c r="U124" s="102"/>
      <c r="V124" s="102"/>
      <c r="W124" s="102"/>
      <c r="X124" s="102"/>
      <c r="Y124" s="102"/>
      <c r="Z124" s="102"/>
      <c r="AA124" s="102"/>
      <c r="AB124" s="102"/>
      <c r="AC124" s="102"/>
      <c r="AD124" s="102"/>
      <c r="AE124" s="102"/>
      <c r="AF124" s="102"/>
      <c r="AG124" s="102"/>
      <c r="AH124" s="102"/>
      <c r="AI124" s="102"/>
      <c r="AJ124" s="102"/>
      <c r="AK124" s="102"/>
      <c r="AL124" s="102"/>
      <c r="AM124" s="102"/>
      <c r="AN124" s="102"/>
      <c r="AO124" s="102"/>
      <c r="AP124" s="102"/>
      <c r="AQ124" s="102"/>
      <c r="AR124" s="102"/>
      <c r="AS124" s="102"/>
      <c r="AT124" s="102"/>
      <c r="AU124" s="102"/>
      <c r="AV124" s="102"/>
      <c r="AW124" s="102"/>
      <c r="AX124" s="102"/>
      <c r="AY124" s="102"/>
      <c r="AZ124" s="102"/>
      <c r="BA124" s="102"/>
      <c r="BB124" s="102"/>
      <c r="BC124" s="102"/>
      <c r="BD124" s="102"/>
      <c r="BE124" s="102"/>
      <c r="BF124" s="102"/>
      <c r="BG124" s="102"/>
      <c r="BH124" s="102"/>
      <c r="BI124" s="102"/>
      <c r="BJ124" s="102"/>
      <c r="BK124" s="103"/>
    </row>
    <row r="125" spans="1:63">
      <c r="A125" s="6" t="s">
        <v>18</v>
      </c>
      <c r="B125" s="7" t="s">
        <v>8</v>
      </c>
      <c r="C125" s="101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2"/>
      <c r="U125" s="102"/>
      <c r="V125" s="102"/>
      <c r="W125" s="102"/>
      <c r="X125" s="102"/>
      <c r="Y125" s="102"/>
      <c r="Z125" s="102"/>
      <c r="AA125" s="102"/>
      <c r="AB125" s="102"/>
      <c r="AC125" s="102"/>
      <c r="AD125" s="102"/>
      <c r="AE125" s="102"/>
      <c r="AF125" s="102"/>
      <c r="AG125" s="102"/>
      <c r="AH125" s="102"/>
      <c r="AI125" s="102"/>
      <c r="AJ125" s="102"/>
      <c r="AK125" s="102"/>
      <c r="AL125" s="102"/>
      <c r="AM125" s="102"/>
      <c r="AN125" s="102"/>
      <c r="AO125" s="102"/>
      <c r="AP125" s="102"/>
      <c r="AQ125" s="102"/>
      <c r="AR125" s="102"/>
      <c r="AS125" s="102"/>
      <c r="AT125" s="102"/>
      <c r="AU125" s="102"/>
      <c r="AV125" s="102"/>
      <c r="AW125" s="102"/>
      <c r="AX125" s="102"/>
      <c r="AY125" s="102"/>
      <c r="AZ125" s="102"/>
      <c r="BA125" s="102"/>
      <c r="BB125" s="102"/>
      <c r="BC125" s="102"/>
      <c r="BD125" s="102"/>
      <c r="BE125" s="102"/>
      <c r="BF125" s="102"/>
      <c r="BG125" s="102"/>
      <c r="BH125" s="102"/>
      <c r="BI125" s="102"/>
      <c r="BJ125" s="102"/>
      <c r="BK125" s="103"/>
    </row>
    <row r="126" spans="1:63">
      <c r="A126" s="6" t="s">
        <v>79</v>
      </c>
      <c r="B126" s="10" t="s">
        <v>19</v>
      </c>
      <c r="C126" s="101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2"/>
      <c r="U126" s="102"/>
      <c r="V126" s="102"/>
      <c r="W126" s="102"/>
      <c r="X126" s="102"/>
      <c r="Y126" s="102"/>
      <c r="Z126" s="102"/>
      <c r="AA126" s="102"/>
      <c r="AB126" s="102"/>
      <c r="AC126" s="102"/>
      <c r="AD126" s="102"/>
      <c r="AE126" s="102"/>
      <c r="AF126" s="102"/>
      <c r="AG126" s="102"/>
      <c r="AH126" s="102"/>
      <c r="AI126" s="102"/>
      <c r="AJ126" s="102"/>
      <c r="AK126" s="102"/>
      <c r="AL126" s="102"/>
      <c r="AM126" s="102"/>
      <c r="AN126" s="102"/>
      <c r="AO126" s="102"/>
      <c r="AP126" s="102"/>
      <c r="AQ126" s="102"/>
      <c r="AR126" s="102"/>
      <c r="AS126" s="102"/>
      <c r="AT126" s="102"/>
      <c r="AU126" s="102"/>
      <c r="AV126" s="102"/>
      <c r="AW126" s="102"/>
      <c r="AX126" s="102"/>
      <c r="AY126" s="102"/>
      <c r="AZ126" s="102"/>
      <c r="BA126" s="102"/>
      <c r="BB126" s="102"/>
      <c r="BC126" s="102"/>
      <c r="BD126" s="102"/>
      <c r="BE126" s="102"/>
      <c r="BF126" s="102"/>
      <c r="BG126" s="102"/>
      <c r="BH126" s="102"/>
      <c r="BI126" s="102"/>
      <c r="BJ126" s="102"/>
      <c r="BK126" s="103"/>
    </row>
    <row r="127" spans="1:63">
      <c r="A127" s="6"/>
      <c r="B127" s="11" t="s">
        <v>39</v>
      </c>
      <c r="C127" s="44"/>
      <c r="D127" s="41"/>
      <c r="E127" s="41"/>
      <c r="F127" s="41"/>
      <c r="G127" s="33"/>
      <c r="H127" s="44"/>
      <c r="I127" s="41"/>
      <c r="J127" s="41"/>
      <c r="K127" s="41"/>
      <c r="L127" s="33"/>
      <c r="M127" s="44"/>
      <c r="N127" s="41"/>
      <c r="O127" s="41"/>
      <c r="P127" s="41"/>
      <c r="Q127" s="33"/>
      <c r="R127" s="44"/>
      <c r="S127" s="41"/>
      <c r="T127" s="41"/>
      <c r="U127" s="41"/>
      <c r="V127" s="33"/>
      <c r="W127" s="44"/>
      <c r="X127" s="41"/>
      <c r="Y127" s="41"/>
      <c r="Z127" s="41"/>
      <c r="AA127" s="33"/>
      <c r="AB127" s="44"/>
      <c r="AC127" s="41"/>
      <c r="AD127" s="41"/>
      <c r="AE127" s="41"/>
      <c r="AF127" s="33"/>
      <c r="AG127" s="44"/>
      <c r="AH127" s="41"/>
      <c r="AI127" s="41"/>
      <c r="AJ127" s="41"/>
      <c r="AK127" s="33"/>
      <c r="AL127" s="44"/>
      <c r="AM127" s="41"/>
      <c r="AN127" s="41"/>
      <c r="AO127" s="41"/>
      <c r="AP127" s="33"/>
      <c r="AQ127" s="44"/>
      <c r="AR127" s="41"/>
      <c r="AS127" s="41"/>
      <c r="AT127" s="41"/>
      <c r="AU127" s="33"/>
      <c r="AV127" s="44"/>
      <c r="AW127" s="41"/>
      <c r="AX127" s="41"/>
      <c r="AY127" s="41"/>
      <c r="AZ127" s="33"/>
      <c r="BA127" s="44"/>
      <c r="BB127" s="41"/>
      <c r="BC127" s="41"/>
      <c r="BD127" s="41"/>
      <c r="BE127" s="33"/>
      <c r="BF127" s="44"/>
      <c r="BG127" s="41"/>
      <c r="BH127" s="41"/>
      <c r="BI127" s="41"/>
      <c r="BJ127" s="33"/>
      <c r="BK127" s="45"/>
    </row>
    <row r="128" spans="1:63">
      <c r="A128" s="6"/>
      <c r="B128" s="16" t="s">
        <v>86</v>
      </c>
      <c r="C128" s="44"/>
      <c r="D128" s="41"/>
      <c r="E128" s="41"/>
      <c r="F128" s="41"/>
      <c r="G128" s="33"/>
      <c r="H128" s="44"/>
      <c r="I128" s="41"/>
      <c r="J128" s="41"/>
      <c r="K128" s="41"/>
      <c r="L128" s="33"/>
      <c r="M128" s="44"/>
      <c r="N128" s="41"/>
      <c r="O128" s="41"/>
      <c r="P128" s="41"/>
      <c r="Q128" s="33"/>
      <c r="R128" s="44"/>
      <c r="S128" s="41"/>
      <c r="T128" s="41"/>
      <c r="U128" s="41"/>
      <c r="V128" s="33"/>
      <c r="W128" s="44"/>
      <c r="X128" s="41"/>
      <c r="Y128" s="41"/>
      <c r="Z128" s="41"/>
      <c r="AA128" s="33"/>
      <c r="AB128" s="44"/>
      <c r="AC128" s="41"/>
      <c r="AD128" s="41"/>
      <c r="AE128" s="41"/>
      <c r="AF128" s="33"/>
      <c r="AG128" s="44"/>
      <c r="AH128" s="41"/>
      <c r="AI128" s="41"/>
      <c r="AJ128" s="41"/>
      <c r="AK128" s="33"/>
      <c r="AL128" s="44"/>
      <c r="AM128" s="41"/>
      <c r="AN128" s="41"/>
      <c r="AO128" s="41"/>
      <c r="AP128" s="33"/>
      <c r="AQ128" s="44"/>
      <c r="AR128" s="41"/>
      <c r="AS128" s="41"/>
      <c r="AT128" s="41"/>
      <c r="AU128" s="33"/>
      <c r="AV128" s="44"/>
      <c r="AW128" s="41"/>
      <c r="AX128" s="41"/>
      <c r="AY128" s="41"/>
      <c r="AZ128" s="33"/>
      <c r="BA128" s="44"/>
      <c r="BB128" s="41"/>
      <c r="BC128" s="41"/>
      <c r="BD128" s="41"/>
      <c r="BE128" s="33"/>
      <c r="BF128" s="44"/>
      <c r="BG128" s="41"/>
      <c r="BH128" s="41"/>
      <c r="BI128" s="41"/>
      <c r="BJ128" s="33"/>
      <c r="BK128" s="45"/>
    </row>
    <row r="129" spans="1:63" ht="2.25" customHeight="1">
      <c r="A129" s="6"/>
      <c r="B129" s="10"/>
      <c r="C129" s="101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2"/>
      <c r="U129" s="102"/>
      <c r="V129" s="102"/>
      <c r="W129" s="102"/>
      <c r="X129" s="102"/>
      <c r="Y129" s="102"/>
      <c r="Z129" s="102"/>
      <c r="AA129" s="102"/>
      <c r="AB129" s="102"/>
      <c r="AC129" s="102"/>
      <c r="AD129" s="102"/>
      <c r="AE129" s="102"/>
      <c r="AF129" s="102"/>
      <c r="AG129" s="102"/>
      <c r="AH129" s="102"/>
      <c r="AI129" s="102"/>
      <c r="AJ129" s="102"/>
      <c r="AK129" s="102"/>
      <c r="AL129" s="102"/>
      <c r="AM129" s="102"/>
      <c r="AN129" s="102"/>
      <c r="AO129" s="102"/>
      <c r="AP129" s="102"/>
      <c r="AQ129" s="102"/>
      <c r="AR129" s="102"/>
      <c r="AS129" s="102"/>
      <c r="AT129" s="102"/>
      <c r="AU129" s="102"/>
      <c r="AV129" s="102"/>
      <c r="AW129" s="102"/>
      <c r="AX129" s="102"/>
      <c r="AY129" s="102"/>
      <c r="AZ129" s="102"/>
      <c r="BA129" s="102"/>
      <c r="BB129" s="102"/>
      <c r="BC129" s="102"/>
      <c r="BD129" s="102"/>
      <c r="BE129" s="102"/>
      <c r="BF129" s="102"/>
      <c r="BG129" s="102"/>
      <c r="BH129" s="102"/>
      <c r="BI129" s="102"/>
      <c r="BJ129" s="102"/>
      <c r="BK129" s="103"/>
    </row>
    <row r="130" spans="1:63">
      <c r="A130" s="6" t="s">
        <v>4</v>
      </c>
      <c r="B130" s="7" t="s">
        <v>9</v>
      </c>
      <c r="C130" s="101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2"/>
      <c r="U130" s="102"/>
      <c r="V130" s="102"/>
      <c r="W130" s="102"/>
      <c r="X130" s="102"/>
      <c r="Y130" s="102"/>
      <c r="Z130" s="102"/>
      <c r="AA130" s="102"/>
      <c r="AB130" s="102"/>
      <c r="AC130" s="102"/>
      <c r="AD130" s="102"/>
      <c r="AE130" s="102"/>
      <c r="AF130" s="102"/>
      <c r="AG130" s="102"/>
      <c r="AH130" s="102"/>
      <c r="AI130" s="102"/>
      <c r="AJ130" s="102"/>
      <c r="AK130" s="102"/>
      <c r="AL130" s="102"/>
      <c r="AM130" s="102"/>
      <c r="AN130" s="102"/>
      <c r="AO130" s="102"/>
      <c r="AP130" s="102"/>
      <c r="AQ130" s="102"/>
      <c r="AR130" s="102"/>
      <c r="AS130" s="102"/>
      <c r="AT130" s="102"/>
      <c r="AU130" s="102"/>
      <c r="AV130" s="102"/>
      <c r="AW130" s="102"/>
      <c r="AX130" s="102"/>
      <c r="AY130" s="102"/>
      <c r="AZ130" s="102"/>
      <c r="BA130" s="102"/>
      <c r="BB130" s="102"/>
      <c r="BC130" s="102"/>
      <c r="BD130" s="102"/>
      <c r="BE130" s="102"/>
      <c r="BF130" s="102"/>
      <c r="BG130" s="102"/>
      <c r="BH130" s="102"/>
      <c r="BI130" s="102"/>
      <c r="BJ130" s="102"/>
      <c r="BK130" s="103"/>
    </row>
    <row r="131" spans="1:63">
      <c r="A131" s="6" t="s">
        <v>79</v>
      </c>
      <c r="B131" s="10" t="s">
        <v>20</v>
      </c>
      <c r="C131" s="101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2"/>
      <c r="U131" s="102"/>
      <c r="V131" s="102"/>
      <c r="W131" s="102"/>
      <c r="X131" s="102"/>
      <c r="Y131" s="102"/>
      <c r="Z131" s="102"/>
      <c r="AA131" s="102"/>
      <c r="AB131" s="102"/>
      <c r="AC131" s="102"/>
      <c r="AD131" s="102"/>
      <c r="AE131" s="102"/>
      <c r="AF131" s="102"/>
      <c r="AG131" s="102"/>
      <c r="AH131" s="102"/>
      <c r="AI131" s="102"/>
      <c r="AJ131" s="102"/>
      <c r="AK131" s="102"/>
      <c r="AL131" s="102"/>
      <c r="AM131" s="102"/>
      <c r="AN131" s="102"/>
      <c r="AO131" s="102"/>
      <c r="AP131" s="102"/>
      <c r="AQ131" s="102"/>
      <c r="AR131" s="102"/>
      <c r="AS131" s="102"/>
      <c r="AT131" s="102"/>
      <c r="AU131" s="102"/>
      <c r="AV131" s="102"/>
      <c r="AW131" s="102"/>
      <c r="AX131" s="102"/>
      <c r="AY131" s="102"/>
      <c r="AZ131" s="102"/>
      <c r="BA131" s="102"/>
      <c r="BB131" s="102"/>
      <c r="BC131" s="102"/>
      <c r="BD131" s="102"/>
      <c r="BE131" s="102"/>
      <c r="BF131" s="102"/>
      <c r="BG131" s="102"/>
      <c r="BH131" s="102"/>
      <c r="BI131" s="102"/>
      <c r="BJ131" s="102"/>
      <c r="BK131" s="103"/>
    </row>
    <row r="132" spans="1:63">
      <c r="A132" s="6"/>
      <c r="B132" s="11" t="s">
        <v>39</v>
      </c>
      <c r="C132" s="44"/>
      <c r="D132" s="41"/>
      <c r="E132" s="41"/>
      <c r="F132" s="41"/>
      <c r="G132" s="33"/>
      <c r="H132" s="44"/>
      <c r="I132" s="41"/>
      <c r="J132" s="41"/>
      <c r="K132" s="41"/>
      <c r="L132" s="33"/>
      <c r="M132" s="44"/>
      <c r="N132" s="41"/>
      <c r="O132" s="41"/>
      <c r="P132" s="41"/>
      <c r="Q132" s="33"/>
      <c r="R132" s="44"/>
      <c r="S132" s="41"/>
      <c r="T132" s="41"/>
      <c r="U132" s="41"/>
      <c r="V132" s="33"/>
      <c r="W132" s="44"/>
      <c r="X132" s="41"/>
      <c r="Y132" s="41"/>
      <c r="Z132" s="41"/>
      <c r="AA132" s="33"/>
      <c r="AB132" s="44"/>
      <c r="AC132" s="41"/>
      <c r="AD132" s="41"/>
      <c r="AE132" s="41"/>
      <c r="AF132" s="33"/>
      <c r="AG132" s="44"/>
      <c r="AH132" s="41"/>
      <c r="AI132" s="41"/>
      <c r="AJ132" s="41"/>
      <c r="AK132" s="33"/>
      <c r="AL132" s="44"/>
      <c r="AM132" s="41"/>
      <c r="AN132" s="41"/>
      <c r="AO132" s="41"/>
      <c r="AP132" s="33"/>
      <c r="AQ132" s="44"/>
      <c r="AR132" s="41"/>
      <c r="AS132" s="41"/>
      <c r="AT132" s="41"/>
      <c r="AU132" s="33"/>
      <c r="AV132" s="44"/>
      <c r="AW132" s="41"/>
      <c r="AX132" s="41"/>
      <c r="AY132" s="41"/>
      <c r="AZ132" s="33"/>
      <c r="BA132" s="44"/>
      <c r="BB132" s="41"/>
      <c r="BC132" s="41"/>
      <c r="BD132" s="41"/>
      <c r="BE132" s="33"/>
      <c r="BF132" s="44"/>
      <c r="BG132" s="41"/>
      <c r="BH132" s="41"/>
      <c r="BI132" s="41"/>
      <c r="BJ132" s="33"/>
      <c r="BK132" s="45"/>
    </row>
    <row r="133" spans="1:63" s="18" customFormat="1">
      <c r="A133" s="6"/>
      <c r="B133" s="16" t="s">
        <v>88</v>
      </c>
      <c r="C133" s="48"/>
      <c r="D133" s="49"/>
      <c r="E133" s="49"/>
      <c r="F133" s="49"/>
      <c r="G133" s="50"/>
      <c r="H133" s="48"/>
      <c r="I133" s="49"/>
      <c r="J133" s="49"/>
      <c r="K133" s="49"/>
      <c r="L133" s="50"/>
      <c r="M133" s="48"/>
      <c r="N133" s="49"/>
      <c r="O133" s="49"/>
      <c r="P133" s="49"/>
      <c r="Q133" s="50"/>
      <c r="R133" s="48"/>
      <c r="S133" s="49"/>
      <c r="T133" s="49"/>
      <c r="U133" s="49"/>
      <c r="V133" s="50"/>
      <c r="W133" s="48"/>
      <c r="X133" s="49"/>
      <c r="Y133" s="49"/>
      <c r="Z133" s="49"/>
      <c r="AA133" s="50"/>
      <c r="AB133" s="48"/>
      <c r="AC133" s="49"/>
      <c r="AD133" s="49"/>
      <c r="AE133" s="49"/>
      <c r="AF133" s="50"/>
      <c r="AG133" s="48"/>
      <c r="AH133" s="49"/>
      <c r="AI133" s="49"/>
      <c r="AJ133" s="49"/>
      <c r="AK133" s="50"/>
      <c r="AL133" s="48"/>
      <c r="AM133" s="49"/>
      <c r="AN133" s="49"/>
      <c r="AO133" s="49"/>
      <c r="AP133" s="50"/>
      <c r="AQ133" s="48"/>
      <c r="AR133" s="49"/>
      <c r="AS133" s="49"/>
      <c r="AT133" s="49"/>
      <c r="AU133" s="50"/>
      <c r="AV133" s="48"/>
      <c r="AW133" s="49"/>
      <c r="AX133" s="49"/>
      <c r="AY133" s="49"/>
      <c r="AZ133" s="50"/>
      <c r="BA133" s="48"/>
      <c r="BB133" s="49"/>
      <c r="BC133" s="49"/>
      <c r="BD133" s="49"/>
      <c r="BE133" s="50"/>
      <c r="BF133" s="48"/>
      <c r="BG133" s="49"/>
      <c r="BH133" s="49"/>
      <c r="BI133" s="49"/>
      <c r="BJ133" s="50"/>
      <c r="BK133" s="43"/>
    </row>
    <row r="134" spans="1:63">
      <c r="A134" s="6" t="s">
        <v>80</v>
      </c>
      <c r="B134" s="10" t="s">
        <v>21</v>
      </c>
      <c r="C134" s="101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2"/>
      <c r="U134" s="102"/>
      <c r="V134" s="102"/>
      <c r="W134" s="102"/>
      <c r="X134" s="102"/>
      <c r="Y134" s="102"/>
      <c r="Z134" s="102"/>
      <c r="AA134" s="102"/>
      <c r="AB134" s="102"/>
      <c r="AC134" s="102"/>
      <c r="AD134" s="102"/>
      <c r="AE134" s="102"/>
      <c r="AF134" s="102"/>
      <c r="AG134" s="102"/>
      <c r="AH134" s="102"/>
      <c r="AI134" s="102"/>
      <c r="AJ134" s="102"/>
      <c r="AK134" s="102"/>
      <c r="AL134" s="102"/>
      <c r="AM134" s="102"/>
      <c r="AN134" s="102"/>
      <c r="AO134" s="102"/>
      <c r="AP134" s="102"/>
      <c r="AQ134" s="102"/>
      <c r="AR134" s="102"/>
      <c r="AS134" s="102"/>
      <c r="AT134" s="102"/>
      <c r="AU134" s="102"/>
      <c r="AV134" s="102"/>
      <c r="AW134" s="102"/>
      <c r="AX134" s="102"/>
      <c r="AY134" s="102"/>
      <c r="AZ134" s="102"/>
      <c r="BA134" s="102"/>
      <c r="BB134" s="102"/>
      <c r="BC134" s="102"/>
      <c r="BD134" s="102"/>
      <c r="BE134" s="102"/>
      <c r="BF134" s="102"/>
      <c r="BG134" s="102"/>
      <c r="BH134" s="102"/>
      <c r="BI134" s="102"/>
      <c r="BJ134" s="102"/>
      <c r="BK134" s="103"/>
    </row>
    <row r="135" spans="1:63">
      <c r="A135" s="6"/>
      <c r="B135" s="11" t="s">
        <v>39</v>
      </c>
      <c r="C135" s="44"/>
      <c r="D135" s="41"/>
      <c r="E135" s="41"/>
      <c r="F135" s="41"/>
      <c r="G135" s="33"/>
      <c r="H135" s="44"/>
      <c r="I135" s="41"/>
      <c r="J135" s="41"/>
      <c r="K135" s="41"/>
      <c r="L135" s="33"/>
      <c r="M135" s="44"/>
      <c r="N135" s="41"/>
      <c r="O135" s="41"/>
      <c r="P135" s="41"/>
      <c r="Q135" s="33"/>
      <c r="R135" s="44"/>
      <c r="S135" s="41"/>
      <c r="T135" s="41"/>
      <c r="U135" s="41"/>
      <c r="V135" s="33"/>
      <c r="W135" s="44"/>
      <c r="X135" s="41"/>
      <c r="Y135" s="41"/>
      <c r="Z135" s="41"/>
      <c r="AA135" s="33"/>
      <c r="AB135" s="44"/>
      <c r="AC135" s="41"/>
      <c r="AD135" s="41"/>
      <c r="AE135" s="41"/>
      <c r="AF135" s="33"/>
      <c r="AG135" s="44"/>
      <c r="AH135" s="41"/>
      <c r="AI135" s="41"/>
      <c r="AJ135" s="41"/>
      <c r="AK135" s="33"/>
      <c r="AL135" s="44"/>
      <c r="AM135" s="41"/>
      <c r="AN135" s="41"/>
      <c r="AO135" s="41"/>
      <c r="AP135" s="33"/>
      <c r="AQ135" s="44"/>
      <c r="AR135" s="41"/>
      <c r="AS135" s="41"/>
      <c r="AT135" s="41"/>
      <c r="AU135" s="33"/>
      <c r="AV135" s="44"/>
      <c r="AW135" s="41"/>
      <c r="AX135" s="41"/>
      <c r="AY135" s="41"/>
      <c r="AZ135" s="33"/>
      <c r="BA135" s="44"/>
      <c r="BB135" s="41"/>
      <c r="BC135" s="41"/>
      <c r="BD135" s="41"/>
      <c r="BE135" s="33"/>
      <c r="BF135" s="44"/>
      <c r="BG135" s="41"/>
      <c r="BH135" s="41"/>
      <c r="BI135" s="41"/>
      <c r="BJ135" s="33"/>
      <c r="BK135" s="45"/>
    </row>
    <row r="136" spans="1:63" s="18" customFormat="1">
      <c r="A136" s="6"/>
      <c r="B136" s="16" t="s">
        <v>89</v>
      </c>
      <c r="C136" s="48"/>
      <c r="D136" s="49"/>
      <c r="E136" s="49"/>
      <c r="F136" s="49"/>
      <c r="G136" s="50"/>
      <c r="H136" s="48"/>
      <c r="I136" s="49"/>
      <c r="J136" s="49"/>
      <c r="K136" s="49"/>
      <c r="L136" s="50"/>
      <c r="M136" s="48"/>
      <c r="N136" s="49"/>
      <c r="O136" s="49"/>
      <c r="P136" s="49"/>
      <c r="Q136" s="50"/>
      <c r="R136" s="48"/>
      <c r="S136" s="49"/>
      <c r="T136" s="49"/>
      <c r="U136" s="49"/>
      <c r="V136" s="50"/>
      <c r="W136" s="48"/>
      <c r="X136" s="49"/>
      <c r="Y136" s="49"/>
      <c r="Z136" s="49"/>
      <c r="AA136" s="50"/>
      <c r="AB136" s="48"/>
      <c r="AC136" s="49"/>
      <c r="AD136" s="49"/>
      <c r="AE136" s="49"/>
      <c r="AF136" s="50"/>
      <c r="AG136" s="48"/>
      <c r="AH136" s="49"/>
      <c r="AI136" s="49"/>
      <c r="AJ136" s="49"/>
      <c r="AK136" s="50"/>
      <c r="AL136" s="48"/>
      <c r="AM136" s="49"/>
      <c r="AN136" s="49"/>
      <c r="AO136" s="49"/>
      <c r="AP136" s="50"/>
      <c r="AQ136" s="48"/>
      <c r="AR136" s="49"/>
      <c r="AS136" s="49"/>
      <c r="AT136" s="49"/>
      <c r="AU136" s="50"/>
      <c r="AV136" s="48"/>
      <c r="AW136" s="49"/>
      <c r="AX136" s="49"/>
      <c r="AY136" s="49"/>
      <c r="AZ136" s="50"/>
      <c r="BA136" s="48"/>
      <c r="BB136" s="49"/>
      <c r="BC136" s="49"/>
      <c r="BD136" s="49"/>
      <c r="BE136" s="50"/>
      <c r="BF136" s="48"/>
      <c r="BG136" s="49"/>
      <c r="BH136" s="49"/>
      <c r="BI136" s="49"/>
      <c r="BJ136" s="50"/>
      <c r="BK136" s="43"/>
    </row>
    <row r="137" spans="1:63">
      <c r="A137" s="6"/>
      <c r="B137" s="16" t="s">
        <v>87</v>
      </c>
      <c r="C137" s="44"/>
      <c r="D137" s="41"/>
      <c r="E137" s="41"/>
      <c r="F137" s="41"/>
      <c r="G137" s="33"/>
      <c r="H137" s="44"/>
      <c r="I137" s="41"/>
      <c r="J137" s="41"/>
      <c r="K137" s="41"/>
      <c r="L137" s="33"/>
      <c r="M137" s="44"/>
      <c r="N137" s="41"/>
      <c r="O137" s="41"/>
      <c r="P137" s="41"/>
      <c r="Q137" s="33"/>
      <c r="R137" s="44"/>
      <c r="S137" s="41"/>
      <c r="T137" s="41"/>
      <c r="U137" s="41"/>
      <c r="V137" s="33"/>
      <c r="W137" s="44"/>
      <c r="X137" s="41"/>
      <c r="Y137" s="41"/>
      <c r="Z137" s="41"/>
      <c r="AA137" s="33"/>
      <c r="AB137" s="44"/>
      <c r="AC137" s="41"/>
      <c r="AD137" s="41"/>
      <c r="AE137" s="41"/>
      <c r="AF137" s="33"/>
      <c r="AG137" s="44"/>
      <c r="AH137" s="41"/>
      <c r="AI137" s="41"/>
      <c r="AJ137" s="41"/>
      <c r="AK137" s="33"/>
      <c r="AL137" s="44"/>
      <c r="AM137" s="41"/>
      <c r="AN137" s="41"/>
      <c r="AO137" s="41"/>
      <c r="AP137" s="33"/>
      <c r="AQ137" s="44"/>
      <c r="AR137" s="41"/>
      <c r="AS137" s="41"/>
      <c r="AT137" s="41"/>
      <c r="AU137" s="33"/>
      <c r="AV137" s="44"/>
      <c r="AW137" s="41"/>
      <c r="AX137" s="41"/>
      <c r="AY137" s="41"/>
      <c r="AZ137" s="33"/>
      <c r="BA137" s="44"/>
      <c r="BB137" s="41"/>
      <c r="BC137" s="41"/>
      <c r="BD137" s="41"/>
      <c r="BE137" s="33"/>
      <c r="BF137" s="44"/>
      <c r="BG137" s="41"/>
      <c r="BH137" s="41"/>
      <c r="BI137" s="41"/>
      <c r="BJ137" s="33"/>
      <c r="BK137" s="45"/>
    </row>
    <row r="138" spans="1:63" ht="4.5" customHeight="1">
      <c r="A138" s="6"/>
      <c r="B138" s="10"/>
      <c r="C138" s="101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2"/>
      <c r="U138" s="102"/>
      <c r="V138" s="102"/>
      <c r="W138" s="102"/>
      <c r="X138" s="102"/>
      <c r="Y138" s="102"/>
      <c r="Z138" s="102"/>
      <c r="AA138" s="102"/>
      <c r="AB138" s="102"/>
      <c r="AC138" s="102"/>
      <c r="AD138" s="102"/>
      <c r="AE138" s="102"/>
      <c r="AF138" s="102"/>
      <c r="AG138" s="102"/>
      <c r="AH138" s="102"/>
      <c r="AI138" s="102"/>
      <c r="AJ138" s="102"/>
      <c r="AK138" s="102"/>
      <c r="AL138" s="102"/>
      <c r="AM138" s="102"/>
      <c r="AN138" s="102"/>
      <c r="AO138" s="102"/>
      <c r="AP138" s="102"/>
      <c r="AQ138" s="102"/>
      <c r="AR138" s="102"/>
      <c r="AS138" s="102"/>
      <c r="AT138" s="102"/>
      <c r="AU138" s="102"/>
      <c r="AV138" s="102"/>
      <c r="AW138" s="102"/>
      <c r="AX138" s="102"/>
      <c r="AY138" s="102"/>
      <c r="AZ138" s="102"/>
      <c r="BA138" s="102"/>
      <c r="BB138" s="102"/>
      <c r="BC138" s="102"/>
      <c r="BD138" s="102"/>
      <c r="BE138" s="102"/>
      <c r="BF138" s="102"/>
      <c r="BG138" s="102"/>
      <c r="BH138" s="102"/>
      <c r="BI138" s="102"/>
      <c r="BJ138" s="102"/>
      <c r="BK138" s="103"/>
    </row>
    <row r="139" spans="1:63">
      <c r="A139" s="6" t="s">
        <v>22</v>
      </c>
      <c r="B139" s="7" t="s">
        <v>23</v>
      </c>
      <c r="C139" s="101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2"/>
      <c r="U139" s="102"/>
      <c r="V139" s="102"/>
      <c r="W139" s="102"/>
      <c r="X139" s="102"/>
      <c r="Y139" s="102"/>
      <c r="Z139" s="102"/>
      <c r="AA139" s="102"/>
      <c r="AB139" s="102"/>
      <c r="AC139" s="102"/>
      <c r="AD139" s="102"/>
      <c r="AE139" s="102"/>
      <c r="AF139" s="102"/>
      <c r="AG139" s="102"/>
      <c r="AH139" s="102"/>
      <c r="AI139" s="102"/>
      <c r="AJ139" s="102"/>
      <c r="AK139" s="102"/>
      <c r="AL139" s="102"/>
      <c r="AM139" s="102"/>
      <c r="AN139" s="102"/>
      <c r="AO139" s="102"/>
      <c r="AP139" s="102"/>
      <c r="AQ139" s="102"/>
      <c r="AR139" s="102"/>
      <c r="AS139" s="102"/>
      <c r="AT139" s="102"/>
      <c r="AU139" s="102"/>
      <c r="AV139" s="102"/>
      <c r="AW139" s="102"/>
      <c r="AX139" s="102"/>
      <c r="AY139" s="102"/>
      <c r="AZ139" s="102"/>
      <c r="BA139" s="102"/>
      <c r="BB139" s="102"/>
      <c r="BC139" s="102"/>
      <c r="BD139" s="102"/>
      <c r="BE139" s="102"/>
      <c r="BF139" s="102"/>
      <c r="BG139" s="102"/>
      <c r="BH139" s="102"/>
      <c r="BI139" s="102"/>
      <c r="BJ139" s="102"/>
      <c r="BK139" s="103"/>
    </row>
    <row r="140" spans="1:63">
      <c r="A140" s="6" t="s">
        <v>79</v>
      </c>
      <c r="B140" s="10" t="s">
        <v>24</v>
      </c>
      <c r="C140" s="101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2"/>
      <c r="U140" s="102"/>
      <c r="V140" s="102"/>
      <c r="W140" s="102"/>
      <c r="X140" s="102"/>
      <c r="Y140" s="102"/>
      <c r="Z140" s="102"/>
      <c r="AA140" s="102"/>
      <c r="AB140" s="102"/>
      <c r="AC140" s="102"/>
      <c r="AD140" s="102"/>
      <c r="AE140" s="102"/>
      <c r="AF140" s="102"/>
      <c r="AG140" s="102"/>
      <c r="AH140" s="102"/>
      <c r="AI140" s="102"/>
      <c r="AJ140" s="102"/>
      <c r="AK140" s="102"/>
      <c r="AL140" s="102"/>
      <c r="AM140" s="102"/>
      <c r="AN140" s="102"/>
      <c r="AO140" s="102"/>
      <c r="AP140" s="102"/>
      <c r="AQ140" s="102"/>
      <c r="AR140" s="102"/>
      <c r="AS140" s="102"/>
      <c r="AT140" s="102"/>
      <c r="AU140" s="102"/>
      <c r="AV140" s="102"/>
      <c r="AW140" s="102"/>
      <c r="AX140" s="102"/>
      <c r="AY140" s="102"/>
      <c r="AZ140" s="102"/>
      <c r="BA140" s="102"/>
      <c r="BB140" s="102"/>
      <c r="BC140" s="102"/>
      <c r="BD140" s="102"/>
      <c r="BE140" s="102"/>
      <c r="BF140" s="102"/>
      <c r="BG140" s="102"/>
      <c r="BH140" s="102"/>
      <c r="BI140" s="102"/>
      <c r="BJ140" s="102"/>
      <c r="BK140" s="103"/>
    </row>
    <row r="141" spans="1:63">
      <c r="A141" s="6"/>
      <c r="B141" s="11" t="s">
        <v>39</v>
      </c>
      <c r="C141" s="44"/>
      <c r="D141" s="41"/>
      <c r="E141" s="41"/>
      <c r="F141" s="41"/>
      <c r="G141" s="33"/>
      <c r="H141" s="44"/>
      <c r="I141" s="41"/>
      <c r="J141" s="41"/>
      <c r="K141" s="41"/>
      <c r="L141" s="33"/>
      <c r="M141" s="44"/>
      <c r="N141" s="41"/>
      <c r="O141" s="41"/>
      <c r="P141" s="41"/>
      <c r="Q141" s="33"/>
      <c r="R141" s="44"/>
      <c r="S141" s="41"/>
      <c r="T141" s="41"/>
      <c r="U141" s="41"/>
      <c r="V141" s="33"/>
      <c r="W141" s="44"/>
      <c r="X141" s="41"/>
      <c r="Y141" s="41"/>
      <c r="Z141" s="41"/>
      <c r="AA141" s="33"/>
      <c r="AB141" s="44"/>
      <c r="AC141" s="41"/>
      <c r="AD141" s="41"/>
      <c r="AE141" s="41"/>
      <c r="AF141" s="33"/>
      <c r="AG141" s="44"/>
      <c r="AH141" s="41"/>
      <c r="AI141" s="41"/>
      <c r="AJ141" s="41"/>
      <c r="AK141" s="33"/>
      <c r="AL141" s="44"/>
      <c r="AM141" s="41"/>
      <c r="AN141" s="41"/>
      <c r="AO141" s="41"/>
      <c r="AP141" s="33"/>
      <c r="AQ141" s="44"/>
      <c r="AR141" s="41"/>
      <c r="AS141" s="41"/>
      <c r="AT141" s="41"/>
      <c r="AU141" s="33"/>
      <c r="AV141" s="44"/>
      <c r="AW141" s="41"/>
      <c r="AX141" s="41"/>
      <c r="AY141" s="41"/>
      <c r="AZ141" s="33"/>
      <c r="BA141" s="44"/>
      <c r="BB141" s="41"/>
      <c r="BC141" s="41"/>
      <c r="BD141" s="41"/>
      <c r="BE141" s="33"/>
      <c r="BF141" s="44"/>
      <c r="BG141" s="41"/>
      <c r="BH141" s="41"/>
      <c r="BI141" s="41"/>
      <c r="BJ141" s="33"/>
      <c r="BK141" s="45"/>
    </row>
    <row r="142" spans="1:63">
      <c r="A142" s="6"/>
      <c r="B142" s="11" t="s">
        <v>150</v>
      </c>
      <c r="C142" s="41">
        <v>0</v>
      </c>
      <c r="D142" s="41">
        <v>0</v>
      </c>
      <c r="E142" s="41">
        <v>0</v>
      </c>
      <c r="F142" s="41">
        <v>0</v>
      </c>
      <c r="G142" s="41">
        <v>0</v>
      </c>
      <c r="H142" s="41">
        <v>0.15346361157930002</v>
      </c>
      <c r="I142" s="41">
        <v>0.41924051600000001</v>
      </c>
      <c r="J142" s="41">
        <v>0</v>
      </c>
      <c r="K142" s="41">
        <v>0</v>
      </c>
      <c r="L142" s="41">
        <v>0</v>
      </c>
      <c r="M142" s="41">
        <v>0</v>
      </c>
      <c r="N142" s="41">
        <v>0</v>
      </c>
      <c r="O142" s="41">
        <v>0</v>
      </c>
      <c r="P142" s="41">
        <v>0</v>
      </c>
      <c r="Q142" s="41">
        <v>0</v>
      </c>
      <c r="R142" s="41">
        <v>2.1039795644799998E-2</v>
      </c>
      <c r="S142" s="41">
        <v>0</v>
      </c>
      <c r="T142" s="41">
        <v>0</v>
      </c>
      <c r="U142" s="41">
        <v>0</v>
      </c>
      <c r="V142" s="41">
        <v>9.9108763870000005E-3</v>
      </c>
      <c r="W142" s="41">
        <v>0</v>
      </c>
      <c r="X142" s="41">
        <v>0</v>
      </c>
      <c r="Y142" s="41">
        <v>0</v>
      </c>
      <c r="Z142" s="41">
        <v>0</v>
      </c>
      <c r="AA142" s="41">
        <v>0</v>
      </c>
      <c r="AB142" s="41">
        <v>0.46266887667520007</v>
      </c>
      <c r="AC142" s="41">
        <v>0.31011555564509996</v>
      </c>
      <c r="AD142" s="41">
        <v>0</v>
      </c>
      <c r="AE142" s="41">
        <v>0</v>
      </c>
      <c r="AF142" s="41">
        <v>0.95</v>
      </c>
      <c r="AG142" s="41">
        <v>0</v>
      </c>
      <c r="AH142" s="41">
        <v>0</v>
      </c>
      <c r="AI142" s="41">
        <v>0</v>
      </c>
      <c r="AJ142" s="41">
        <v>0</v>
      </c>
      <c r="AK142" s="41">
        <v>0</v>
      </c>
      <c r="AL142" s="41">
        <v>4.2483599096600003E-2</v>
      </c>
      <c r="AM142" s="41">
        <v>0</v>
      </c>
      <c r="AN142" s="41">
        <v>0</v>
      </c>
      <c r="AO142" s="41">
        <v>0</v>
      </c>
      <c r="AP142" s="41">
        <v>3.9826429935400004E-2</v>
      </c>
      <c r="AQ142" s="41">
        <v>0</v>
      </c>
      <c r="AR142" s="41">
        <v>0</v>
      </c>
      <c r="AS142" s="41">
        <v>0</v>
      </c>
      <c r="AT142" s="41">
        <v>0</v>
      </c>
      <c r="AU142" s="41">
        <v>0</v>
      </c>
      <c r="AV142" s="41">
        <v>8.234</v>
      </c>
      <c r="AW142" s="41">
        <v>0.60040877151580008</v>
      </c>
      <c r="AX142" s="41">
        <v>0</v>
      </c>
      <c r="AY142" s="41">
        <v>0</v>
      </c>
      <c r="AZ142" s="41">
        <v>14.19</v>
      </c>
      <c r="BA142" s="41">
        <v>0</v>
      </c>
      <c r="BB142" s="41">
        <v>0</v>
      </c>
      <c r="BC142" s="41">
        <v>0</v>
      </c>
      <c r="BD142" s="41">
        <v>0</v>
      </c>
      <c r="BE142" s="41">
        <v>0</v>
      </c>
      <c r="BF142" s="41">
        <v>0.71615779979730143</v>
      </c>
      <c r="BG142" s="41">
        <v>1.4974259208062999</v>
      </c>
      <c r="BH142" s="41">
        <v>0</v>
      </c>
      <c r="BI142" s="41">
        <v>0</v>
      </c>
      <c r="BJ142" s="41">
        <v>0.66940101225769999</v>
      </c>
      <c r="BK142" s="42">
        <f t="shared" ref="BK142:BK143" si="13">SUM(C142:BJ142)</f>
        <v>28.316142765340501</v>
      </c>
    </row>
    <row r="143" spans="1:63">
      <c r="A143" s="6"/>
      <c r="B143" s="11" t="s">
        <v>151</v>
      </c>
      <c r="C143" s="41">
        <v>0</v>
      </c>
      <c r="D143" s="41">
        <v>0</v>
      </c>
      <c r="E143" s="41">
        <v>0</v>
      </c>
      <c r="F143" s="41">
        <v>0</v>
      </c>
      <c r="G143" s="41">
        <v>0</v>
      </c>
      <c r="H143" s="41">
        <v>0.21339449757869997</v>
      </c>
      <c r="I143" s="41">
        <v>0.49875065554830006</v>
      </c>
      <c r="J143" s="41">
        <v>0</v>
      </c>
      <c r="K143" s="41">
        <v>0</v>
      </c>
      <c r="L143" s="41">
        <v>4.8853345580599998E-2</v>
      </c>
      <c r="M143" s="41">
        <v>0</v>
      </c>
      <c r="N143" s="41">
        <v>0</v>
      </c>
      <c r="O143" s="41">
        <v>0</v>
      </c>
      <c r="P143" s="41">
        <v>0</v>
      </c>
      <c r="Q143" s="41">
        <v>0</v>
      </c>
      <c r="R143" s="41">
        <v>4.0716287225300005E-2</v>
      </c>
      <c r="S143" s="41">
        <v>0</v>
      </c>
      <c r="T143" s="41">
        <v>0</v>
      </c>
      <c r="U143" s="41">
        <v>0</v>
      </c>
      <c r="V143" s="41">
        <v>0</v>
      </c>
      <c r="W143" s="41">
        <v>0</v>
      </c>
      <c r="X143" s="41">
        <v>0</v>
      </c>
      <c r="Y143" s="41">
        <v>0</v>
      </c>
      <c r="Z143" s="41">
        <v>0</v>
      </c>
      <c r="AA143" s="41">
        <v>0</v>
      </c>
      <c r="AB143" s="41">
        <v>7.198402722519999E-2</v>
      </c>
      <c r="AC143" s="41">
        <v>0.1134562901935</v>
      </c>
      <c r="AD143" s="41">
        <v>0</v>
      </c>
      <c r="AE143" s="41">
        <v>0</v>
      </c>
      <c r="AF143" s="41">
        <v>1.1780226409026999</v>
      </c>
      <c r="AG143" s="41">
        <v>0</v>
      </c>
      <c r="AH143" s="41">
        <v>0</v>
      </c>
      <c r="AI143" s="41">
        <v>0</v>
      </c>
      <c r="AJ143" s="41">
        <v>0</v>
      </c>
      <c r="AK143" s="41">
        <v>0</v>
      </c>
      <c r="AL143" s="41">
        <v>9.1321401289999986E-3</v>
      </c>
      <c r="AM143" s="41">
        <v>0</v>
      </c>
      <c r="AN143" s="41">
        <v>0</v>
      </c>
      <c r="AO143" s="41">
        <v>0</v>
      </c>
      <c r="AP143" s="41">
        <v>0</v>
      </c>
      <c r="AQ143" s="41">
        <v>0</v>
      </c>
      <c r="AR143" s="41">
        <v>0</v>
      </c>
      <c r="AS143" s="41">
        <v>0</v>
      </c>
      <c r="AT143" s="41">
        <v>0</v>
      </c>
      <c r="AU143" s="41">
        <v>0</v>
      </c>
      <c r="AV143" s="41">
        <v>3.3748827050625838</v>
      </c>
      <c r="AW143" s="41">
        <v>6.1050177011925006</v>
      </c>
      <c r="AX143" s="41">
        <v>0</v>
      </c>
      <c r="AY143" s="41">
        <v>0</v>
      </c>
      <c r="AZ143" s="41">
        <v>9.86</v>
      </c>
      <c r="BA143" s="41">
        <v>0</v>
      </c>
      <c r="BB143" s="41">
        <v>0</v>
      </c>
      <c r="BC143" s="41">
        <v>0</v>
      </c>
      <c r="BD143" s="41">
        <v>0</v>
      </c>
      <c r="BE143" s="41">
        <v>0</v>
      </c>
      <c r="BF143" s="41">
        <v>0.46296313879609974</v>
      </c>
      <c r="BG143" s="41">
        <v>0.47626076758059999</v>
      </c>
      <c r="BH143" s="41">
        <v>0</v>
      </c>
      <c r="BI143" s="41">
        <v>0</v>
      </c>
      <c r="BJ143" s="41">
        <v>0.13367725716119999</v>
      </c>
      <c r="BK143" s="42">
        <f t="shared" si="13"/>
        <v>22.587111454176284</v>
      </c>
    </row>
    <row r="144" spans="1:63" s="18" customFormat="1">
      <c r="A144" s="6"/>
      <c r="B144" s="16" t="s">
        <v>86</v>
      </c>
      <c r="C144" s="48">
        <f>SUM(C142:C143)</f>
        <v>0</v>
      </c>
      <c r="D144" s="49">
        <f t="shared" ref="D144:BJ144" si="14">SUM(D142:D143)</f>
        <v>0</v>
      </c>
      <c r="E144" s="49">
        <f t="shared" si="14"/>
        <v>0</v>
      </c>
      <c r="F144" s="49">
        <f t="shared" si="14"/>
        <v>0</v>
      </c>
      <c r="G144" s="50">
        <f t="shared" si="14"/>
        <v>0</v>
      </c>
      <c r="H144" s="48">
        <f t="shared" si="14"/>
        <v>0.36685810915799999</v>
      </c>
      <c r="I144" s="49">
        <f t="shared" si="14"/>
        <v>0.91799117154830001</v>
      </c>
      <c r="J144" s="49">
        <f t="shared" si="14"/>
        <v>0</v>
      </c>
      <c r="K144" s="49">
        <f t="shared" si="14"/>
        <v>0</v>
      </c>
      <c r="L144" s="50">
        <f t="shared" si="14"/>
        <v>4.8853345580599998E-2</v>
      </c>
      <c r="M144" s="48">
        <f t="shared" si="14"/>
        <v>0</v>
      </c>
      <c r="N144" s="49">
        <f t="shared" si="14"/>
        <v>0</v>
      </c>
      <c r="O144" s="49">
        <f t="shared" si="14"/>
        <v>0</v>
      </c>
      <c r="P144" s="49">
        <f t="shared" si="14"/>
        <v>0</v>
      </c>
      <c r="Q144" s="50">
        <f t="shared" si="14"/>
        <v>0</v>
      </c>
      <c r="R144" s="48">
        <f t="shared" si="14"/>
        <v>6.1756082870100003E-2</v>
      </c>
      <c r="S144" s="49">
        <f t="shared" si="14"/>
        <v>0</v>
      </c>
      <c r="T144" s="49">
        <f t="shared" si="14"/>
        <v>0</v>
      </c>
      <c r="U144" s="49">
        <f t="shared" si="14"/>
        <v>0</v>
      </c>
      <c r="V144" s="50">
        <f t="shared" si="14"/>
        <v>9.9108763870000005E-3</v>
      </c>
      <c r="W144" s="48">
        <f t="shared" si="14"/>
        <v>0</v>
      </c>
      <c r="X144" s="49">
        <f t="shared" si="14"/>
        <v>0</v>
      </c>
      <c r="Y144" s="49">
        <f t="shared" si="14"/>
        <v>0</v>
      </c>
      <c r="Z144" s="49">
        <f t="shared" si="14"/>
        <v>0</v>
      </c>
      <c r="AA144" s="50">
        <f t="shared" si="14"/>
        <v>0</v>
      </c>
      <c r="AB144" s="48">
        <f t="shared" si="14"/>
        <v>0.5346529039004001</v>
      </c>
      <c r="AC144" s="49">
        <f t="shared" si="14"/>
        <v>0.42357184583859997</v>
      </c>
      <c r="AD144" s="49">
        <f t="shared" si="14"/>
        <v>0</v>
      </c>
      <c r="AE144" s="49">
        <f t="shared" si="14"/>
        <v>0</v>
      </c>
      <c r="AF144" s="50">
        <f t="shared" si="14"/>
        <v>2.1280226409026999</v>
      </c>
      <c r="AG144" s="48">
        <f t="shared" si="14"/>
        <v>0</v>
      </c>
      <c r="AH144" s="49">
        <f t="shared" si="14"/>
        <v>0</v>
      </c>
      <c r="AI144" s="49">
        <f t="shared" si="14"/>
        <v>0</v>
      </c>
      <c r="AJ144" s="49">
        <f t="shared" si="14"/>
        <v>0</v>
      </c>
      <c r="AK144" s="50">
        <f t="shared" si="14"/>
        <v>0</v>
      </c>
      <c r="AL144" s="48">
        <f t="shared" si="14"/>
        <v>5.1615739225600005E-2</v>
      </c>
      <c r="AM144" s="49">
        <f t="shared" si="14"/>
        <v>0</v>
      </c>
      <c r="AN144" s="49">
        <f t="shared" si="14"/>
        <v>0</v>
      </c>
      <c r="AO144" s="49">
        <f t="shared" si="14"/>
        <v>0</v>
      </c>
      <c r="AP144" s="50">
        <f t="shared" si="14"/>
        <v>3.9826429935400004E-2</v>
      </c>
      <c r="AQ144" s="48">
        <f t="shared" si="14"/>
        <v>0</v>
      </c>
      <c r="AR144" s="49">
        <f t="shared" si="14"/>
        <v>0</v>
      </c>
      <c r="AS144" s="49">
        <f t="shared" si="14"/>
        <v>0</v>
      </c>
      <c r="AT144" s="49">
        <f t="shared" si="14"/>
        <v>0</v>
      </c>
      <c r="AU144" s="50">
        <f t="shared" si="14"/>
        <v>0</v>
      </c>
      <c r="AV144" s="48">
        <f t="shared" si="14"/>
        <v>11.608882705062584</v>
      </c>
      <c r="AW144" s="49">
        <f t="shared" si="14"/>
        <v>6.7054264727083011</v>
      </c>
      <c r="AX144" s="49">
        <f t="shared" si="14"/>
        <v>0</v>
      </c>
      <c r="AY144" s="49">
        <f t="shared" si="14"/>
        <v>0</v>
      </c>
      <c r="AZ144" s="50">
        <f t="shared" si="14"/>
        <v>24.049999999999997</v>
      </c>
      <c r="BA144" s="48">
        <f t="shared" si="14"/>
        <v>0</v>
      </c>
      <c r="BB144" s="49">
        <f t="shared" si="14"/>
        <v>0</v>
      </c>
      <c r="BC144" s="49">
        <f t="shared" si="14"/>
        <v>0</v>
      </c>
      <c r="BD144" s="49">
        <f t="shared" si="14"/>
        <v>0</v>
      </c>
      <c r="BE144" s="50">
        <f t="shared" si="14"/>
        <v>0</v>
      </c>
      <c r="BF144" s="48">
        <f t="shared" si="14"/>
        <v>1.1791209385934012</v>
      </c>
      <c r="BG144" s="49">
        <f t="shared" si="14"/>
        <v>1.9736866883868998</v>
      </c>
      <c r="BH144" s="49">
        <f t="shared" si="14"/>
        <v>0</v>
      </c>
      <c r="BI144" s="49">
        <f t="shared" si="14"/>
        <v>0</v>
      </c>
      <c r="BJ144" s="50">
        <f t="shared" si="14"/>
        <v>0.80307826941890004</v>
      </c>
      <c r="BK144" s="43">
        <f>SUM(BK142:BK143)</f>
        <v>50.903254219516782</v>
      </c>
    </row>
    <row r="145" spans="1:63" ht="4.5" customHeight="1">
      <c r="A145" s="6"/>
      <c r="B145" s="19"/>
      <c r="C145" s="101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2"/>
      <c r="U145" s="102"/>
      <c r="V145" s="102"/>
      <c r="W145" s="102"/>
      <c r="X145" s="102"/>
      <c r="Y145" s="102"/>
      <c r="Z145" s="102"/>
      <c r="AA145" s="102"/>
      <c r="AB145" s="102"/>
      <c r="AC145" s="102"/>
      <c r="AD145" s="102"/>
      <c r="AE145" s="102"/>
      <c r="AF145" s="102"/>
      <c r="AG145" s="102"/>
      <c r="AH145" s="102"/>
      <c r="AI145" s="102"/>
      <c r="AJ145" s="102"/>
      <c r="AK145" s="102"/>
      <c r="AL145" s="102"/>
      <c r="AM145" s="102"/>
      <c r="AN145" s="102"/>
      <c r="AO145" s="102"/>
      <c r="AP145" s="102"/>
      <c r="AQ145" s="102"/>
      <c r="AR145" s="102"/>
      <c r="AS145" s="102"/>
      <c r="AT145" s="102"/>
      <c r="AU145" s="102"/>
      <c r="AV145" s="102"/>
      <c r="AW145" s="102"/>
      <c r="AX145" s="102"/>
      <c r="AY145" s="102"/>
      <c r="AZ145" s="102"/>
      <c r="BA145" s="102"/>
      <c r="BB145" s="102"/>
      <c r="BC145" s="102"/>
      <c r="BD145" s="102"/>
      <c r="BE145" s="102"/>
      <c r="BF145" s="102"/>
      <c r="BG145" s="102"/>
      <c r="BH145" s="102"/>
      <c r="BI145" s="102"/>
      <c r="BJ145" s="102"/>
      <c r="BK145" s="103"/>
    </row>
    <row r="146" spans="1:63">
      <c r="A146" s="6"/>
      <c r="B146" s="20" t="s">
        <v>101</v>
      </c>
      <c r="C146" s="51">
        <f>+C105+C123+C144</f>
        <v>0</v>
      </c>
      <c r="D146" s="51">
        <f t="shared" ref="D146:BJ146" si="15">+D105+D123+D144</f>
        <v>376.89216042274165</v>
      </c>
      <c r="E146" s="51">
        <f t="shared" si="15"/>
        <v>0</v>
      </c>
      <c r="F146" s="51">
        <f t="shared" si="15"/>
        <v>0</v>
      </c>
      <c r="G146" s="51">
        <f t="shared" si="15"/>
        <v>0</v>
      </c>
      <c r="H146" s="51">
        <f t="shared" si="15"/>
        <v>18.2833763907716</v>
      </c>
      <c r="I146" s="51">
        <f t="shared" si="15"/>
        <v>11917.093583488735</v>
      </c>
      <c r="J146" s="51">
        <f t="shared" si="15"/>
        <v>1268.9906101661256</v>
      </c>
      <c r="K146" s="51">
        <f t="shared" si="15"/>
        <v>0</v>
      </c>
      <c r="L146" s="51">
        <f t="shared" si="15"/>
        <v>853.77270703475187</v>
      </c>
      <c r="M146" s="51">
        <f t="shared" si="15"/>
        <v>0</v>
      </c>
      <c r="N146" s="51">
        <f t="shared" si="15"/>
        <v>0</v>
      </c>
      <c r="O146" s="51">
        <f t="shared" si="15"/>
        <v>0</v>
      </c>
      <c r="P146" s="51">
        <f t="shared" si="15"/>
        <v>0</v>
      </c>
      <c r="Q146" s="51">
        <f t="shared" si="15"/>
        <v>0</v>
      </c>
      <c r="R146" s="51">
        <f t="shared" si="15"/>
        <v>2.371877412076</v>
      </c>
      <c r="S146" s="51">
        <f t="shared" si="15"/>
        <v>877.65039764267431</v>
      </c>
      <c r="T146" s="51">
        <f t="shared" si="15"/>
        <v>25.923558525161198</v>
      </c>
      <c r="U146" s="51">
        <f t="shared" si="15"/>
        <v>18.7554892801611</v>
      </c>
      <c r="V146" s="51">
        <f t="shared" si="15"/>
        <v>6.5364512038696994</v>
      </c>
      <c r="W146" s="51">
        <f t="shared" si="15"/>
        <v>0</v>
      </c>
      <c r="X146" s="51">
        <f t="shared" si="15"/>
        <v>0</v>
      </c>
      <c r="Y146" s="51">
        <f t="shared" si="15"/>
        <v>0</v>
      </c>
      <c r="Z146" s="51">
        <f t="shared" si="15"/>
        <v>0</v>
      </c>
      <c r="AA146" s="51">
        <f t="shared" si="15"/>
        <v>0</v>
      </c>
      <c r="AB146" s="51">
        <f t="shared" si="15"/>
        <v>4.6948262189936001</v>
      </c>
      <c r="AC146" s="51">
        <f t="shared" si="15"/>
        <v>223.13951718235103</v>
      </c>
      <c r="AD146" s="51">
        <f t="shared" si="15"/>
        <v>0</v>
      </c>
      <c r="AE146" s="51">
        <f t="shared" si="15"/>
        <v>0</v>
      </c>
      <c r="AF146" s="51">
        <f t="shared" si="15"/>
        <v>347.51142581076016</v>
      </c>
      <c r="AG146" s="51">
        <f t="shared" si="15"/>
        <v>0</v>
      </c>
      <c r="AH146" s="51">
        <f t="shared" si="15"/>
        <v>0</v>
      </c>
      <c r="AI146" s="51">
        <f t="shared" si="15"/>
        <v>0</v>
      </c>
      <c r="AJ146" s="51">
        <f t="shared" si="15"/>
        <v>0</v>
      </c>
      <c r="AK146" s="51">
        <f t="shared" si="15"/>
        <v>0</v>
      </c>
      <c r="AL146" s="51">
        <f t="shared" si="15"/>
        <v>0.11615895903160001</v>
      </c>
      <c r="AM146" s="51">
        <f t="shared" si="15"/>
        <v>3.1553652656127005</v>
      </c>
      <c r="AN146" s="51">
        <f t="shared" si="15"/>
        <v>0</v>
      </c>
      <c r="AO146" s="51">
        <f t="shared" si="15"/>
        <v>0</v>
      </c>
      <c r="AP146" s="51">
        <f t="shared" si="15"/>
        <v>1.1781943427738999</v>
      </c>
      <c r="AQ146" s="51">
        <f t="shared" si="15"/>
        <v>0</v>
      </c>
      <c r="AR146" s="51">
        <f t="shared" si="15"/>
        <v>-1E-8</v>
      </c>
      <c r="AS146" s="51">
        <f t="shared" si="15"/>
        <v>0</v>
      </c>
      <c r="AT146" s="51">
        <f t="shared" si="15"/>
        <v>0</v>
      </c>
      <c r="AU146" s="51">
        <f t="shared" si="15"/>
        <v>0</v>
      </c>
      <c r="AV146" s="51">
        <f t="shared" si="15"/>
        <v>370.9958811806469</v>
      </c>
      <c r="AW146" s="51">
        <f t="shared" si="15"/>
        <v>4158.0380482226701</v>
      </c>
      <c r="AX146" s="51">
        <f t="shared" si="15"/>
        <v>1017.3609840698376</v>
      </c>
      <c r="AY146" s="51">
        <f t="shared" si="15"/>
        <v>0</v>
      </c>
      <c r="AZ146" s="51">
        <f t="shared" si="15"/>
        <v>3115.3471247532443</v>
      </c>
      <c r="BA146" s="51">
        <f t="shared" si="15"/>
        <v>0</v>
      </c>
      <c r="BB146" s="51">
        <f t="shared" si="15"/>
        <v>0</v>
      </c>
      <c r="BC146" s="51">
        <f t="shared" si="15"/>
        <v>0</v>
      </c>
      <c r="BD146" s="51">
        <f t="shared" si="15"/>
        <v>0</v>
      </c>
      <c r="BE146" s="51">
        <f t="shared" si="15"/>
        <v>0</v>
      </c>
      <c r="BF146" s="51">
        <f t="shared" si="15"/>
        <v>69.843948603371686</v>
      </c>
      <c r="BG146" s="51">
        <f t="shared" si="15"/>
        <v>711.27168558908932</v>
      </c>
      <c r="BH146" s="51">
        <f t="shared" si="15"/>
        <v>10.481792445741801</v>
      </c>
      <c r="BI146" s="51">
        <f t="shared" si="15"/>
        <v>0</v>
      </c>
      <c r="BJ146" s="51">
        <f t="shared" si="15"/>
        <v>115.8408032603177</v>
      </c>
      <c r="BK146" s="52">
        <f>+BK105+BK123+BK144</f>
        <v>25515.245967461513</v>
      </c>
    </row>
    <row r="147" spans="1:63" ht="4.5" customHeight="1">
      <c r="A147" s="6"/>
      <c r="B147" s="20"/>
      <c r="C147" s="110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2"/>
      <c r="U147" s="102"/>
      <c r="V147" s="102"/>
      <c r="W147" s="102"/>
      <c r="X147" s="102"/>
      <c r="Y147" s="102"/>
      <c r="Z147" s="102"/>
      <c r="AA147" s="102"/>
      <c r="AB147" s="102"/>
      <c r="AC147" s="102"/>
      <c r="AD147" s="102"/>
      <c r="AE147" s="102"/>
      <c r="AF147" s="102"/>
      <c r="AG147" s="102"/>
      <c r="AH147" s="102"/>
      <c r="AI147" s="102"/>
      <c r="AJ147" s="102"/>
      <c r="AK147" s="102"/>
      <c r="AL147" s="102"/>
      <c r="AM147" s="102"/>
      <c r="AN147" s="102"/>
      <c r="AO147" s="102"/>
      <c r="AP147" s="102"/>
      <c r="AQ147" s="102"/>
      <c r="AR147" s="102"/>
      <c r="AS147" s="102"/>
      <c r="AT147" s="102"/>
      <c r="AU147" s="102"/>
      <c r="AV147" s="102"/>
      <c r="AW147" s="102"/>
      <c r="AX147" s="102"/>
      <c r="AY147" s="102"/>
      <c r="AZ147" s="102"/>
      <c r="BA147" s="102"/>
      <c r="BB147" s="102"/>
      <c r="BC147" s="102"/>
      <c r="BD147" s="102"/>
      <c r="BE147" s="102"/>
      <c r="BF147" s="102"/>
      <c r="BG147" s="102"/>
      <c r="BH147" s="102"/>
      <c r="BI147" s="102"/>
      <c r="BJ147" s="102"/>
      <c r="BK147" s="111"/>
    </row>
    <row r="148" spans="1:63" ht="14.25" customHeight="1">
      <c r="A148" s="6" t="s">
        <v>5</v>
      </c>
      <c r="B148" s="21" t="s">
        <v>26</v>
      </c>
      <c r="C148" s="110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2"/>
      <c r="U148" s="102"/>
      <c r="V148" s="102"/>
      <c r="W148" s="102"/>
      <c r="X148" s="102"/>
      <c r="Y148" s="102"/>
      <c r="Z148" s="102"/>
      <c r="AA148" s="102"/>
      <c r="AB148" s="102"/>
      <c r="AC148" s="102"/>
      <c r="AD148" s="102"/>
      <c r="AE148" s="102"/>
      <c r="AF148" s="102"/>
      <c r="AG148" s="102"/>
      <c r="AH148" s="102"/>
      <c r="AI148" s="102"/>
      <c r="AJ148" s="102"/>
      <c r="AK148" s="102"/>
      <c r="AL148" s="102"/>
      <c r="AM148" s="102"/>
      <c r="AN148" s="102"/>
      <c r="AO148" s="102"/>
      <c r="AP148" s="102"/>
      <c r="AQ148" s="102"/>
      <c r="AR148" s="102"/>
      <c r="AS148" s="102"/>
      <c r="AT148" s="102"/>
      <c r="AU148" s="102"/>
      <c r="AV148" s="102"/>
      <c r="AW148" s="102"/>
      <c r="AX148" s="102"/>
      <c r="AY148" s="102"/>
      <c r="AZ148" s="102"/>
      <c r="BA148" s="102"/>
      <c r="BB148" s="102"/>
      <c r="BC148" s="102"/>
      <c r="BD148" s="102"/>
      <c r="BE148" s="102"/>
      <c r="BF148" s="102"/>
      <c r="BG148" s="102"/>
      <c r="BH148" s="102"/>
      <c r="BI148" s="102"/>
      <c r="BJ148" s="102"/>
      <c r="BK148" s="111"/>
    </row>
    <row r="149" spans="1:63">
      <c r="A149" s="6"/>
      <c r="B149" s="11" t="s">
        <v>39</v>
      </c>
      <c r="C149" s="41"/>
      <c r="D149" s="41"/>
      <c r="E149" s="41"/>
      <c r="F149" s="41"/>
      <c r="G149" s="53"/>
      <c r="H149" s="44"/>
      <c r="I149" s="41"/>
      <c r="J149" s="41"/>
      <c r="K149" s="41"/>
      <c r="L149" s="53"/>
      <c r="M149" s="44"/>
      <c r="N149" s="41"/>
      <c r="O149" s="41"/>
      <c r="P149" s="41"/>
      <c r="Q149" s="53"/>
      <c r="R149" s="44"/>
      <c r="S149" s="41"/>
      <c r="T149" s="41"/>
      <c r="U149" s="41"/>
      <c r="V149" s="33"/>
      <c r="W149" s="54"/>
      <c r="X149" s="41"/>
      <c r="Y149" s="41"/>
      <c r="Z149" s="41"/>
      <c r="AA149" s="53"/>
      <c r="AB149" s="44"/>
      <c r="AC149" s="41"/>
      <c r="AD149" s="41"/>
      <c r="AE149" s="41"/>
      <c r="AF149" s="53"/>
      <c r="AG149" s="44"/>
      <c r="AH149" s="41"/>
      <c r="AI149" s="41"/>
      <c r="AJ149" s="41"/>
      <c r="AK149" s="53"/>
      <c r="AL149" s="44"/>
      <c r="AM149" s="41"/>
      <c r="AN149" s="41"/>
      <c r="AO149" s="41"/>
      <c r="AP149" s="53"/>
      <c r="AQ149" s="44"/>
      <c r="AR149" s="41"/>
      <c r="AS149" s="41"/>
      <c r="AT149" s="41"/>
      <c r="AU149" s="53"/>
      <c r="AV149" s="44"/>
      <c r="AW149" s="41"/>
      <c r="AX149" s="41"/>
      <c r="AY149" s="41"/>
      <c r="AZ149" s="53"/>
      <c r="BA149" s="44"/>
      <c r="BB149" s="41"/>
      <c r="BC149" s="41"/>
      <c r="BD149" s="41"/>
      <c r="BE149" s="53"/>
      <c r="BF149" s="44"/>
      <c r="BG149" s="41"/>
      <c r="BH149" s="41"/>
      <c r="BI149" s="41"/>
      <c r="BJ149" s="53"/>
      <c r="BK149" s="55"/>
    </row>
    <row r="150" spans="1:63" ht="13.5" thickBot="1">
      <c r="A150" s="22"/>
      <c r="B150" s="16" t="s">
        <v>86</v>
      </c>
      <c r="C150" s="41"/>
      <c r="D150" s="41"/>
      <c r="E150" s="41"/>
      <c r="F150" s="41"/>
      <c r="G150" s="53"/>
      <c r="H150" s="44"/>
      <c r="I150" s="41"/>
      <c r="J150" s="41"/>
      <c r="K150" s="41"/>
      <c r="L150" s="53"/>
      <c r="M150" s="44"/>
      <c r="N150" s="41"/>
      <c r="O150" s="41"/>
      <c r="P150" s="41"/>
      <c r="Q150" s="53"/>
      <c r="R150" s="44"/>
      <c r="S150" s="41"/>
      <c r="T150" s="41"/>
      <c r="U150" s="41"/>
      <c r="V150" s="33"/>
      <c r="W150" s="54"/>
      <c r="X150" s="41"/>
      <c r="Y150" s="41"/>
      <c r="Z150" s="41"/>
      <c r="AA150" s="53"/>
      <c r="AB150" s="44"/>
      <c r="AC150" s="41"/>
      <c r="AD150" s="41"/>
      <c r="AE150" s="41"/>
      <c r="AF150" s="53"/>
      <c r="AG150" s="44"/>
      <c r="AH150" s="41"/>
      <c r="AI150" s="41"/>
      <c r="AJ150" s="41"/>
      <c r="AK150" s="53"/>
      <c r="AL150" s="44"/>
      <c r="AM150" s="41"/>
      <c r="AN150" s="41"/>
      <c r="AO150" s="41"/>
      <c r="AP150" s="53"/>
      <c r="AQ150" s="44"/>
      <c r="AR150" s="41"/>
      <c r="AS150" s="41"/>
      <c r="AT150" s="41"/>
      <c r="AU150" s="53"/>
      <c r="AV150" s="44"/>
      <c r="AW150" s="41"/>
      <c r="AX150" s="41"/>
      <c r="AY150" s="41"/>
      <c r="AZ150" s="53"/>
      <c r="BA150" s="44"/>
      <c r="BB150" s="41"/>
      <c r="BC150" s="41"/>
      <c r="BD150" s="41"/>
      <c r="BE150" s="53"/>
      <c r="BF150" s="44"/>
      <c r="BG150" s="41"/>
      <c r="BH150" s="41"/>
      <c r="BI150" s="41"/>
      <c r="BJ150" s="53"/>
      <c r="BK150" s="55"/>
    </row>
    <row r="151" spans="1:63" ht="6" customHeight="1">
      <c r="A151" s="18"/>
      <c r="B151" s="23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  <c r="AA151" s="56"/>
      <c r="AB151" s="56"/>
      <c r="AC151" s="56"/>
      <c r="AD151" s="56"/>
      <c r="AE151" s="56"/>
      <c r="AF151" s="56"/>
      <c r="AG151" s="56"/>
      <c r="AH151" s="56"/>
      <c r="AI151" s="56"/>
      <c r="AJ151" s="56"/>
      <c r="AK151" s="56"/>
      <c r="AL151" s="56"/>
      <c r="AM151" s="56"/>
      <c r="AN151" s="56"/>
      <c r="AO151" s="56"/>
      <c r="AP151" s="56"/>
      <c r="AQ151" s="56"/>
      <c r="AR151" s="56"/>
      <c r="AS151" s="56"/>
      <c r="AT151" s="56"/>
      <c r="AU151" s="56"/>
      <c r="AV151" s="56"/>
      <c r="AW151" s="56"/>
      <c r="AX151" s="56"/>
      <c r="AY151" s="56"/>
      <c r="AZ151" s="56"/>
      <c r="BA151" s="56"/>
      <c r="BB151" s="56"/>
      <c r="BC151" s="56"/>
      <c r="BD151" s="56"/>
      <c r="BE151" s="56"/>
      <c r="BF151" s="56"/>
      <c r="BG151" s="56"/>
      <c r="BH151" s="56"/>
      <c r="BI151" s="56"/>
      <c r="BJ151" s="56"/>
      <c r="BK151" s="57"/>
    </row>
    <row r="152" spans="1:63">
      <c r="A152" s="18"/>
      <c r="B152" s="18" t="s">
        <v>29</v>
      </c>
      <c r="C152" s="56"/>
      <c r="D152" s="56"/>
      <c r="E152" s="56"/>
      <c r="F152" s="56"/>
      <c r="G152" s="56"/>
      <c r="H152" s="56"/>
      <c r="I152" s="56"/>
      <c r="J152" s="56"/>
      <c r="K152" s="56"/>
      <c r="L152" s="58" t="s">
        <v>40</v>
      </c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  <c r="AA152" s="56"/>
      <c r="AB152" s="56"/>
      <c r="AC152" s="56"/>
      <c r="AD152" s="56"/>
      <c r="AE152" s="56"/>
      <c r="AF152" s="56"/>
      <c r="AG152" s="56"/>
      <c r="AH152" s="56"/>
      <c r="AI152" s="56"/>
      <c r="AJ152" s="56"/>
      <c r="AK152" s="56"/>
      <c r="AL152" s="56"/>
      <c r="AM152" s="56"/>
      <c r="AN152" s="56"/>
      <c r="AO152" s="56"/>
      <c r="AP152" s="56"/>
      <c r="AQ152" s="56"/>
      <c r="AR152" s="56"/>
      <c r="AS152" s="56"/>
      <c r="AT152" s="56"/>
      <c r="AU152" s="56"/>
      <c r="AV152" s="56"/>
      <c r="AW152" s="56"/>
      <c r="AX152" s="56"/>
      <c r="AY152" s="56"/>
      <c r="AZ152" s="56"/>
      <c r="BA152" s="56"/>
      <c r="BB152" s="56"/>
      <c r="BC152" s="56"/>
      <c r="BD152" s="56"/>
      <c r="BE152" s="56"/>
      <c r="BF152" s="56"/>
      <c r="BG152" s="56"/>
      <c r="BH152" s="56"/>
      <c r="BI152" s="56"/>
      <c r="BJ152" s="56"/>
      <c r="BK152" s="57"/>
    </row>
    <row r="153" spans="1:63">
      <c r="A153" s="18"/>
      <c r="B153" s="18" t="s">
        <v>30</v>
      </c>
      <c r="C153" s="56"/>
      <c r="D153" s="56"/>
      <c r="E153" s="56"/>
      <c r="F153" s="56"/>
      <c r="G153" s="56"/>
      <c r="H153" s="56"/>
      <c r="I153" s="56"/>
      <c r="J153" s="56"/>
      <c r="K153" s="56"/>
      <c r="L153" s="59" t="s">
        <v>32</v>
      </c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  <c r="AA153" s="56"/>
      <c r="AB153" s="56"/>
      <c r="AC153" s="56"/>
      <c r="AD153" s="56"/>
      <c r="AE153" s="56"/>
      <c r="AF153" s="56"/>
      <c r="AG153" s="56"/>
      <c r="AH153" s="56"/>
      <c r="AI153" s="56"/>
      <c r="AJ153" s="56"/>
      <c r="AK153" s="56"/>
      <c r="AL153" s="56"/>
      <c r="AM153" s="56"/>
      <c r="AN153" s="56"/>
      <c r="AO153" s="56"/>
      <c r="AP153" s="56"/>
      <c r="AQ153" s="56"/>
      <c r="AR153" s="56"/>
      <c r="AS153" s="56"/>
      <c r="AT153" s="56"/>
      <c r="AU153" s="56"/>
      <c r="AV153" s="56"/>
      <c r="AW153" s="56"/>
      <c r="AX153" s="56"/>
      <c r="AY153" s="56"/>
      <c r="AZ153" s="56"/>
      <c r="BA153" s="56"/>
      <c r="BB153" s="56"/>
      <c r="BC153" s="56"/>
      <c r="BD153" s="56"/>
      <c r="BE153" s="56"/>
      <c r="BF153" s="56"/>
      <c r="BG153" s="56"/>
      <c r="BH153" s="56"/>
      <c r="BI153" s="56"/>
      <c r="BJ153" s="56"/>
      <c r="BK153" s="57"/>
    </row>
    <row r="154" spans="1:63">
      <c r="C154" s="56"/>
      <c r="D154" s="56"/>
      <c r="E154" s="56"/>
      <c r="F154" s="56"/>
      <c r="G154" s="56"/>
      <c r="H154" s="56"/>
      <c r="I154" s="56"/>
      <c r="J154" s="56"/>
      <c r="K154" s="56"/>
      <c r="L154" s="59" t="s">
        <v>33</v>
      </c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  <c r="AA154" s="56"/>
      <c r="AB154" s="56"/>
      <c r="AC154" s="56"/>
      <c r="AD154" s="56"/>
      <c r="AE154" s="56"/>
      <c r="AF154" s="56"/>
      <c r="AG154" s="56"/>
      <c r="AH154" s="56"/>
      <c r="AI154" s="56"/>
      <c r="AJ154" s="56"/>
      <c r="AK154" s="56"/>
      <c r="AL154" s="56"/>
      <c r="AM154" s="56"/>
      <c r="AN154" s="56"/>
      <c r="AO154" s="56"/>
      <c r="AP154" s="56"/>
      <c r="AQ154" s="56"/>
      <c r="AR154" s="56"/>
      <c r="AS154" s="56"/>
      <c r="AT154" s="56"/>
      <c r="AU154" s="56"/>
      <c r="AV154" s="56"/>
      <c r="AW154" s="56"/>
      <c r="AX154" s="56"/>
      <c r="AY154" s="56"/>
      <c r="AZ154" s="56"/>
      <c r="BA154" s="56"/>
      <c r="BB154" s="56"/>
      <c r="BC154" s="56"/>
      <c r="BD154" s="56"/>
      <c r="BE154" s="56"/>
      <c r="BF154" s="56"/>
      <c r="BG154" s="56"/>
      <c r="BH154" s="56"/>
      <c r="BI154" s="56"/>
      <c r="BJ154" s="56"/>
      <c r="BK154" s="57"/>
    </row>
    <row r="155" spans="1:63">
      <c r="B155" s="18" t="s">
        <v>35</v>
      </c>
      <c r="C155" s="56"/>
      <c r="D155" s="56"/>
      <c r="E155" s="56"/>
      <c r="F155" s="56"/>
      <c r="G155" s="56"/>
      <c r="H155" s="56"/>
      <c r="I155" s="56"/>
      <c r="J155" s="56"/>
      <c r="K155" s="56"/>
      <c r="L155" s="59" t="s">
        <v>100</v>
      </c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  <c r="AA155" s="56"/>
      <c r="AB155" s="56"/>
      <c r="AC155" s="56"/>
      <c r="AD155" s="56"/>
      <c r="AE155" s="56"/>
      <c r="AF155" s="56"/>
      <c r="AG155" s="56"/>
      <c r="AH155" s="56"/>
      <c r="AI155" s="56"/>
      <c r="AJ155" s="56"/>
      <c r="AK155" s="56"/>
      <c r="AL155" s="56"/>
      <c r="AM155" s="56"/>
      <c r="AN155" s="56"/>
      <c r="AO155" s="56"/>
      <c r="AP155" s="56"/>
      <c r="AQ155" s="56"/>
      <c r="AR155" s="56"/>
      <c r="AS155" s="56"/>
      <c r="AT155" s="56"/>
      <c r="AU155" s="56"/>
      <c r="AV155" s="56"/>
      <c r="AW155" s="56"/>
      <c r="AX155" s="56"/>
      <c r="AY155" s="56"/>
      <c r="AZ155" s="56"/>
      <c r="BA155" s="56"/>
      <c r="BB155" s="56"/>
      <c r="BC155" s="56"/>
      <c r="BD155" s="56"/>
      <c r="BE155" s="56"/>
      <c r="BF155" s="56"/>
      <c r="BG155" s="56"/>
      <c r="BH155" s="56"/>
      <c r="BI155" s="56"/>
      <c r="BJ155" s="56"/>
      <c r="BK155" s="57"/>
    </row>
    <row r="156" spans="1:63">
      <c r="B156" s="18" t="s">
        <v>36</v>
      </c>
      <c r="C156" s="56"/>
      <c r="D156" s="56"/>
      <c r="E156" s="56"/>
      <c r="F156" s="56"/>
      <c r="G156" s="56"/>
      <c r="H156" s="56"/>
      <c r="I156" s="56"/>
      <c r="J156" s="56"/>
      <c r="K156" s="56"/>
      <c r="L156" s="60" t="s">
        <v>102</v>
      </c>
      <c r="M156" s="61"/>
      <c r="N156" s="61"/>
      <c r="O156" s="61"/>
      <c r="P156" s="61"/>
      <c r="Q156" s="56"/>
      <c r="R156" s="56"/>
      <c r="S156" s="56"/>
      <c r="T156" s="56"/>
      <c r="U156" s="56"/>
      <c r="V156" s="56"/>
      <c r="W156" s="56"/>
      <c r="X156" s="56"/>
      <c r="Y156" s="56"/>
      <c r="Z156" s="56"/>
      <c r="AA156" s="56"/>
      <c r="AB156" s="56"/>
      <c r="AC156" s="56"/>
      <c r="AD156" s="56"/>
      <c r="AE156" s="56"/>
      <c r="AF156" s="56"/>
      <c r="AG156" s="56"/>
      <c r="AH156" s="56"/>
      <c r="AI156" s="56"/>
      <c r="AJ156" s="56"/>
      <c r="AK156" s="56"/>
      <c r="AL156" s="56"/>
      <c r="AM156" s="56"/>
      <c r="AN156" s="56"/>
      <c r="AO156" s="56"/>
      <c r="AP156" s="56"/>
      <c r="AQ156" s="56"/>
      <c r="AR156" s="56"/>
      <c r="AS156" s="56"/>
      <c r="AT156" s="56"/>
      <c r="AU156" s="56"/>
      <c r="AV156" s="56"/>
      <c r="AW156" s="56"/>
      <c r="AX156" s="56"/>
      <c r="AY156" s="56"/>
      <c r="AZ156" s="56"/>
      <c r="BA156" s="56"/>
      <c r="BB156" s="56"/>
      <c r="BC156" s="56"/>
      <c r="BD156" s="56"/>
      <c r="BE156" s="56"/>
      <c r="BF156" s="56"/>
      <c r="BG156" s="56"/>
      <c r="BH156" s="56"/>
      <c r="BI156" s="56"/>
      <c r="BJ156" s="56"/>
      <c r="BK156" s="57"/>
    </row>
    <row r="157" spans="1:63">
      <c r="B157" s="18"/>
      <c r="C157" s="56"/>
      <c r="D157" s="56"/>
      <c r="E157" s="56"/>
      <c r="F157" s="56"/>
      <c r="G157" s="56"/>
      <c r="H157" s="56"/>
      <c r="I157" s="56"/>
      <c r="J157" s="56"/>
      <c r="K157" s="56"/>
      <c r="L157" s="59" t="s">
        <v>34</v>
      </c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  <c r="AA157" s="56"/>
      <c r="AB157" s="56"/>
      <c r="AC157" s="56"/>
      <c r="AD157" s="56"/>
      <c r="AE157" s="56"/>
      <c r="AF157" s="56"/>
      <c r="AG157" s="56"/>
      <c r="AH157" s="56"/>
      <c r="AI157" s="56"/>
      <c r="AJ157" s="56"/>
      <c r="AK157" s="56"/>
      <c r="AL157" s="56"/>
      <c r="AM157" s="56"/>
      <c r="AN157" s="56"/>
      <c r="AO157" s="56"/>
      <c r="AP157" s="56"/>
      <c r="AQ157" s="56"/>
      <c r="AR157" s="56"/>
      <c r="AS157" s="56"/>
      <c r="AT157" s="56"/>
      <c r="AU157" s="56"/>
      <c r="AV157" s="56"/>
      <c r="AW157" s="56"/>
      <c r="AX157" s="56"/>
      <c r="AY157" s="56"/>
      <c r="AZ157" s="56"/>
      <c r="BA157" s="56"/>
      <c r="BB157" s="56"/>
      <c r="BC157" s="56"/>
      <c r="BD157" s="56"/>
      <c r="BE157" s="56"/>
      <c r="BF157" s="56"/>
      <c r="BG157" s="56"/>
      <c r="BH157" s="56"/>
      <c r="BI157" s="56"/>
      <c r="BJ157" s="56"/>
      <c r="BK157" s="57"/>
    </row>
    <row r="158" spans="1:63"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  <c r="AA158" s="56"/>
      <c r="AB158" s="56"/>
      <c r="AC158" s="56"/>
      <c r="AD158" s="56"/>
      <c r="AE158" s="56"/>
      <c r="AF158" s="56"/>
      <c r="AG158" s="56"/>
      <c r="AH158" s="56"/>
      <c r="AI158" s="56"/>
      <c r="AJ158" s="56"/>
      <c r="AK158" s="56"/>
      <c r="AL158" s="56"/>
      <c r="AM158" s="56"/>
      <c r="AN158" s="56"/>
      <c r="AO158" s="56"/>
      <c r="AP158" s="56"/>
      <c r="AQ158" s="56"/>
      <c r="AR158" s="56"/>
      <c r="AS158" s="56"/>
      <c r="AT158" s="56"/>
      <c r="AU158" s="56"/>
      <c r="AV158" s="56"/>
      <c r="AW158" s="56"/>
      <c r="AX158" s="56"/>
      <c r="AY158" s="56"/>
      <c r="AZ158" s="56"/>
      <c r="BA158" s="56"/>
      <c r="BB158" s="56"/>
      <c r="BC158" s="56"/>
      <c r="BD158" s="56"/>
      <c r="BE158" s="56"/>
      <c r="BF158" s="56"/>
      <c r="BG158" s="56"/>
      <c r="BH158" s="56"/>
      <c r="BI158" s="56"/>
      <c r="BJ158" s="56"/>
      <c r="BK158" s="57"/>
    </row>
    <row r="159" spans="1:63"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  <c r="AA159" s="56"/>
      <c r="AB159" s="56"/>
      <c r="AC159" s="56"/>
      <c r="AD159" s="56"/>
      <c r="AE159" s="56"/>
      <c r="AF159" s="56"/>
      <c r="AG159" s="56"/>
      <c r="AH159" s="56"/>
      <c r="AI159" s="56"/>
      <c r="AJ159" s="56"/>
      <c r="AK159" s="56"/>
      <c r="AL159" s="56"/>
      <c r="AM159" s="56"/>
      <c r="AN159" s="56"/>
      <c r="AO159" s="56"/>
      <c r="AP159" s="56"/>
      <c r="AQ159" s="56"/>
      <c r="AR159" s="56"/>
      <c r="AS159" s="56"/>
      <c r="AT159" s="56"/>
      <c r="AU159" s="56"/>
      <c r="AV159" s="56"/>
      <c r="AW159" s="56"/>
      <c r="AX159" s="56"/>
      <c r="AY159" s="56"/>
      <c r="AZ159" s="56"/>
      <c r="BA159" s="56"/>
      <c r="BB159" s="56"/>
      <c r="BC159" s="56"/>
      <c r="BD159" s="56"/>
      <c r="BE159" s="56"/>
      <c r="BF159" s="56"/>
      <c r="BG159" s="56"/>
      <c r="BH159" s="56"/>
      <c r="BI159" s="56"/>
      <c r="BJ159" s="56"/>
      <c r="BK159" s="57"/>
    </row>
    <row r="160" spans="1:63"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  <c r="AA160" s="56"/>
      <c r="AB160" s="56"/>
      <c r="AC160" s="56"/>
      <c r="AD160" s="56"/>
      <c r="AE160" s="56"/>
      <c r="AF160" s="56"/>
      <c r="AG160" s="56"/>
      <c r="AH160" s="56"/>
      <c r="AI160" s="56"/>
      <c r="AJ160" s="56"/>
      <c r="AK160" s="56"/>
      <c r="AL160" s="56"/>
      <c r="AM160" s="56"/>
      <c r="AN160" s="56"/>
      <c r="AO160" s="56"/>
      <c r="AP160" s="56"/>
      <c r="AQ160" s="56"/>
      <c r="AR160" s="56"/>
      <c r="AS160" s="56"/>
      <c r="AT160" s="56"/>
      <c r="AU160" s="56"/>
      <c r="AV160" s="56"/>
      <c r="AW160" s="56"/>
      <c r="AX160" s="56"/>
      <c r="AY160" s="56"/>
      <c r="AZ160" s="56"/>
      <c r="BA160" s="56"/>
      <c r="BB160" s="56"/>
      <c r="BC160" s="56"/>
      <c r="BD160" s="56"/>
      <c r="BE160" s="56"/>
      <c r="BF160" s="56"/>
      <c r="BG160" s="56"/>
      <c r="BH160" s="56"/>
      <c r="BI160" s="56"/>
      <c r="BJ160" s="56"/>
      <c r="BK160" s="57"/>
    </row>
    <row r="161" spans="2:63"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  <c r="AA161" s="56"/>
      <c r="AB161" s="56"/>
      <c r="AC161" s="56"/>
      <c r="AD161" s="56"/>
      <c r="AE161" s="56"/>
      <c r="AF161" s="56"/>
      <c r="AG161" s="56"/>
      <c r="AH161" s="56"/>
      <c r="AI161" s="56"/>
      <c r="AJ161" s="56"/>
      <c r="AK161" s="56"/>
      <c r="AL161" s="56"/>
      <c r="AM161" s="56"/>
      <c r="AN161" s="56"/>
      <c r="AO161" s="56"/>
      <c r="AP161" s="56"/>
      <c r="AQ161" s="56"/>
      <c r="AR161" s="56"/>
      <c r="AS161" s="56"/>
      <c r="AT161" s="56"/>
      <c r="AU161" s="56"/>
      <c r="AV161" s="56"/>
      <c r="AW161" s="56"/>
      <c r="AX161" s="56"/>
      <c r="AY161" s="56"/>
      <c r="AZ161" s="56"/>
      <c r="BA161" s="56"/>
      <c r="BB161" s="56"/>
      <c r="BC161" s="56"/>
      <c r="BD161" s="56"/>
      <c r="BE161" s="56"/>
      <c r="BF161" s="56"/>
      <c r="BG161" s="56"/>
      <c r="BH161" s="56"/>
      <c r="BI161" s="56"/>
      <c r="BJ161" s="56"/>
      <c r="BK161" s="57"/>
    </row>
    <row r="162" spans="2:63"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  <c r="AA162" s="56"/>
      <c r="AB162" s="56"/>
      <c r="AC162" s="56"/>
      <c r="AD162" s="56"/>
      <c r="AE162" s="56"/>
      <c r="AF162" s="56"/>
      <c r="AG162" s="56"/>
      <c r="AH162" s="56"/>
      <c r="AI162" s="56"/>
      <c r="AJ162" s="56"/>
      <c r="AK162" s="56"/>
      <c r="AL162" s="56"/>
      <c r="AM162" s="56"/>
      <c r="AN162" s="56"/>
      <c r="AO162" s="56"/>
      <c r="AP162" s="56"/>
      <c r="AQ162" s="56"/>
      <c r="AR162" s="56"/>
      <c r="AS162" s="56"/>
      <c r="AT162" s="56"/>
      <c r="AU162" s="56"/>
      <c r="AV162" s="56"/>
      <c r="AW162" s="56"/>
      <c r="AX162" s="56"/>
      <c r="AY162" s="56"/>
      <c r="AZ162" s="56"/>
      <c r="BA162" s="56"/>
      <c r="BB162" s="56"/>
      <c r="BC162" s="56"/>
      <c r="BD162" s="56"/>
      <c r="BE162" s="56"/>
      <c r="BF162" s="56"/>
      <c r="BG162" s="56"/>
      <c r="BH162" s="56"/>
      <c r="BI162" s="56"/>
      <c r="BJ162" s="56"/>
      <c r="BK162" s="57"/>
    </row>
    <row r="163" spans="2:63"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  <c r="AA163" s="56"/>
      <c r="AB163" s="56"/>
      <c r="AC163" s="56"/>
      <c r="AD163" s="56"/>
      <c r="AE163" s="56"/>
      <c r="AF163" s="56"/>
      <c r="AG163" s="56"/>
      <c r="AH163" s="56"/>
      <c r="AI163" s="56"/>
      <c r="AJ163" s="56"/>
      <c r="AK163" s="56"/>
      <c r="AL163" s="56"/>
      <c r="AM163" s="56"/>
      <c r="AN163" s="56"/>
      <c r="AO163" s="56"/>
      <c r="AP163" s="56"/>
      <c r="AQ163" s="56"/>
      <c r="AR163" s="56"/>
      <c r="AS163" s="56"/>
      <c r="AT163" s="56"/>
      <c r="AU163" s="56"/>
      <c r="AV163" s="56"/>
      <c r="AW163" s="56"/>
      <c r="AX163" s="56"/>
      <c r="AY163" s="56"/>
      <c r="AZ163" s="56"/>
      <c r="BA163" s="56"/>
      <c r="BB163" s="56"/>
      <c r="BC163" s="56"/>
      <c r="BD163" s="56"/>
      <c r="BE163" s="56"/>
      <c r="BF163" s="56"/>
      <c r="BG163" s="56"/>
      <c r="BH163" s="56"/>
      <c r="BI163" s="56"/>
      <c r="BJ163" s="56"/>
      <c r="BK163" s="57"/>
    </row>
    <row r="164" spans="2:63"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  <c r="AA164" s="56"/>
      <c r="AB164" s="56"/>
      <c r="AC164" s="56"/>
      <c r="AD164" s="56"/>
      <c r="AE164" s="56"/>
      <c r="AF164" s="56"/>
      <c r="AG164" s="56"/>
      <c r="AH164" s="56"/>
      <c r="AI164" s="56"/>
      <c r="AJ164" s="56"/>
      <c r="AK164" s="56"/>
      <c r="AL164" s="56"/>
      <c r="AM164" s="56"/>
      <c r="AN164" s="56"/>
      <c r="AO164" s="56"/>
      <c r="AP164" s="56"/>
      <c r="AQ164" s="56"/>
      <c r="AR164" s="56"/>
      <c r="AS164" s="56"/>
      <c r="AT164" s="56"/>
      <c r="AU164" s="56"/>
      <c r="AV164" s="56"/>
      <c r="AW164" s="56"/>
      <c r="AX164" s="56"/>
      <c r="AY164" s="56"/>
      <c r="AZ164" s="56"/>
      <c r="BA164" s="56"/>
      <c r="BB164" s="56"/>
      <c r="BC164" s="56"/>
      <c r="BD164" s="56"/>
      <c r="BE164" s="56"/>
      <c r="BF164" s="56"/>
      <c r="BG164" s="56"/>
      <c r="BH164" s="56"/>
      <c r="BI164" s="56"/>
      <c r="BJ164" s="56"/>
      <c r="BK164" s="57"/>
    </row>
    <row r="165" spans="2:63">
      <c r="B165" s="18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  <c r="AA165" s="56"/>
      <c r="AB165" s="56"/>
      <c r="AC165" s="56"/>
      <c r="AD165" s="56"/>
      <c r="AE165" s="56"/>
      <c r="AF165" s="56"/>
      <c r="AG165" s="56"/>
      <c r="AH165" s="56"/>
      <c r="AI165" s="56"/>
      <c r="AJ165" s="56"/>
      <c r="AK165" s="56"/>
      <c r="AL165" s="56"/>
      <c r="AM165" s="56"/>
      <c r="AN165" s="56"/>
      <c r="AO165" s="56"/>
      <c r="AP165" s="56"/>
      <c r="AQ165" s="56"/>
      <c r="AR165" s="56"/>
      <c r="AS165" s="56"/>
      <c r="AT165" s="56"/>
      <c r="AU165" s="56"/>
      <c r="AV165" s="56"/>
      <c r="AW165" s="56"/>
      <c r="AX165" s="56"/>
      <c r="AY165" s="56"/>
      <c r="AZ165" s="56"/>
      <c r="BA165" s="56"/>
      <c r="BB165" s="56"/>
      <c r="BC165" s="56"/>
      <c r="BD165" s="56"/>
      <c r="BE165" s="56"/>
      <c r="BF165" s="56"/>
      <c r="BG165" s="56"/>
      <c r="BH165" s="56"/>
      <c r="BI165" s="56"/>
      <c r="BJ165" s="56"/>
      <c r="BK165" s="57"/>
    </row>
  </sheetData>
  <sheetProtection password="8136" sheet="1" objects="1" scenarios="1"/>
  <mergeCells count="49">
    <mergeCell ref="C139:BK139"/>
    <mergeCell ref="C140:BK140"/>
    <mergeCell ref="C145:BK145"/>
    <mergeCell ref="C147:BK147"/>
    <mergeCell ref="C148:BK148"/>
    <mergeCell ref="C138:BK138"/>
    <mergeCell ref="C106:BK106"/>
    <mergeCell ref="C107:BK107"/>
    <mergeCell ref="C108:BK108"/>
    <mergeCell ref="C112:BK112"/>
    <mergeCell ref="C124:BK124"/>
    <mergeCell ref="C125:BK125"/>
    <mergeCell ref="C126:BK126"/>
    <mergeCell ref="C129:BK129"/>
    <mergeCell ref="C130:BK130"/>
    <mergeCell ref="C131:BK131"/>
    <mergeCell ref="C134:BK134"/>
    <mergeCell ref="R4:V4"/>
    <mergeCell ref="W4:AA4"/>
    <mergeCell ref="AB4:AF4"/>
    <mergeCell ref="AG4:AK4"/>
    <mergeCell ref="C91:BK91"/>
    <mergeCell ref="AL4:AP4"/>
    <mergeCell ref="AQ4:AU4"/>
    <mergeCell ref="AV4:AZ4"/>
    <mergeCell ref="BA4:BE4"/>
    <mergeCell ref="BF4:BJ4"/>
    <mergeCell ref="C6:BK6"/>
    <mergeCell ref="C7:BK7"/>
    <mergeCell ref="C12:BK12"/>
    <mergeCell ref="C17:BK17"/>
    <mergeCell ref="C85:BK85"/>
    <mergeCell ref="C88:BK88"/>
    <mergeCell ref="A1:A5"/>
    <mergeCell ref="B1:B5"/>
    <mergeCell ref="C1:BK1"/>
    <mergeCell ref="C2:V2"/>
    <mergeCell ref="W2:AP2"/>
    <mergeCell ref="AQ2:BJ2"/>
    <mergeCell ref="BK2:BK5"/>
    <mergeCell ref="C3:L3"/>
    <mergeCell ref="M3:V3"/>
    <mergeCell ref="W3:AF3"/>
    <mergeCell ref="AG3:AP3"/>
    <mergeCell ref="AQ3:AZ3"/>
    <mergeCell ref="BA3:BJ3"/>
    <mergeCell ref="C4:G4"/>
    <mergeCell ref="H4:L4"/>
    <mergeCell ref="M4:Q4"/>
  </mergeCells>
  <pageMargins left="0.7" right="0.7" top="0.37" bottom="0.37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43"/>
  <sheetViews>
    <sheetView showGridLines="0" topLeftCell="B1" workbookViewId="0">
      <pane xSplit="2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D5" sqref="D5"/>
    </sheetView>
  </sheetViews>
  <sheetFormatPr defaultRowHeight="12.75"/>
  <cols>
    <col min="1" max="1" width="2.28515625" style="24" customWidth="1"/>
    <col min="2" max="2" width="9.140625" style="24"/>
    <col min="3" max="3" width="25.28515625" style="24" bestFit="1" customWidth="1"/>
    <col min="4" max="4" width="14.5703125" style="24" bestFit="1" customWidth="1"/>
    <col min="5" max="6" width="18.28515625" style="24" bestFit="1" customWidth="1"/>
    <col min="7" max="7" width="17" style="24" customWidth="1"/>
    <col min="8" max="8" width="14.42578125" style="24" customWidth="1"/>
    <col min="9" max="9" width="15.85546875" style="24" bestFit="1" customWidth="1"/>
    <col min="10" max="10" width="17" style="24" bestFit="1" customWidth="1"/>
    <col min="11" max="11" width="11.85546875" style="24" bestFit="1" customWidth="1"/>
    <col min="12" max="12" width="19.85546875" style="24" bestFit="1" customWidth="1"/>
    <col min="13" max="13" width="10.5703125" style="24" bestFit="1" customWidth="1"/>
    <col min="14" max="16384" width="9.140625" style="24"/>
  </cols>
  <sheetData>
    <row r="2" spans="2:14">
      <c r="B2" s="112" t="s">
        <v>197</v>
      </c>
      <c r="C2" s="113"/>
      <c r="D2" s="113"/>
      <c r="E2" s="113"/>
      <c r="F2" s="113"/>
      <c r="G2" s="113"/>
      <c r="H2" s="113"/>
      <c r="I2" s="113"/>
      <c r="J2" s="113"/>
      <c r="K2" s="113"/>
      <c r="L2" s="114"/>
    </row>
    <row r="3" spans="2:14">
      <c r="B3" s="112" t="s">
        <v>190</v>
      </c>
      <c r="C3" s="113"/>
      <c r="D3" s="113"/>
      <c r="E3" s="113"/>
      <c r="F3" s="113"/>
      <c r="G3" s="113"/>
      <c r="H3" s="113"/>
      <c r="I3" s="113"/>
      <c r="J3" s="113"/>
      <c r="K3" s="113"/>
      <c r="L3" s="114"/>
    </row>
    <row r="4" spans="2:14" ht="38.25">
      <c r="B4" s="13" t="s">
        <v>78</v>
      </c>
      <c r="C4" s="25" t="s">
        <v>41</v>
      </c>
      <c r="D4" s="40" t="s">
        <v>90</v>
      </c>
      <c r="E4" s="40" t="s">
        <v>91</v>
      </c>
      <c r="F4" s="40" t="s">
        <v>7</v>
      </c>
      <c r="G4" s="25" t="s">
        <v>8</v>
      </c>
      <c r="H4" s="40" t="s">
        <v>23</v>
      </c>
      <c r="I4" s="25" t="s">
        <v>96</v>
      </c>
      <c r="J4" s="25" t="s">
        <v>97</v>
      </c>
      <c r="K4" s="40" t="s">
        <v>77</v>
      </c>
      <c r="L4" s="25" t="s">
        <v>98</v>
      </c>
    </row>
    <row r="5" spans="2:14">
      <c r="B5" s="29">
        <v>1</v>
      </c>
      <c r="C5" s="30" t="s">
        <v>42</v>
      </c>
      <c r="D5" s="31">
        <v>0</v>
      </c>
      <c r="E5" s="31">
        <v>0</v>
      </c>
      <c r="F5" s="31">
        <v>5.5852684322399995E-2</v>
      </c>
      <c r="G5" s="26"/>
      <c r="H5" s="26">
        <v>0</v>
      </c>
      <c r="I5" s="26"/>
      <c r="J5" s="26"/>
      <c r="K5" s="27">
        <f>SUM(D5:H5)</f>
        <v>5.5852684322399995E-2</v>
      </c>
      <c r="L5" s="26"/>
    </row>
    <row r="6" spans="2:14">
      <c r="B6" s="29">
        <v>2</v>
      </c>
      <c r="C6" s="32" t="s">
        <v>43</v>
      </c>
      <c r="D6" s="31">
        <v>2.0787836450999997E-3</v>
      </c>
      <c r="E6" s="31">
        <v>4.3492431140584991</v>
      </c>
      <c r="F6" s="31">
        <v>1.2345597263076995</v>
      </c>
      <c r="G6" s="26"/>
      <c r="H6" s="26">
        <v>8.4475533096099981E-2</v>
      </c>
      <c r="I6" s="26"/>
      <c r="J6" s="26"/>
      <c r="K6" s="27">
        <f t="shared" ref="K6:K41" si="0">SUM(D6:H6)</f>
        <v>5.6703571571073983</v>
      </c>
      <c r="L6" s="26"/>
      <c r="N6" s="36"/>
    </row>
    <row r="7" spans="2:14">
      <c r="B7" s="29">
        <v>3</v>
      </c>
      <c r="C7" s="30" t="s">
        <v>44</v>
      </c>
      <c r="D7" s="31">
        <v>0</v>
      </c>
      <c r="E7" s="31">
        <v>9.9346554838599999E-2</v>
      </c>
      <c r="F7" s="31">
        <v>3.4517550645000003E-3</v>
      </c>
      <c r="G7" s="26"/>
      <c r="H7" s="26">
        <v>0</v>
      </c>
      <c r="I7" s="26"/>
      <c r="J7" s="26"/>
      <c r="K7" s="27">
        <f t="shared" si="0"/>
        <v>0.1027983099031</v>
      </c>
      <c r="L7" s="26"/>
      <c r="N7" s="36"/>
    </row>
    <row r="8" spans="2:14">
      <c r="B8" s="29">
        <v>4</v>
      </c>
      <c r="C8" s="32" t="s">
        <v>45</v>
      </c>
      <c r="D8" s="31">
        <v>0</v>
      </c>
      <c r="E8" s="31">
        <v>2.5450712482864004</v>
      </c>
      <c r="F8" s="31">
        <v>0.60469289141580007</v>
      </c>
      <c r="G8" s="26"/>
      <c r="H8" s="26">
        <v>3.5653939030000003E-3</v>
      </c>
      <c r="I8" s="26"/>
      <c r="J8" s="26"/>
      <c r="K8" s="27">
        <f t="shared" si="0"/>
        <v>3.1533295336052003</v>
      </c>
      <c r="L8" s="26"/>
      <c r="N8" s="36"/>
    </row>
    <row r="9" spans="2:14">
      <c r="B9" s="29">
        <v>5</v>
      </c>
      <c r="C9" s="32" t="s">
        <v>46</v>
      </c>
      <c r="D9" s="31">
        <v>1.5194399451600001E-2</v>
      </c>
      <c r="E9" s="31">
        <v>9.9691800686427978</v>
      </c>
      <c r="F9" s="31">
        <v>1.3156463585402991</v>
      </c>
      <c r="G9" s="26"/>
      <c r="H9" s="26">
        <v>2.8056062934999997E-2</v>
      </c>
      <c r="I9" s="26"/>
      <c r="J9" s="26"/>
      <c r="K9" s="27">
        <f t="shared" si="0"/>
        <v>11.328076889569697</v>
      </c>
      <c r="L9" s="26"/>
      <c r="N9" s="36"/>
    </row>
    <row r="10" spans="2:14">
      <c r="B10" s="29">
        <v>6</v>
      </c>
      <c r="C10" s="32" t="s">
        <v>47</v>
      </c>
      <c r="D10" s="31">
        <v>0</v>
      </c>
      <c r="E10" s="31">
        <v>7.6034224615410979</v>
      </c>
      <c r="F10" s="31">
        <v>5.3712347268958975</v>
      </c>
      <c r="G10" s="26"/>
      <c r="H10" s="26">
        <v>7.346027635470001E-2</v>
      </c>
      <c r="I10" s="26"/>
      <c r="J10" s="26"/>
      <c r="K10" s="27">
        <f t="shared" si="0"/>
        <v>13.048117464791696</v>
      </c>
      <c r="L10" s="26"/>
      <c r="N10" s="36"/>
    </row>
    <row r="11" spans="2:14">
      <c r="B11" s="29">
        <v>7</v>
      </c>
      <c r="C11" s="32" t="s">
        <v>48</v>
      </c>
      <c r="D11" s="31">
        <v>0</v>
      </c>
      <c r="E11" s="31">
        <v>0.68134724928950008</v>
      </c>
      <c r="F11" s="31">
        <v>0.87129069557719996</v>
      </c>
      <c r="G11" s="26"/>
      <c r="H11" s="26">
        <v>5.9535332249999998E-4</v>
      </c>
      <c r="I11" s="26"/>
      <c r="J11" s="26"/>
      <c r="K11" s="27">
        <f t="shared" si="0"/>
        <v>1.5532332981892001</v>
      </c>
      <c r="L11" s="26"/>
      <c r="N11" s="36"/>
    </row>
    <row r="12" spans="2:14">
      <c r="B12" s="29">
        <v>8</v>
      </c>
      <c r="C12" s="30" t="s">
        <v>49</v>
      </c>
      <c r="D12" s="31">
        <v>0</v>
      </c>
      <c r="E12" s="31">
        <v>0</v>
      </c>
      <c r="F12" s="31">
        <v>0</v>
      </c>
      <c r="G12" s="26"/>
      <c r="H12" s="26">
        <v>0</v>
      </c>
      <c r="I12" s="26"/>
      <c r="J12" s="26"/>
      <c r="K12" s="27">
        <f t="shared" si="0"/>
        <v>0</v>
      </c>
      <c r="L12" s="26"/>
      <c r="N12" s="36"/>
    </row>
    <row r="13" spans="2:14">
      <c r="B13" s="29">
        <v>9</v>
      </c>
      <c r="C13" s="30" t="s">
        <v>50</v>
      </c>
      <c r="D13" s="31">
        <v>0</v>
      </c>
      <c r="E13" s="31">
        <v>0</v>
      </c>
      <c r="F13" s="31">
        <v>0</v>
      </c>
      <c r="G13" s="26"/>
      <c r="H13" s="26">
        <v>0</v>
      </c>
      <c r="I13" s="26"/>
      <c r="J13" s="26"/>
      <c r="K13" s="27">
        <f t="shared" si="0"/>
        <v>0</v>
      </c>
      <c r="L13" s="26"/>
      <c r="N13" s="36"/>
    </row>
    <row r="14" spans="2:14">
      <c r="B14" s="29">
        <v>10</v>
      </c>
      <c r="C14" s="32" t="s">
        <v>51</v>
      </c>
      <c r="D14" s="31">
        <v>0.71938240399999998</v>
      </c>
      <c r="E14" s="31">
        <v>46.913527290221097</v>
      </c>
      <c r="F14" s="31">
        <v>7.8691929505754992</v>
      </c>
      <c r="G14" s="26"/>
      <c r="H14" s="26">
        <v>1.3081427984834</v>
      </c>
      <c r="I14" s="26"/>
      <c r="J14" s="26"/>
      <c r="K14" s="27">
        <f t="shared" si="0"/>
        <v>56.810245443279996</v>
      </c>
      <c r="L14" s="26"/>
      <c r="N14" s="36"/>
    </row>
    <row r="15" spans="2:14">
      <c r="B15" s="29">
        <v>11</v>
      </c>
      <c r="C15" s="32" t="s">
        <v>52</v>
      </c>
      <c r="D15" s="31">
        <v>9.9674926100632035</v>
      </c>
      <c r="E15" s="31">
        <v>296.02408455151266</v>
      </c>
      <c r="F15" s="31">
        <v>17.748299501774977</v>
      </c>
      <c r="G15" s="26"/>
      <c r="H15" s="26">
        <v>0.43757782428600012</v>
      </c>
      <c r="I15" s="26"/>
      <c r="J15" s="26"/>
      <c r="K15" s="27">
        <f t="shared" si="0"/>
        <v>324.17745448763679</v>
      </c>
      <c r="L15" s="26"/>
      <c r="N15" s="36"/>
    </row>
    <row r="16" spans="2:14">
      <c r="B16" s="29">
        <v>12</v>
      </c>
      <c r="C16" s="32" t="s">
        <v>53</v>
      </c>
      <c r="D16" s="31">
        <v>484.59948682328826</v>
      </c>
      <c r="E16" s="31">
        <v>1167.8261356273747</v>
      </c>
      <c r="F16" s="31">
        <v>6.9290277821339039</v>
      </c>
      <c r="G16" s="26"/>
      <c r="H16" s="26">
        <v>0.97278441609480004</v>
      </c>
      <c r="I16" s="26"/>
      <c r="J16" s="26"/>
      <c r="K16" s="27">
        <f t="shared" si="0"/>
        <v>1660.3274346488918</v>
      </c>
      <c r="L16" s="26"/>
      <c r="N16" s="36"/>
    </row>
    <row r="17" spans="2:14">
      <c r="B17" s="29">
        <v>13</v>
      </c>
      <c r="C17" s="32" t="s">
        <v>54</v>
      </c>
      <c r="D17" s="31">
        <v>0</v>
      </c>
      <c r="E17" s="31">
        <v>1.4995374736769</v>
      </c>
      <c r="F17" s="31">
        <v>0.17126535799879999</v>
      </c>
      <c r="G17" s="26"/>
      <c r="H17" s="26">
        <v>6.1236948380000004E-4</v>
      </c>
      <c r="I17" s="26"/>
      <c r="J17" s="26"/>
      <c r="K17" s="27">
        <f t="shared" si="0"/>
        <v>1.6714152011595</v>
      </c>
      <c r="L17" s="26"/>
      <c r="N17" s="36"/>
    </row>
    <row r="18" spans="2:14">
      <c r="B18" s="29">
        <v>14</v>
      </c>
      <c r="C18" s="32" t="s">
        <v>55</v>
      </c>
      <c r="D18" s="31">
        <v>0</v>
      </c>
      <c r="E18" s="31">
        <v>0.73144385628950004</v>
      </c>
      <c r="F18" s="31">
        <v>0.15997480319140001</v>
      </c>
      <c r="G18" s="26"/>
      <c r="H18" s="26">
        <v>2.4494779999999997E-3</v>
      </c>
      <c r="I18" s="26"/>
      <c r="J18" s="26"/>
      <c r="K18" s="27">
        <f t="shared" si="0"/>
        <v>0.89386813748089999</v>
      </c>
      <c r="L18" s="26"/>
      <c r="N18" s="36"/>
    </row>
    <row r="19" spans="2:14">
      <c r="B19" s="29">
        <v>15</v>
      </c>
      <c r="C19" s="32" t="s">
        <v>56</v>
      </c>
      <c r="D19" s="31">
        <v>2.7870163828383996</v>
      </c>
      <c r="E19" s="31">
        <v>2.6963398880272993</v>
      </c>
      <c r="F19" s="31">
        <v>1.0925271430246002</v>
      </c>
      <c r="G19" s="26"/>
      <c r="H19" s="26">
        <v>0.12413877890269999</v>
      </c>
      <c r="I19" s="26"/>
      <c r="J19" s="26"/>
      <c r="K19" s="27">
        <f t="shared" si="0"/>
        <v>6.700022192792999</v>
      </c>
      <c r="L19" s="26"/>
      <c r="N19" s="36"/>
    </row>
    <row r="20" spans="2:14">
      <c r="B20" s="29">
        <v>16</v>
      </c>
      <c r="C20" s="32" t="s">
        <v>57</v>
      </c>
      <c r="D20" s="31">
        <v>204.83841019748095</v>
      </c>
      <c r="E20" s="31">
        <v>1444.1758169605764</v>
      </c>
      <c r="F20" s="31">
        <v>46.735979229339968</v>
      </c>
      <c r="G20" s="26"/>
      <c r="H20" s="26">
        <v>4.63</v>
      </c>
      <c r="I20" s="26"/>
      <c r="J20" s="26"/>
      <c r="K20" s="27">
        <f t="shared" si="0"/>
        <v>1700.3802063873975</v>
      </c>
      <c r="L20" s="26"/>
      <c r="N20" s="36"/>
    </row>
    <row r="21" spans="2:14">
      <c r="B21" s="29">
        <v>17</v>
      </c>
      <c r="C21" s="32" t="s">
        <v>58</v>
      </c>
      <c r="D21" s="31">
        <v>55.827316314547808</v>
      </c>
      <c r="E21" s="31">
        <v>26.282515844560873</v>
      </c>
      <c r="F21" s="31">
        <v>9.4447123799783057</v>
      </c>
      <c r="G21" s="26"/>
      <c r="H21" s="26">
        <v>0.43509554302960002</v>
      </c>
      <c r="I21" s="26"/>
      <c r="J21" s="26"/>
      <c r="K21" s="27">
        <f t="shared" si="0"/>
        <v>91.98964008211658</v>
      </c>
      <c r="L21" s="26"/>
      <c r="N21" s="36"/>
    </row>
    <row r="22" spans="2:14">
      <c r="B22" s="29">
        <v>18</v>
      </c>
      <c r="C22" s="30" t="s">
        <v>59</v>
      </c>
      <c r="D22" s="31">
        <v>0</v>
      </c>
      <c r="E22" s="31">
        <v>0</v>
      </c>
      <c r="F22" s="31">
        <v>0</v>
      </c>
      <c r="G22" s="26"/>
      <c r="H22" s="26">
        <v>0</v>
      </c>
      <c r="I22" s="26"/>
      <c r="J22" s="26"/>
      <c r="K22" s="27">
        <f t="shared" si="0"/>
        <v>0</v>
      </c>
      <c r="L22" s="26"/>
      <c r="N22" s="36"/>
    </row>
    <row r="23" spans="2:14">
      <c r="B23" s="29">
        <v>19</v>
      </c>
      <c r="C23" s="32" t="s">
        <v>60</v>
      </c>
      <c r="D23" s="31">
        <v>1.1801068548000001E-2</v>
      </c>
      <c r="E23" s="31">
        <v>7.3666474456007016</v>
      </c>
      <c r="F23" s="31">
        <v>1.3427539604401</v>
      </c>
      <c r="G23" s="26"/>
      <c r="H23" s="26">
        <v>4.399342932159999E-2</v>
      </c>
      <c r="I23" s="26"/>
      <c r="J23" s="26"/>
      <c r="K23" s="27">
        <f t="shared" si="0"/>
        <v>8.765195903910401</v>
      </c>
      <c r="L23" s="26"/>
      <c r="N23" s="36"/>
    </row>
    <row r="24" spans="2:14">
      <c r="B24" s="29">
        <v>20</v>
      </c>
      <c r="C24" s="32" t="s">
        <v>61</v>
      </c>
      <c r="D24" s="31">
        <v>7071.9</v>
      </c>
      <c r="E24" s="31">
        <v>6209.8832105915617</v>
      </c>
      <c r="F24" s="31">
        <v>698.0452451900876</v>
      </c>
      <c r="G24" s="26"/>
      <c r="H24" s="26">
        <v>28.97</v>
      </c>
      <c r="I24" s="26"/>
      <c r="J24" s="26"/>
      <c r="K24" s="27">
        <f t="shared" si="0"/>
        <v>14008.798455781649</v>
      </c>
      <c r="L24" s="26"/>
      <c r="N24" s="36"/>
    </row>
    <row r="25" spans="2:14">
      <c r="B25" s="29">
        <v>21</v>
      </c>
      <c r="C25" s="30" t="s">
        <v>62</v>
      </c>
      <c r="D25" s="31">
        <v>0</v>
      </c>
      <c r="E25" s="31">
        <v>0.2469193967735</v>
      </c>
      <c r="F25" s="31">
        <v>0.1114592338705</v>
      </c>
      <c r="G25" s="26"/>
      <c r="H25" s="26">
        <v>0</v>
      </c>
      <c r="I25" s="26"/>
      <c r="J25" s="26"/>
      <c r="K25" s="27">
        <f t="shared" si="0"/>
        <v>0.358378630644</v>
      </c>
      <c r="L25" s="26"/>
      <c r="N25" s="36"/>
    </row>
    <row r="26" spans="2:14">
      <c r="B26" s="29">
        <v>22</v>
      </c>
      <c r="C26" s="32" t="s">
        <v>63</v>
      </c>
      <c r="D26" s="31">
        <v>0</v>
      </c>
      <c r="E26" s="31">
        <v>0.83419106261270004</v>
      </c>
      <c r="F26" s="31">
        <v>6.4291586870900003E-2</v>
      </c>
      <c r="G26" s="26"/>
      <c r="H26" s="26">
        <v>3.6488748741900001E-2</v>
      </c>
      <c r="I26" s="26"/>
      <c r="J26" s="26"/>
      <c r="K26" s="27">
        <f t="shared" si="0"/>
        <v>0.93497139822550002</v>
      </c>
      <c r="L26" s="26"/>
      <c r="N26" s="36"/>
    </row>
    <row r="27" spans="2:14">
      <c r="B27" s="29">
        <v>23</v>
      </c>
      <c r="C27" s="30" t="s">
        <v>64</v>
      </c>
      <c r="D27" s="31">
        <v>0</v>
      </c>
      <c r="E27" s="31">
        <v>0</v>
      </c>
      <c r="F27" s="31">
        <v>1.7839801935E-3</v>
      </c>
      <c r="G27" s="26"/>
      <c r="H27" s="26">
        <v>0</v>
      </c>
      <c r="I27" s="26"/>
      <c r="J27" s="26"/>
      <c r="K27" s="27">
        <f t="shared" si="0"/>
        <v>1.7839801935E-3</v>
      </c>
      <c r="L27" s="26"/>
      <c r="N27" s="36"/>
    </row>
    <row r="28" spans="2:14">
      <c r="B28" s="29">
        <v>24</v>
      </c>
      <c r="C28" s="30" t="s">
        <v>65</v>
      </c>
      <c r="D28" s="31">
        <v>0</v>
      </c>
      <c r="E28" s="31">
        <v>8.2271921290099997E-2</v>
      </c>
      <c r="F28" s="31">
        <v>1.8268275774E-2</v>
      </c>
      <c r="G28" s="26"/>
      <c r="H28" s="26">
        <v>0</v>
      </c>
      <c r="I28" s="26"/>
      <c r="J28" s="26"/>
      <c r="K28" s="27">
        <f t="shared" si="0"/>
        <v>0.1005401970641</v>
      </c>
      <c r="L28" s="26"/>
      <c r="N28" s="36"/>
    </row>
    <row r="29" spans="2:14">
      <c r="B29" s="29">
        <v>25</v>
      </c>
      <c r="C29" s="32" t="s">
        <v>66</v>
      </c>
      <c r="D29" s="31">
        <v>1319.9853881314793</v>
      </c>
      <c r="E29" s="31">
        <v>2353.0185621548253</v>
      </c>
      <c r="F29" s="31">
        <v>136.54680995944184</v>
      </c>
      <c r="G29" s="26"/>
      <c r="H29" s="26">
        <v>6.314633047926999</v>
      </c>
      <c r="I29" s="26"/>
      <c r="J29" s="26"/>
      <c r="K29" s="27">
        <f t="shared" si="0"/>
        <v>3815.8653932936736</v>
      </c>
      <c r="L29" s="26"/>
      <c r="N29" s="36"/>
    </row>
    <row r="30" spans="2:14">
      <c r="B30" s="29">
        <v>26</v>
      </c>
      <c r="C30" s="32" t="s">
        <v>67</v>
      </c>
      <c r="D30" s="31">
        <v>0</v>
      </c>
      <c r="E30" s="31">
        <v>7.3310410347646018</v>
      </c>
      <c r="F30" s="31">
        <v>2.5316516045346025</v>
      </c>
      <c r="G30" s="26"/>
      <c r="H30" s="26">
        <v>2.7473833418800001E-2</v>
      </c>
      <c r="I30" s="26"/>
      <c r="J30" s="26"/>
      <c r="K30" s="27">
        <f t="shared" si="0"/>
        <v>9.8901664727180041</v>
      </c>
      <c r="L30" s="26"/>
      <c r="N30" s="36"/>
    </row>
    <row r="31" spans="2:14">
      <c r="B31" s="29">
        <v>27</v>
      </c>
      <c r="C31" s="32" t="s">
        <v>17</v>
      </c>
      <c r="D31" s="31">
        <v>0.22606754622570002</v>
      </c>
      <c r="E31" s="31">
        <v>23.53627703302681</v>
      </c>
      <c r="F31" s="31">
        <v>3.7792421642159986</v>
      </c>
      <c r="G31" s="26"/>
      <c r="H31" s="26">
        <v>0.2485406455802</v>
      </c>
      <c r="I31" s="26"/>
      <c r="J31" s="26"/>
      <c r="K31" s="27">
        <f t="shared" si="0"/>
        <v>27.790127389048706</v>
      </c>
      <c r="L31" s="26"/>
      <c r="N31" s="36"/>
    </row>
    <row r="32" spans="2:14">
      <c r="B32" s="29">
        <v>28</v>
      </c>
      <c r="C32" s="32" t="s">
        <v>68</v>
      </c>
      <c r="D32" s="31">
        <v>2.2584434838000002E-3</v>
      </c>
      <c r="E32" s="31">
        <v>6.4973160692247003</v>
      </c>
      <c r="F32" s="31">
        <v>0.10836067877369999</v>
      </c>
      <c r="G32" s="26"/>
      <c r="H32" s="26">
        <v>4.9233934419299998E-2</v>
      </c>
      <c r="I32" s="26"/>
      <c r="J32" s="26"/>
      <c r="K32" s="27">
        <f t="shared" si="0"/>
        <v>6.6571691259015005</v>
      </c>
      <c r="L32" s="26"/>
      <c r="N32" s="36"/>
    </row>
    <row r="33" spans="2:14">
      <c r="B33" s="29">
        <v>29</v>
      </c>
      <c r="C33" s="32" t="s">
        <v>69</v>
      </c>
      <c r="D33" s="31">
        <v>0.3660707353548</v>
      </c>
      <c r="E33" s="31">
        <v>17.418369117435695</v>
      </c>
      <c r="F33" s="31">
        <v>4.4735681543705992</v>
      </c>
      <c r="G33" s="26"/>
      <c r="H33" s="26">
        <v>0.62453316290259997</v>
      </c>
      <c r="I33" s="26"/>
      <c r="J33" s="26"/>
      <c r="K33" s="27">
        <f t="shared" si="0"/>
        <v>22.882541170063696</v>
      </c>
      <c r="L33" s="26"/>
      <c r="N33" s="36"/>
    </row>
    <row r="34" spans="2:14">
      <c r="B34" s="29">
        <v>30</v>
      </c>
      <c r="C34" s="32" t="s">
        <v>70</v>
      </c>
      <c r="D34" s="31">
        <v>106.2688007837084</v>
      </c>
      <c r="E34" s="31">
        <v>1365.1287600601124</v>
      </c>
      <c r="F34" s="31">
        <v>3.1408836713654025</v>
      </c>
      <c r="G34" s="26"/>
      <c r="H34" s="26">
        <v>4.58481233862E-2</v>
      </c>
      <c r="I34" s="26"/>
      <c r="J34" s="26"/>
      <c r="K34" s="27">
        <f t="shared" si="0"/>
        <v>1474.5842926385724</v>
      </c>
      <c r="L34" s="26"/>
      <c r="N34" s="36"/>
    </row>
    <row r="35" spans="2:14">
      <c r="B35" s="29">
        <v>31</v>
      </c>
      <c r="C35" s="30" t="s">
        <v>71</v>
      </c>
      <c r="D35" s="31">
        <v>0</v>
      </c>
      <c r="E35" s="31">
        <v>0</v>
      </c>
      <c r="F35" s="31">
        <v>9.883499680589998E-2</v>
      </c>
      <c r="G35" s="26"/>
      <c r="H35" s="26">
        <v>0</v>
      </c>
      <c r="I35" s="26"/>
      <c r="J35" s="26"/>
      <c r="K35" s="27">
        <f t="shared" si="0"/>
        <v>9.883499680589998E-2</v>
      </c>
      <c r="L35" s="26"/>
      <c r="N35" s="36"/>
    </row>
    <row r="36" spans="2:14">
      <c r="B36" s="29">
        <v>32</v>
      </c>
      <c r="C36" s="32" t="s">
        <v>72</v>
      </c>
      <c r="D36" s="31">
        <v>724.51460927948062</v>
      </c>
      <c r="E36" s="31">
        <v>450.40829385293296</v>
      </c>
      <c r="F36" s="31">
        <v>36.75414747827827</v>
      </c>
      <c r="G36" s="26"/>
      <c r="H36" s="26">
        <v>2.72</v>
      </c>
      <c r="I36" s="26"/>
      <c r="J36" s="26"/>
      <c r="K36" s="27">
        <f t="shared" si="0"/>
        <v>1214.3970506106918</v>
      </c>
      <c r="L36" s="26"/>
      <c r="N36" s="36"/>
    </row>
    <row r="37" spans="2:14">
      <c r="B37" s="29">
        <v>33</v>
      </c>
      <c r="C37" s="32" t="s">
        <v>163</v>
      </c>
      <c r="D37" s="31">
        <v>6.6846407300636992</v>
      </c>
      <c r="E37" s="31">
        <v>138.64785985208528</v>
      </c>
      <c r="F37" s="31">
        <v>6.0873156408539009</v>
      </c>
      <c r="G37" s="26"/>
      <c r="H37" s="26">
        <v>0.97863799038150023</v>
      </c>
      <c r="I37" s="26"/>
      <c r="J37" s="26"/>
      <c r="K37" s="27">
        <f t="shared" si="0"/>
        <v>152.39845421338435</v>
      </c>
      <c r="L37" s="26"/>
      <c r="N37" s="36"/>
    </row>
    <row r="38" spans="2:14">
      <c r="B38" s="29">
        <v>34</v>
      </c>
      <c r="C38" s="32" t="s">
        <v>73</v>
      </c>
      <c r="D38" s="31">
        <v>0</v>
      </c>
      <c r="E38" s="31">
        <v>0.14589250529</v>
      </c>
      <c r="F38" s="31">
        <v>0.15012686258000005</v>
      </c>
      <c r="G38" s="26"/>
      <c r="H38" s="26">
        <v>0</v>
      </c>
      <c r="I38" s="26"/>
      <c r="J38" s="26"/>
      <c r="K38" s="27">
        <f t="shared" si="0"/>
        <v>0.29601936787000005</v>
      </c>
      <c r="L38" s="26"/>
      <c r="N38" s="36"/>
    </row>
    <row r="39" spans="2:14">
      <c r="B39" s="29">
        <v>35</v>
      </c>
      <c r="C39" s="32" t="s">
        <v>74</v>
      </c>
      <c r="D39" s="31">
        <v>27.857906034934199</v>
      </c>
      <c r="E39" s="31">
        <v>142.13914787575095</v>
      </c>
      <c r="F39" s="31">
        <v>13.44204246971038</v>
      </c>
      <c r="G39" s="26"/>
      <c r="H39" s="26">
        <v>0.75265506496180024</v>
      </c>
      <c r="I39" s="26"/>
      <c r="J39" s="26"/>
      <c r="K39" s="27">
        <f t="shared" si="0"/>
        <v>184.19175144535731</v>
      </c>
      <c r="L39" s="26"/>
      <c r="N39" s="36"/>
    </row>
    <row r="40" spans="2:14">
      <c r="B40" s="29">
        <v>36</v>
      </c>
      <c r="C40" s="32" t="s">
        <v>75</v>
      </c>
      <c r="D40" s="31">
        <v>1.14757113548E-2</v>
      </c>
      <c r="E40" s="31">
        <v>1.6588187314502001</v>
      </c>
      <c r="F40" s="31">
        <v>8.1598364094699991E-2</v>
      </c>
      <c r="G40" s="26"/>
      <c r="H40" s="26">
        <v>2.2474844838000002E-3</v>
      </c>
      <c r="I40" s="26"/>
      <c r="J40" s="26"/>
      <c r="K40" s="27">
        <f t="shared" si="0"/>
        <v>1.7541402913835002</v>
      </c>
      <c r="L40" s="26"/>
      <c r="N40" s="36"/>
    </row>
    <row r="41" spans="2:14">
      <c r="B41" s="29">
        <v>37</v>
      </c>
      <c r="C41" s="32" t="s">
        <v>76</v>
      </c>
      <c r="D41" s="31">
        <v>156.06289869644746</v>
      </c>
      <c r="E41" s="31">
        <v>500.9139072503848</v>
      </c>
      <c r="F41" s="31">
        <v>48.662718928863256</v>
      </c>
      <c r="G41" s="26"/>
      <c r="H41" s="26">
        <v>1.98</v>
      </c>
      <c r="I41" s="26"/>
      <c r="J41" s="26"/>
      <c r="K41" s="27">
        <f t="shared" si="0"/>
        <v>707.61952487569545</v>
      </c>
      <c r="L41" s="26"/>
      <c r="N41" s="36"/>
    </row>
    <row r="42" spans="2:14">
      <c r="B42" s="25" t="s">
        <v>11</v>
      </c>
      <c r="C42" s="13"/>
      <c r="D42" s="39">
        <f>SUM(D5:D41)</f>
        <v>10172.648295076398</v>
      </c>
      <c r="E42" s="39">
        <f>SUM(E5:E41)</f>
        <v>14236.654498144017</v>
      </c>
      <c r="F42" s="39">
        <f t="shared" ref="F42:H42" si="1">SUM(F5:F41)</f>
        <v>1055.0488111872664</v>
      </c>
      <c r="G42" s="34">
        <f t="shared" si="1"/>
        <v>0</v>
      </c>
      <c r="H42" s="62">
        <f t="shared" si="1"/>
        <v>50.895239293416296</v>
      </c>
      <c r="I42" s="35"/>
      <c r="J42" s="35">
        <f>SUM(J38:J41)</f>
        <v>0</v>
      </c>
      <c r="K42" s="34">
        <f>SUM(K5:K41)</f>
        <v>25515.246843701101</v>
      </c>
      <c r="L42" s="26"/>
      <c r="M42" s="28"/>
    </row>
    <row r="43" spans="2:14">
      <c r="E43" s="38"/>
    </row>
  </sheetData>
  <sheetProtection password="8136" sheet="1" objects="1" scenarios="1"/>
  <mergeCells count="2">
    <mergeCell ref="B2:L2"/>
    <mergeCell ref="B3:L3"/>
  </mergeCell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Anex A1 Frmt for AUM disclosure</vt:lpstr>
      <vt:lpstr>Anex A2 Frmt AUM stateUT wise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Krina Vajani</dc:creator>
  <cp:lastModifiedBy>thakkri</cp:lastModifiedBy>
  <dcterms:created xsi:type="dcterms:W3CDTF">2016-01-06T10:59:05Z</dcterms:created>
  <dcterms:modified xsi:type="dcterms:W3CDTF">2016-01-06T11:00:26Z</dcterms:modified>
</cp:coreProperties>
</file>