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5521" windowWidth="4770" windowHeight="5220" tabRatio="715" activeTab="0"/>
  </bookViews>
  <sheets>
    <sheet name="REVENUE  SEPT 2003" sheetId="1" r:id="rId1"/>
    <sheet name="Balance Sheet SEPT 2003" sheetId="2" r:id="rId2"/>
    <sheet name="hpu" sheetId="3" r:id="rId3"/>
  </sheets>
  <definedNames>
    <definedName name="bal_sheet">#REF!</definedName>
    <definedName name="historical">#REF!</definedName>
    <definedName name="hpus">#REF!</definedName>
    <definedName name="notes">#REF!</definedName>
    <definedName name="_xlnm.Print_Area" localSheetId="1">'Balance Sheet SEPT 2003'!$A$1:$G$111</definedName>
    <definedName name="_xlnm.Print_Area" localSheetId="2">'hpu'!$A$1:$T$70</definedName>
    <definedName name="_xlnm.Print_Area" localSheetId="0">'REVENUE  SEPT 2003'!$A$1:$G$58</definedName>
    <definedName name="_xlnm.Print_Titles" localSheetId="1">'Balance Sheet SEPT 2003'!$A:$B</definedName>
    <definedName name="_xlnm.Print_Titles" localSheetId="2">'hpu'!$A:$B</definedName>
    <definedName name="_xlnm.Print_Titles" localSheetId="0">'REVENUE  SEPT 2003'!$A:$B</definedName>
    <definedName name="revenue">#REF!</definedName>
    <definedName name="Z_4427F230_C77F_11D5_80C3_00010309EA7F_.wvu.PrintArea" localSheetId="0" hidden="1">'REVENUE  SEPT 2003'!$A$1:$C$53</definedName>
    <definedName name="Z_7437EB91_BBAF_11D5_80AE_00010309CCF5_.wvu.PrintArea" localSheetId="0" hidden="1">'REVENUE  SEPT 2003'!$A$1:$C$53</definedName>
    <definedName name="Z_86622331_BBB1_11D5_80E4_0001030F5036_.wvu.Cols" localSheetId="0" hidden="1">'REVENUE  SEPT 2003'!#REF!</definedName>
    <definedName name="Z_86622331_BBB1_11D5_80E4_0001030F5036_.wvu.PrintArea" localSheetId="0" hidden="1">'REVENUE  SEPT 2003'!$A$1:$C$53</definedName>
    <definedName name="Z_FEEB7781_BBB4_11D5_8012_00010309EADB_.wvu.Cols" localSheetId="0" hidden="1">'REVENUE  SEPT 2003'!#REF!</definedName>
    <definedName name="Z_FEEB7781_BBB4_11D5_8012_00010309EADB_.wvu.PrintArea" localSheetId="0" hidden="1">'REVENUE  SEPT 2003'!$A$1:$C$53</definedName>
  </definedNames>
  <calcPr fullCalcOnLoad="1"/>
</workbook>
</file>

<file path=xl/sharedStrings.xml><?xml version="1.0" encoding="utf-8"?>
<sst xmlns="http://schemas.openxmlformats.org/spreadsheetml/2006/main" count="250" uniqueCount="153">
  <si>
    <t>ii. Non-traded and thinly traded debt securities, including those not traded within fifteen days prior to the valuation date are valued at fair value as determined by Deutsche Asset Management (India) Private Limited under procedures approved by the Trustee of Deutsche Mutual Fund in accordance with the guidelines for valuation of securities for mutual funds dated September 18,2000 and amendments thereto, as applicable, issued by the Securities and Exchange Board of India (SEBI).</t>
  </si>
  <si>
    <t>iii. Privately placed debt securities are valued at fair value as determined in good faith by Deutsche Asset Management (India) Private Limited under procedures approved by the Trustee of Deutsche Mutual Fund.</t>
  </si>
  <si>
    <t>iv. Government securities are valued at prices obtained from The Credit Rating Information Services of India Limited in accordance with the guidelines for valuation of securities for mutual funds dated September 18,2000 and amendments thereto, as applicable, issued by SEBI.</t>
  </si>
  <si>
    <t>v. Instruments bought on ‘repo’ basis are valued at the resale price after deduction of applicable interest up to the date of resale.</t>
  </si>
  <si>
    <t>Equity securities are valued at the last quoted closing price when the last quoted closing price is not more than thirty days prior to the valuation date.</t>
  </si>
  <si>
    <t xml:space="preserve">i. Debt /Equity  securities listed on a recognised stock exchange are valued at the last quoted closing price on the principal exchange on which the security is traded. </t>
  </si>
  <si>
    <t>Notes :-</t>
  </si>
  <si>
    <t>* 1</t>
  </si>
  <si>
    <t>UNAUDITED ABRIDGED REVENUE ACCOUNT OF THE SCHEMES OF DEUTSCHE MUTUAL FUND</t>
  </si>
  <si>
    <t xml:space="preserve">Net Profit on sale/redemption of investments </t>
  </si>
  <si>
    <t>Net Profit on inter-scheme transfer/sale of investments</t>
  </si>
  <si>
    <t>Net Loss on inter-scheme transfer/sale of investments</t>
  </si>
  <si>
    <r>
      <t xml:space="preserve">HISTORICAL PER UNIT STATISTICS </t>
    </r>
    <r>
      <rPr>
        <b/>
        <sz val="14"/>
        <rFont val="Arial"/>
        <family val="2"/>
      </rPr>
      <t>*</t>
    </r>
  </si>
  <si>
    <t>a</t>
  </si>
  <si>
    <t>The above per unit calculations with the exception of net asset value are based on the number of units outstanding at the end of the year/period</t>
  </si>
  <si>
    <t>Dividend  Plan</t>
  </si>
  <si>
    <t>On written request, a unit holder can obtain a copy of the Annual Report</t>
  </si>
  <si>
    <t>TOTAL</t>
  </si>
  <si>
    <t>(to the extent not written off)</t>
  </si>
  <si>
    <t>Deferred Revenue Expenditure</t>
  </si>
  <si>
    <t>(At Depreciated Value)</t>
  </si>
  <si>
    <t>Fixed Assets</t>
  </si>
  <si>
    <t>Others</t>
  </si>
  <si>
    <t>Other Current Assets</t>
  </si>
  <si>
    <t>With Others</t>
  </si>
  <si>
    <t>Deposits</t>
  </si>
  <si>
    <t>Government Securities</t>
  </si>
  <si>
    <t>Term Loans</t>
  </si>
  <si>
    <t>Recognised Stock Exchange</t>
  </si>
  <si>
    <t>Privately Placed Debentures/Bonds</t>
  </si>
  <si>
    <t>ASSETS</t>
  </si>
  <si>
    <t>Other Current Liabilities &amp; Provisions</t>
  </si>
  <si>
    <t>Provision for doubtful Income/</t>
  </si>
  <si>
    <t>Current Liabilities &amp; Provisions</t>
  </si>
  <si>
    <t>From Others</t>
  </si>
  <si>
    <t>From Banks</t>
  </si>
  <si>
    <t>Loans &amp; Borrowings</t>
  </si>
  <si>
    <t>Other Reserves</t>
  </si>
  <si>
    <t>Unit Premium Reserves</t>
  </si>
  <si>
    <t>Reserves &amp; Surplus</t>
  </si>
  <si>
    <t>Unit Capital</t>
  </si>
  <si>
    <t>LIABILITIES</t>
  </si>
  <si>
    <t>TO</t>
  </si>
  <si>
    <t>Proposed Income Distribution</t>
  </si>
  <si>
    <t>Commercial Papers/ Certificate of Deposit</t>
  </si>
  <si>
    <t>Dividend</t>
  </si>
  <si>
    <t>INCOME</t>
  </si>
  <si>
    <t>(other than inter- scheme transfer/sale)</t>
  </si>
  <si>
    <t xml:space="preserve">Other income </t>
  </si>
  <si>
    <t>EXPENSES &amp; LOSSES</t>
  </si>
  <si>
    <t>Management, Trusteeship, Administrative &amp; other</t>
  </si>
  <si>
    <t>Operating Expenses</t>
  </si>
  <si>
    <t>Provision for Doubtful Income</t>
  </si>
  <si>
    <t>Provision for Doubtful Deposits/Current Assets</t>
  </si>
  <si>
    <t xml:space="preserve">Net Loss on sale/redemption of investments </t>
  </si>
  <si>
    <t>(other than inter-scheme transfer/sale)</t>
  </si>
  <si>
    <t>Cash &amp; Bank Balance</t>
  </si>
  <si>
    <t xml:space="preserve">Equity &amp; Preference Shares </t>
  </si>
  <si>
    <t xml:space="preserve">With Scheduled Banks </t>
  </si>
  <si>
    <t xml:space="preserve">Debentures &amp; Bonds Listed/Awaiting Listing on </t>
  </si>
  <si>
    <t>Net change in unrealised App./(Dep.) of Investments</t>
  </si>
  <si>
    <t>Interest &amp; Discount</t>
  </si>
  <si>
    <t xml:space="preserve"># </t>
  </si>
  <si>
    <t>Less than Rs. 0.01 lakh</t>
  </si>
  <si>
    <t>(Rs in Lacs.)</t>
  </si>
  <si>
    <t>b</t>
  </si>
  <si>
    <t>Net Asset Value per Unit at end of year/period</t>
  </si>
  <si>
    <t>NA</t>
  </si>
  <si>
    <t>c</t>
  </si>
  <si>
    <t>Gross Income broken up into the following components</t>
  </si>
  <si>
    <t>i)     Income other than profit on sale of investments</t>
  </si>
  <si>
    <t xml:space="preserve">ii)    Income (net ) from profit on inter scheme sales / </t>
  </si>
  <si>
    <t xml:space="preserve">       transfer of investments</t>
  </si>
  <si>
    <t xml:space="preserve"> </t>
  </si>
  <si>
    <t>iii)   Income (net) from profit on sale of investments to</t>
  </si>
  <si>
    <t xml:space="preserve">      to third parties</t>
  </si>
  <si>
    <t>iv)   Transfer to revenue account from past year's</t>
  </si>
  <si>
    <t xml:space="preserve">      reserve</t>
  </si>
  <si>
    <t>d</t>
  </si>
  <si>
    <t>Aggregate of expenses, write off, amortisation and</t>
  </si>
  <si>
    <t>e</t>
  </si>
  <si>
    <t>Net income/(loss)   (c-d)</t>
  </si>
  <si>
    <t>f</t>
  </si>
  <si>
    <t>Unrealised appreciation / (depreciation) in value of</t>
  </si>
  <si>
    <t>of investments</t>
  </si>
  <si>
    <t>g</t>
  </si>
  <si>
    <t>Repurchase Prices during the period</t>
  </si>
  <si>
    <t>i)  Highest</t>
  </si>
  <si>
    <t>ii) Lowest</t>
  </si>
  <si>
    <t>Growth Plan</t>
  </si>
  <si>
    <t>h.</t>
  </si>
  <si>
    <t>Resale Prices during the period</t>
  </si>
  <si>
    <t>Price Earning Ratio</t>
  </si>
  <si>
    <t>J.</t>
  </si>
  <si>
    <t xml:space="preserve">Ratio of expenses (excluding net loss on sale </t>
  </si>
  <si>
    <t>of investments ) to average net assets ( percentage ) @</t>
  </si>
  <si>
    <t>K.</t>
  </si>
  <si>
    <t xml:space="preserve">Ratio of gross income (including net change in </t>
  </si>
  <si>
    <t xml:space="preserve">unrealised net appreciation in value of investments) </t>
  </si>
  <si>
    <t>' to average net assets (percentage) @</t>
  </si>
  <si>
    <t>*</t>
  </si>
  <si>
    <t>DEUTSCHE MUTUAL FUND</t>
  </si>
  <si>
    <t>DEUTSCHE SHORT MATURITY FUND</t>
  </si>
  <si>
    <t>DEUTSCHE PREMIER  BOND FUND</t>
  </si>
  <si>
    <t>DEUTSCHE INSTA CASH PLUS FUND</t>
  </si>
  <si>
    <t>DEUTSCHE ALPHA EQUITY FUND</t>
  </si>
  <si>
    <t>DEUTSCHE FMP</t>
  </si>
  <si>
    <t>Institutional Plan</t>
  </si>
  <si>
    <t>Regular Plan</t>
  </si>
  <si>
    <t>Growth Option</t>
  </si>
  <si>
    <t>Quarterly Dividend Option</t>
  </si>
  <si>
    <t>Monthly Dividend Option</t>
  </si>
  <si>
    <t>Annual Dividend Option</t>
  </si>
  <si>
    <t xml:space="preserve">charges </t>
  </si>
  <si>
    <t>Investments *</t>
  </si>
  <si>
    <t>Investments are stated at market/fair value at the Balance Sheet date/date of determination. In valuing the Scheme’s  investments:</t>
  </si>
  <si>
    <t>If no sale is reported at that time:</t>
  </si>
  <si>
    <t>to September 30,2003</t>
  </si>
  <si>
    <t>Excess of Income Over Expenses &amp; Losses</t>
  </si>
  <si>
    <t>UNAUDITED ABRIDGED BALANCE SHEET OF THE SCHEMES OF DEUTSCHE MUTUAL FUND AS AT  SEPTEMBER 30, 2003</t>
  </si>
  <si>
    <t xml:space="preserve"> FOR THE PERIOD APRIL 1 2003, TO SEPTEMBER 30, 2003</t>
  </si>
  <si>
    <t>Weekly Dividend Plan</t>
  </si>
  <si>
    <t>Gross Income</t>
  </si>
  <si>
    <t>Monthly Dividend  Plan</t>
  </si>
  <si>
    <t>Weekly Dividend  Plan</t>
  </si>
  <si>
    <t>Daily Dividend  Plan</t>
  </si>
  <si>
    <t xml:space="preserve">(0.00)# </t>
  </si>
  <si>
    <t>Net Income</t>
  </si>
  <si>
    <t>10.8346^</t>
  </si>
  <si>
    <t>9.9508^</t>
  </si>
  <si>
    <t>10.5869^</t>
  </si>
  <si>
    <t>10.6630^</t>
  </si>
  <si>
    <t>Less than 0.01</t>
  </si>
  <si>
    <t>^</t>
  </si>
  <si>
    <t>^^</t>
  </si>
  <si>
    <t>14.45^^</t>
  </si>
  <si>
    <t>9.25^^</t>
  </si>
  <si>
    <t>14.08^^</t>
  </si>
  <si>
    <t>As all the schemes were launched after September 2002, there are no comparative figures for the half year ended September 2002.</t>
  </si>
  <si>
    <t>Exit load of 0.5% for application of less than Rs.10 Lacs and exit is with in 3 months and other cases nil</t>
  </si>
  <si>
    <t xml:space="preserve">Entry load of 2% for applications of less than Rs. 10 lacs, 1% for applications of greater than Rs. 10 lacs but less than Rs 50 lacs and other cases nil </t>
  </si>
  <si>
    <t>Treasury Bills</t>
  </si>
  <si>
    <t>Debt securities were valued at fair value as determined by Deutsche Asset Management (India) Private Limited under procedures approved by the Trustee of Deutsche Mutual Fund .</t>
  </si>
  <si>
    <t>**</t>
  </si>
  <si>
    <t>vi. Money market instruments are valued at amortised cost.</t>
  </si>
  <si>
    <t>Reverse Repo's</t>
  </si>
  <si>
    <t>^^^</t>
  </si>
  <si>
    <t>10.0348^^^</t>
  </si>
  <si>
    <t>10.3352^^^</t>
  </si>
  <si>
    <t>10.3452$</t>
  </si>
  <si>
    <t>$</t>
  </si>
  <si>
    <t>NAV as on 30th September 2003 is not declared .</t>
  </si>
  <si>
    <t>Exit load maximum of 5% (at the discreation of trustees of Deutscher Mutual fund) if the
redemption  takes place before the maturity date.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</si>
</sst>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_);\(0.00\)"/>
    <numFmt numFmtId="166" formatCode="0.000000"/>
    <numFmt numFmtId="167" formatCode="0.0"/>
    <numFmt numFmtId="168" formatCode="0.0000000000"/>
    <numFmt numFmtId="169" formatCode="0.00000000000"/>
    <numFmt numFmtId="170" formatCode="0.000000000"/>
    <numFmt numFmtId="171" formatCode="0.00000000"/>
    <numFmt numFmtId="172" formatCode="0.0000000"/>
    <numFmt numFmtId="173" formatCode="0.00000"/>
    <numFmt numFmtId="174" formatCode="0.0000"/>
    <numFmt numFmtId="175" formatCode="0.000"/>
    <numFmt numFmtId="176" formatCode="_(* #,##0.000_);_(* \(#,##0.000\);_(* &quot;-&quot;??_);_(@_)"/>
    <numFmt numFmtId="177" formatCode="_(* #,##0.0000_);_(* \(#,##0.0000\);_(* &quot;-&quot;??_);_(@_)"/>
    <numFmt numFmtId="178" formatCode="_(* #,##0.00000_);_(* \(#,##0.00000\);_(* &quot;-&quot;??_);_(@_)"/>
    <numFmt numFmtId="179" formatCode="_(* #,##0.000000_);_(* \(#,##0.000000\);_(* &quot;-&quot;??_);_(@_)"/>
    <numFmt numFmtId="180" formatCode="_(* #,##0.0_);_(* \(#,##0.0\);_(* &quot;-&quot;??_);_(@_)"/>
    <numFmt numFmtId="181" formatCode="_(* #,##0_);_(* \(#,##0\);_(* &quot;-&quot;??_);_(@_)"/>
    <numFmt numFmtId="182" formatCode="#,##0.00000"/>
    <numFmt numFmtId="183" formatCode="mmmm\ d\,\ yyyy"/>
    <numFmt numFmtId="184" formatCode="#,##0.000_);[Red]\(#,##0.000\)"/>
    <numFmt numFmtId="185" formatCode="#,##0.0000_);[Red]\(#,##0.0000\)"/>
    <numFmt numFmtId="186" formatCode="#,##0.00000_);[Red]\(#,##0.00000\)"/>
    <numFmt numFmtId="187" formatCode="#,##0.000000_);[Red]\(#,##0.000000\)"/>
    <numFmt numFmtId="188" formatCode="#,##0.0000000000000_);[Red]\(#,##0.0000000000000\)"/>
    <numFmt numFmtId="189" formatCode="_(* #,##0.0000000_);_(* \(#,##0.0000000\);_(* &quot;-&quot;??_);_(@_)"/>
    <numFmt numFmtId="190" formatCode="0.0%"/>
    <numFmt numFmtId="191" formatCode="_(* #,##0.00000000_);_(* \(#,##0.00000000\);_(* &quot;-&quot;??_);_(@_)"/>
    <numFmt numFmtId="192" formatCode="#,##0.0000_);\(#,##0.0000\)"/>
    <numFmt numFmtId="193" formatCode="_(* #,##0.0000_);_(* \(#,##0.0000\);_(* &quot;-&quot;????_);_(@_)"/>
    <numFmt numFmtId="194" formatCode="0.00_);[Red]\(0.00\)"/>
    <numFmt numFmtId="195" formatCode="#,##0.000"/>
    <numFmt numFmtId="196" formatCode="#,##0.0000"/>
  </numFmts>
  <fonts count="8">
    <font>
      <sz val="10"/>
      <name val="Arial"/>
      <family val="0"/>
    </font>
    <font>
      <sz val="10"/>
      <name val="Times New Roman"/>
      <family val="1"/>
    </font>
    <font>
      <b/>
      <sz val="10"/>
      <name val="Times New Roman"/>
      <family val="1"/>
    </font>
    <font>
      <sz val="8"/>
      <name val="Times New Roman"/>
      <family val="1"/>
    </font>
    <font>
      <sz val="10"/>
      <color indexed="10"/>
      <name val="Times New Roman"/>
      <family val="1"/>
    </font>
    <font>
      <b/>
      <sz val="10"/>
      <name val="Arial"/>
      <family val="2"/>
    </font>
    <font>
      <b/>
      <sz val="14"/>
      <name val="Arial"/>
      <family val="2"/>
    </font>
    <font>
      <b/>
      <sz val="12"/>
      <name val="Arial"/>
      <family val="2"/>
    </font>
  </fonts>
  <fills count="3">
    <fill>
      <patternFill/>
    </fill>
    <fill>
      <patternFill patternType="gray125"/>
    </fill>
    <fill>
      <patternFill patternType="solid">
        <fgColor indexed="13"/>
        <bgColor indexed="64"/>
      </patternFill>
    </fill>
  </fills>
  <borders count="2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3">
    <xf numFmtId="0" fontId="0" fillId="0" borderId="0" xfId="0" applyAlignment="1">
      <alignment/>
    </xf>
    <xf numFmtId="0" fontId="2" fillId="0" borderId="0" xfId="0" applyFont="1" applyAlignment="1">
      <alignment/>
    </xf>
    <xf numFmtId="2"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0" fontId="2" fillId="0" borderId="0" xfId="0" applyFont="1" applyAlignment="1" quotePrefix="1">
      <alignment horizontal="left"/>
    </xf>
    <xf numFmtId="0" fontId="2" fillId="0" borderId="1" xfId="0" applyFont="1" applyBorder="1" applyAlignment="1">
      <alignment/>
    </xf>
    <xf numFmtId="0" fontId="2" fillId="0" borderId="0" xfId="0" applyFont="1" applyBorder="1" applyAlignment="1">
      <alignment/>
    </xf>
    <xf numFmtId="2" fontId="1" fillId="0" borderId="0" xfId="0" applyNumberFormat="1" applyFont="1" applyBorder="1" applyAlignment="1">
      <alignment/>
    </xf>
    <xf numFmtId="0" fontId="1" fillId="0" borderId="2" xfId="0" applyFont="1" applyBorder="1" applyAlignment="1">
      <alignment/>
    </xf>
    <xf numFmtId="0" fontId="2" fillId="0" borderId="0" xfId="0" applyFont="1" applyBorder="1" applyAlignment="1" quotePrefix="1">
      <alignment horizontal="lef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1" fillId="0" borderId="4" xfId="0" applyFont="1" applyBorder="1" applyAlignment="1">
      <alignment/>
    </xf>
    <xf numFmtId="0" fontId="1" fillId="0" borderId="0" xfId="0" applyFont="1" applyBorder="1" applyAlignment="1" quotePrefix="1">
      <alignment horizontal="lef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2" fontId="1" fillId="0" borderId="9" xfId="0" applyNumberFormat="1" applyFont="1" applyBorder="1" applyAlignment="1">
      <alignment/>
    </xf>
    <xf numFmtId="0" fontId="2" fillId="0" borderId="8" xfId="0" applyFont="1" applyBorder="1" applyAlignment="1">
      <alignment/>
    </xf>
    <xf numFmtId="0" fontId="2" fillId="0" borderId="10" xfId="0" applyFont="1" applyBorder="1" applyAlignment="1">
      <alignment/>
    </xf>
    <xf numFmtId="165" fontId="1" fillId="0" borderId="0" xfId="0" applyNumberFormat="1" applyFont="1" applyBorder="1" applyAlignment="1">
      <alignment/>
    </xf>
    <xf numFmtId="15" fontId="2" fillId="0" borderId="11" xfId="0" applyNumberFormat="1" applyFont="1" applyBorder="1" applyAlignment="1">
      <alignment horizontal="center"/>
    </xf>
    <xf numFmtId="15" fontId="2" fillId="0" borderId="12" xfId="0" applyNumberFormat="1" applyFont="1" applyBorder="1" applyAlignment="1">
      <alignment horizontal="center"/>
    </xf>
    <xf numFmtId="0" fontId="1" fillId="0" borderId="12" xfId="0" applyFont="1" applyBorder="1" applyAlignment="1">
      <alignment/>
    </xf>
    <xf numFmtId="165" fontId="1" fillId="0" borderId="12" xfId="0" applyNumberFormat="1" applyFont="1" applyBorder="1" applyAlignment="1">
      <alignment/>
    </xf>
    <xf numFmtId="0" fontId="2" fillId="0" borderId="13" xfId="0" applyFont="1" applyBorder="1" applyAlignment="1">
      <alignment/>
    </xf>
    <xf numFmtId="0" fontId="2" fillId="0" borderId="7" xfId="0" applyFont="1" applyBorder="1" applyAlignment="1">
      <alignment/>
    </xf>
    <xf numFmtId="0" fontId="1" fillId="0" borderId="14" xfId="0" applyFont="1" applyBorder="1" applyAlignment="1">
      <alignment/>
    </xf>
    <xf numFmtId="0" fontId="1" fillId="0" borderId="3" xfId="0" applyFont="1" applyBorder="1" applyAlignment="1">
      <alignment/>
    </xf>
    <xf numFmtId="0" fontId="2" fillId="0" borderId="12" xfId="0" applyFont="1" applyBorder="1" applyAlignment="1">
      <alignment/>
    </xf>
    <xf numFmtId="165" fontId="2" fillId="0" borderId="12" xfId="0" applyNumberFormat="1" applyFont="1" applyBorder="1" applyAlignment="1">
      <alignment/>
    </xf>
    <xf numFmtId="165" fontId="1" fillId="0" borderId="9" xfId="0" applyNumberFormat="1" applyFont="1" applyBorder="1" applyAlignment="1">
      <alignment/>
    </xf>
    <xf numFmtId="43" fontId="1" fillId="0" borderId="0" xfId="0" applyNumberFormat="1" applyFont="1" applyAlignment="1">
      <alignment/>
    </xf>
    <xf numFmtId="0" fontId="1" fillId="0" borderId="0" xfId="0" applyFont="1" applyFill="1" applyAlignment="1">
      <alignment/>
    </xf>
    <xf numFmtId="0" fontId="1" fillId="0" borderId="0" xfId="0" applyFont="1" applyFill="1" applyBorder="1" applyAlignment="1">
      <alignment/>
    </xf>
    <xf numFmtId="0" fontId="2" fillId="0" borderId="0" xfId="0" applyFont="1" applyAlignment="1" quotePrefix="1">
      <alignment horizontal="center"/>
    </xf>
    <xf numFmtId="0" fontId="2" fillId="0" borderId="0" xfId="0" applyFont="1" applyAlignment="1">
      <alignment/>
    </xf>
    <xf numFmtId="2" fontId="2" fillId="0" borderId="0" xfId="0" applyNumberFormat="1" applyFont="1" applyAlignment="1">
      <alignment/>
    </xf>
    <xf numFmtId="0" fontId="1" fillId="0" borderId="0" xfId="0" applyFont="1" applyAlignment="1">
      <alignment/>
    </xf>
    <xf numFmtId="0" fontId="2" fillId="0" borderId="0" xfId="0" applyFont="1" applyBorder="1" applyAlignment="1">
      <alignment horizontal="right"/>
    </xf>
    <xf numFmtId="2" fontId="2" fillId="0" borderId="0" xfId="0" applyNumberFormat="1" applyFont="1" applyBorder="1" applyAlignment="1">
      <alignment horizontal="right"/>
    </xf>
    <xf numFmtId="0" fontId="1" fillId="0" borderId="5" xfId="0" applyFont="1" applyBorder="1" applyAlignment="1">
      <alignment/>
    </xf>
    <xf numFmtId="43" fontId="1" fillId="0" borderId="0" xfId="15" applyFont="1" applyAlignment="1">
      <alignment/>
    </xf>
    <xf numFmtId="43" fontId="3" fillId="0" borderId="0" xfId="15" applyFont="1" applyAlignment="1">
      <alignment/>
    </xf>
    <xf numFmtId="1" fontId="1" fillId="0" borderId="0" xfId="0" applyNumberFormat="1" applyFont="1" applyAlignment="1">
      <alignment/>
    </xf>
    <xf numFmtId="2" fontId="4" fillId="0" borderId="0" xfId="0" applyNumberFormat="1" applyFont="1" applyAlignment="1">
      <alignment/>
    </xf>
    <xf numFmtId="2" fontId="2" fillId="0" borderId="0" xfId="0" applyNumberFormat="1" applyFont="1" applyBorder="1" applyAlignment="1">
      <alignment/>
    </xf>
    <xf numFmtId="2" fontId="2" fillId="0" borderId="12" xfId="0" applyNumberFormat="1" applyFont="1" applyBorder="1" applyAlignment="1">
      <alignment/>
    </xf>
    <xf numFmtId="2" fontId="1" fillId="0" borderId="12" xfId="0" applyNumberFormat="1" applyFont="1" applyBorder="1" applyAlignment="1">
      <alignment/>
    </xf>
    <xf numFmtId="2" fontId="1" fillId="0" borderId="0" xfId="0" applyNumberFormat="1" applyFont="1" applyBorder="1" applyAlignment="1">
      <alignment/>
    </xf>
    <xf numFmtId="2" fontId="1" fillId="0" borderId="0" xfId="0" applyNumberFormat="1" applyFont="1" applyAlignment="1">
      <alignment/>
    </xf>
    <xf numFmtId="2" fontId="1" fillId="0" borderId="9" xfId="0" applyNumberFormat="1" applyFont="1" applyBorder="1" applyAlignment="1">
      <alignment/>
    </xf>
    <xf numFmtId="0" fontId="1" fillId="0" borderId="15" xfId="0" applyFont="1" applyBorder="1" applyAlignment="1">
      <alignment/>
    </xf>
    <xf numFmtId="0" fontId="2" fillId="0" borderId="0" xfId="0" applyFont="1" applyAlignment="1">
      <alignment horizontal="right"/>
    </xf>
    <xf numFmtId="0" fontId="1" fillId="0" borderId="0" xfId="0" applyFont="1" applyFill="1" applyAlignment="1">
      <alignment/>
    </xf>
    <xf numFmtId="0" fontId="2" fillId="0" borderId="0" xfId="0" applyFont="1" applyFill="1" applyBorder="1" applyAlignment="1">
      <alignment/>
    </xf>
    <xf numFmtId="2" fontId="2" fillId="0" borderId="0" xfId="0" applyNumberFormat="1" applyFont="1" applyFill="1" applyBorder="1" applyAlignment="1">
      <alignment horizontal="left"/>
    </xf>
    <xf numFmtId="0" fontId="0" fillId="0" borderId="0" xfId="0" applyFill="1" applyBorder="1" applyAlignment="1">
      <alignment/>
    </xf>
    <xf numFmtId="2" fontId="2" fillId="0" borderId="0" xfId="0" applyNumberFormat="1" applyFont="1" applyFill="1" applyBorder="1" applyAlignment="1">
      <alignment horizontal="center"/>
    </xf>
    <xf numFmtId="43" fontId="1" fillId="0" borderId="0" xfId="15" applyFont="1" applyFill="1" applyBorder="1" applyAlignment="1">
      <alignment/>
    </xf>
    <xf numFmtId="183" fontId="0" fillId="0" borderId="0" xfId="0" applyNumberForma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14" fontId="5" fillId="0" borderId="16" xfId="0" applyNumberFormat="1" applyFont="1" applyFill="1" applyBorder="1" applyAlignment="1">
      <alignment horizontal="left"/>
    </xf>
    <xf numFmtId="0" fontId="5" fillId="0" borderId="17" xfId="0" applyFont="1" applyFill="1" applyBorder="1" applyAlignment="1">
      <alignment/>
    </xf>
    <xf numFmtId="0" fontId="2" fillId="0" borderId="4" xfId="0" applyFont="1" applyFill="1" applyBorder="1" applyAlignment="1">
      <alignment horizontal="center"/>
    </xf>
    <xf numFmtId="0" fontId="1" fillId="0" borderId="0" xfId="0" applyFont="1" applyFill="1" applyBorder="1" applyAlignment="1" quotePrefix="1">
      <alignment horizontal="left"/>
    </xf>
    <xf numFmtId="43" fontId="1" fillId="0" borderId="0" xfId="15" applyFont="1" applyFill="1" applyBorder="1" applyAlignment="1" quotePrefix="1">
      <alignment horizontal="right"/>
    </xf>
    <xf numFmtId="40" fontId="1" fillId="0" borderId="0" xfId="0" applyNumberFormat="1" applyFont="1" applyFill="1" applyBorder="1" applyAlignment="1" quotePrefix="1">
      <alignment horizontal="right"/>
    </xf>
    <xf numFmtId="15" fontId="2" fillId="0" borderId="12" xfId="0" applyNumberFormat="1" applyFont="1" applyBorder="1" applyAlignment="1">
      <alignment horizontal="right"/>
    </xf>
    <xf numFmtId="2" fontId="1" fillId="0" borderId="11" xfId="0" applyNumberFormat="1" applyFont="1" applyBorder="1" applyAlignment="1">
      <alignment horizontal="center"/>
    </xf>
    <xf numFmtId="4" fontId="1" fillId="0" borderId="12" xfId="0" applyNumberFormat="1" applyFont="1" applyBorder="1" applyAlignment="1">
      <alignment horizontal="right"/>
    </xf>
    <xf numFmtId="4" fontId="2" fillId="0" borderId="12" xfId="0" applyNumberFormat="1" applyFont="1" applyBorder="1" applyAlignment="1">
      <alignment horizontal="right"/>
    </xf>
    <xf numFmtId="4" fontId="1" fillId="0" borderId="12" xfId="15" applyNumberFormat="1" applyFont="1" applyBorder="1" applyAlignment="1">
      <alignment horizontal="right"/>
    </xf>
    <xf numFmtId="4" fontId="1" fillId="0" borderId="15" xfId="0" applyNumberFormat="1" applyFont="1" applyBorder="1" applyAlignment="1">
      <alignment horizontal="right"/>
    </xf>
    <xf numFmtId="39" fontId="1" fillId="0" borderId="12" xfId="0" applyNumberFormat="1" applyFont="1" applyBorder="1" applyAlignment="1">
      <alignment horizontal="right"/>
    </xf>
    <xf numFmtId="2" fontId="1" fillId="0" borderId="12" xfId="0" applyNumberFormat="1" applyFont="1" applyBorder="1" applyAlignment="1">
      <alignment horizontal="right"/>
    </xf>
    <xf numFmtId="2" fontId="1" fillId="0" borderId="15" xfId="0" applyNumberFormat="1" applyFont="1" applyBorder="1" applyAlignment="1">
      <alignment horizontal="right"/>
    </xf>
    <xf numFmtId="43" fontId="1" fillId="0" borderId="15" xfId="15" applyFont="1" applyBorder="1" applyAlignment="1">
      <alignment horizontal="right"/>
    </xf>
    <xf numFmtId="43" fontId="1" fillId="0" borderId="12" xfId="15" applyFont="1" applyBorder="1" applyAlignment="1">
      <alignment horizontal="right"/>
    </xf>
    <xf numFmtId="165" fontId="1" fillId="0" borderId="12" xfId="0" applyNumberFormat="1" applyFont="1" applyBorder="1" applyAlignment="1">
      <alignment horizontal="right"/>
    </xf>
    <xf numFmtId="2" fontId="1" fillId="0" borderId="18" xfId="0" applyNumberFormat="1" applyFont="1" applyBorder="1" applyAlignment="1">
      <alignment horizontal="right"/>
    </xf>
    <xf numFmtId="2" fontId="1" fillId="0" borderId="19" xfId="0" applyNumberFormat="1" applyFont="1" applyBorder="1" applyAlignment="1">
      <alignment horizontal="right"/>
    </xf>
    <xf numFmtId="165" fontId="1" fillId="0" borderId="18" xfId="0" applyNumberFormat="1" applyFont="1" applyBorder="1" applyAlignment="1">
      <alignment horizontal="right"/>
    </xf>
    <xf numFmtId="4" fontId="2" fillId="0" borderId="9" xfId="0" applyNumberFormat="1" applyFont="1" applyBorder="1" applyAlignment="1">
      <alignment horizontal="right"/>
    </xf>
    <xf numFmtId="0" fontId="1" fillId="0" borderId="12" xfId="0" applyFont="1" applyBorder="1" applyAlignment="1">
      <alignment horizontal="right"/>
    </xf>
    <xf numFmtId="2" fontId="2" fillId="0" borderId="12" xfId="0" applyNumberFormat="1" applyFont="1" applyBorder="1" applyAlignment="1">
      <alignment horizontal="right"/>
    </xf>
    <xf numFmtId="165" fontId="2" fillId="0" borderId="12" xfId="0" applyNumberFormat="1" applyFont="1" applyBorder="1" applyAlignment="1">
      <alignment horizontal="right"/>
    </xf>
    <xf numFmtId="2" fontId="1" fillId="0" borderId="11" xfId="0" applyNumberFormat="1" applyFont="1" applyBorder="1" applyAlignment="1">
      <alignment horizontal="right"/>
    </xf>
    <xf numFmtId="165" fontId="1" fillId="0" borderId="11" xfId="0" applyNumberFormat="1" applyFont="1" applyBorder="1" applyAlignment="1">
      <alignment horizontal="right"/>
    </xf>
    <xf numFmtId="0" fontId="1" fillId="0" borderId="11" xfId="0" applyFont="1" applyBorder="1" applyAlignment="1">
      <alignment horizontal="right"/>
    </xf>
    <xf numFmtId="0" fontId="1" fillId="0" borderId="13" xfId="0" applyFont="1" applyBorder="1" applyAlignment="1">
      <alignment horizontal="right"/>
    </xf>
    <xf numFmtId="4" fontId="1" fillId="0" borderId="18" xfId="0" applyNumberFormat="1" applyFont="1" applyBorder="1" applyAlignment="1">
      <alignment horizontal="right"/>
    </xf>
    <xf numFmtId="4" fontId="1" fillId="0" borderId="20" xfId="0" applyNumberFormat="1" applyFont="1" applyBorder="1" applyAlignment="1">
      <alignment horizontal="right"/>
    </xf>
    <xf numFmtId="4" fontId="1" fillId="0" borderId="19" xfId="0" applyNumberFormat="1" applyFont="1" applyBorder="1" applyAlignment="1">
      <alignment horizontal="right"/>
    </xf>
    <xf numFmtId="4" fontId="2" fillId="0" borderId="21" xfId="15" applyNumberFormat="1" applyFont="1" applyBorder="1" applyAlignment="1">
      <alignment horizontal="right"/>
    </xf>
    <xf numFmtId="4" fontId="2" fillId="0" borderId="15" xfId="15" applyNumberFormat="1" applyFont="1" applyBorder="1" applyAlignment="1">
      <alignment horizontal="right"/>
    </xf>
    <xf numFmtId="4" fontId="1" fillId="0" borderId="0" xfId="0" applyNumberFormat="1" applyFont="1" applyBorder="1" applyAlignment="1">
      <alignment horizontal="right"/>
    </xf>
    <xf numFmtId="43" fontId="1" fillId="0" borderId="0" xfId="15" applyFont="1" applyBorder="1" applyAlignment="1">
      <alignment horizontal="right"/>
    </xf>
    <xf numFmtId="0" fontId="1" fillId="0" borderId="14" xfId="0" applyFont="1" applyBorder="1" applyAlignment="1">
      <alignment horizontal="right"/>
    </xf>
    <xf numFmtId="4" fontId="1" fillId="0" borderId="1" xfId="0" applyNumberFormat="1" applyFont="1" applyBorder="1" applyAlignment="1">
      <alignment horizontal="right"/>
    </xf>
    <xf numFmtId="14" fontId="5" fillId="0" borderId="3" xfId="0" applyNumberFormat="1" applyFont="1" applyFill="1" applyBorder="1" applyAlignment="1">
      <alignment horizontal="left"/>
    </xf>
    <xf numFmtId="183" fontId="2" fillId="0" borderId="3" xfId="0" applyNumberFormat="1" applyFont="1" applyFill="1" applyBorder="1" applyAlignment="1">
      <alignment wrapText="1"/>
    </xf>
    <xf numFmtId="183" fontId="2" fillId="0" borderId="22" xfId="0" applyNumberFormat="1" applyFont="1" applyFill="1" applyBorder="1" applyAlignment="1">
      <alignment horizontal="left"/>
    </xf>
    <xf numFmtId="183" fontId="2" fillId="0" borderId="23" xfId="0" applyNumberFormat="1"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xf>
    <xf numFmtId="0" fontId="2" fillId="0" borderId="17" xfId="0" applyFont="1" applyFill="1" applyBorder="1" applyAlignment="1">
      <alignment horizontal="center" wrapText="1"/>
    </xf>
    <xf numFmtId="183" fontId="2" fillId="0" borderId="17" xfId="0" applyNumberFormat="1" applyFont="1" applyFill="1" applyBorder="1" applyAlignment="1">
      <alignment wrapText="1"/>
    </xf>
    <xf numFmtId="177" fontId="2" fillId="0" borderId="0" xfId="0" applyNumberFormat="1" applyFont="1" applyFill="1" applyBorder="1" applyAlignment="1">
      <alignment horizontal="left"/>
    </xf>
    <xf numFmtId="177" fontId="2" fillId="0" borderId="0" xfId="0" applyNumberFormat="1" applyFont="1" applyFill="1" applyBorder="1" applyAlignment="1">
      <alignment horizontal="center"/>
    </xf>
    <xf numFmtId="177" fontId="1" fillId="0" borderId="0" xfId="15" applyNumberFormat="1" applyFont="1" applyFill="1" applyBorder="1" applyAlignment="1" quotePrefix="1">
      <alignment horizontal="right"/>
    </xf>
    <xf numFmtId="177" fontId="1" fillId="0" borderId="0" xfId="15" applyNumberFormat="1" applyFont="1" applyFill="1" applyBorder="1" applyAlignment="1">
      <alignment/>
    </xf>
    <xf numFmtId="177" fontId="0" fillId="0" borderId="0" xfId="0" applyNumberFormat="1" applyFont="1" applyFill="1" applyBorder="1" applyAlignment="1">
      <alignment/>
    </xf>
    <xf numFmtId="40" fontId="2" fillId="0" borderId="11" xfId="0" applyNumberFormat="1" applyFont="1" applyFill="1" applyBorder="1" applyAlignment="1">
      <alignment horizontal="right"/>
    </xf>
    <xf numFmtId="0" fontId="1" fillId="0" borderId="12" xfId="0" applyFont="1" applyFill="1" applyBorder="1" applyAlignment="1">
      <alignment/>
    </xf>
    <xf numFmtId="0" fontId="1" fillId="0" borderId="12" xfId="0" applyFont="1" applyFill="1" applyBorder="1" applyAlignment="1">
      <alignment horizontal="left"/>
    </xf>
    <xf numFmtId="0" fontId="1" fillId="0" borderId="12" xfId="0" applyFont="1" applyFill="1" applyBorder="1" applyAlignment="1" quotePrefix="1">
      <alignment horizontal="left"/>
    </xf>
    <xf numFmtId="43" fontId="1" fillId="0" borderId="12" xfId="15" applyFont="1" applyFill="1" applyBorder="1" applyAlignment="1" quotePrefix="1">
      <alignment horizontal="left"/>
    </xf>
    <xf numFmtId="177" fontId="2" fillId="0" borderId="12" xfId="15" applyNumberFormat="1" applyFont="1" applyFill="1" applyBorder="1" applyAlignment="1" quotePrefix="1">
      <alignment horizontal="left"/>
    </xf>
    <xf numFmtId="177" fontId="2" fillId="0" borderId="12" xfId="0" applyNumberFormat="1" applyFont="1" applyFill="1" applyBorder="1" applyAlignment="1" quotePrefix="1">
      <alignment horizontal="left"/>
    </xf>
    <xf numFmtId="177" fontId="2" fillId="0" borderId="12" xfId="0" applyNumberFormat="1" applyFont="1" applyFill="1" applyBorder="1" applyAlignment="1">
      <alignment/>
    </xf>
    <xf numFmtId="177" fontId="2" fillId="0" borderId="12" xfId="0" applyNumberFormat="1" applyFont="1" applyFill="1" applyBorder="1" applyAlignment="1">
      <alignment horizontal="left"/>
    </xf>
    <xf numFmtId="177" fontId="2" fillId="0" borderId="12" xfId="15" applyNumberFormat="1" applyFont="1" applyFill="1" applyBorder="1" applyAlignment="1">
      <alignment horizontal="left"/>
    </xf>
    <xf numFmtId="177" fontId="5" fillId="0" borderId="12" xfId="0" applyNumberFormat="1" applyFont="1" applyFill="1" applyBorder="1" applyAlignment="1">
      <alignment/>
    </xf>
    <xf numFmtId="43" fontId="2" fillId="0" borderId="12" xfId="15" applyFont="1" applyFill="1" applyBorder="1" applyAlignment="1">
      <alignment horizontal="left"/>
    </xf>
    <xf numFmtId="0" fontId="2" fillId="0" borderId="12" xfId="0" applyFont="1" applyFill="1" applyBorder="1" applyAlignment="1" quotePrefix="1">
      <alignment horizontal="right"/>
    </xf>
    <xf numFmtId="0" fontId="1" fillId="0" borderId="12" xfId="0" applyFont="1" applyFill="1" applyBorder="1" applyAlignment="1" quotePrefix="1">
      <alignment horizontal="center"/>
    </xf>
    <xf numFmtId="43" fontId="1" fillId="0" borderId="12" xfId="15" applyFont="1" applyFill="1" applyBorder="1" applyAlignment="1" quotePrefix="1">
      <alignment horizontal="center"/>
    </xf>
    <xf numFmtId="39" fontId="1" fillId="0" borderId="12" xfId="15" applyNumberFormat="1" applyFont="1" applyFill="1" applyBorder="1" applyAlignment="1" quotePrefix="1">
      <alignment horizontal="right"/>
    </xf>
    <xf numFmtId="0" fontId="1" fillId="0" borderId="9" xfId="0" applyFont="1" applyFill="1" applyBorder="1" applyAlignment="1" quotePrefix="1">
      <alignment horizontal="left"/>
    </xf>
    <xf numFmtId="1" fontId="2" fillId="0" borderId="4" xfId="0" applyNumberFormat="1" applyFont="1" applyFill="1" applyBorder="1" applyAlignment="1" quotePrefix="1">
      <alignment horizontal="center"/>
    </xf>
    <xf numFmtId="43" fontId="1" fillId="0" borderId="12" xfId="15" applyFont="1" applyFill="1" applyBorder="1" applyAlignment="1" quotePrefix="1">
      <alignment horizontal="right"/>
    </xf>
    <xf numFmtId="43" fontId="1" fillId="0" borderId="12" xfId="15" applyFont="1" applyFill="1" applyBorder="1" applyAlignment="1">
      <alignment/>
    </xf>
    <xf numFmtId="43" fontId="1" fillId="0" borderId="9" xfId="15" applyFont="1" applyFill="1" applyBorder="1" applyAlignment="1">
      <alignment/>
    </xf>
    <xf numFmtId="177" fontId="2" fillId="0" borderId="11" xfId="0" applyNumberFormat="1" applyFont="1" applyFill="1" applyBorder="1" applyAlignment="1">
      <alignment horizontal="right"/>
    </xf>
    <xf numFmtId="177" fontId="1" fillId="0" borderId="12" xfId="0" applyNumberFormat="1" applyFont="1" applyFill="1" applyBorder="1" applyAlignment="1">
      <alignment/>
    </xf>
    <xf numFmtId="177" fontId="1" fillId="0" borderId="12" xfId="0" applyNumberFormat="1" applyFont="1" applyFill="1" applyBorder="1" applyAlignment="1" quotePrefix="1">
      <alignment horizontal="left"/>
    </xf>
    <xf numFmtId="177" fontId="2" fillId="0" borderId="12" xfId="15" applyNumberFormat="1" applyFont="1" applyFill="1" applyBorder="1" applyAlignment="1">
      <alignment/>
    </xf>
    <xf numFmtId="177" fontId="1" fillId="0" borderId="12" xfId="15" applyNumberFormat="1" applyFont="1" applyFill="1" applyBorder="1" applyAlignment="1" quotePrefix="1">
      <alignment horizontal="right"/>
    </xf>
    <xf numFmtId="177" fontId="1" fillId="0" borderId="12" xfId="15" applyNumberFormat="1" applyFont="1" applyFill="1" applyBorder="1" applyAlignment="1">
      <alignment/>
    </xf>
    <xf numFmtId="177" fontId="1" fillId="0" borderId="9" xfId="15" applyNumberFormat="1" applyFont="1" applyFill="1" applyBorder="1" applyAlignment="1">
      <alignment/>
    </xf>
    <xf numFmtId="43" fontId="2" fillId="0" borderId="12" xfId="15" applyFont="1" applyFill="1" applyBorder="1" applyAlignment="1">
      <alignment/>
    </xf>
    <xf numFmtId="43" fontId="1" fillId="0" borderId="12" xfId="15" applyFont="1" applyFill="1" applyBorder="1" applyAlignment="1">
      <alignment horizontal="right"/>
    </xf>
    <xf numFmtId="43" fontId="2" fillId="0" borderId="11" xfId="15" applyFont="1" applyFill="1" applyBorder="1" applyAlignment="1" quotePrefix="1">
      <alignment horizontal="center"/>
    </xf>
    <xf numFmtId="2" fontId="2" fillId="0" borderId="12" xfId="0" applyNumberFormat="1" applyFont="1" applyFill="1" applyBorder="1" applyAlignment="1">
      <alignment/>
    </xf>
    <xf numFmtId="2" fontId="1" fillId="0" borderId="12" xfId="0" applyNumberFormat="1" applyFont="1" applyFill="1" applyBorder="1" applyAlignment="1">
      <alignment/>
    </xf>
    <xf numFmtId="43" fontId="1" fillId="0" borderId="12" xfId="0" applyNumberFormat="1" applyFont="1" applyFill="1" applyBorder="1" applyAlignment="1" quotePrefix="1">
      <alignment horizontal="left"/>
    </xf>
    <xf numFmtId="39" fontId="2" fillId="0" borderId="12" xfId="0" applyNumberFormat="1" applyFont="1" applyFill="1" applyBorder="1" applyAlignment="1">
      <alignment/>
    </xf>
    <xf numFmtId="0" fontId="5" fillId="0" borderId="12" xfId="0" applyFont="1" applyFill="1" applyBorder="1" applyAlignment="1">
      <alignment/>
    </xf>
    <xf numFmtId="40" fontId="2" fillId="0" borderId="12" xfId="0" applyNumberFormat="1" applyFont="1" applyFill="1" applyBorder="1" applyAlignment="1" quotePrefix="1">
      <alignment horizontal="right"/>
    </xf>
    <xf numFmtId="2" fontId="2" fillId="0" borderId="12" xfId="0" applyNumberFormat="1" applyFont="1" applyFill="1" applyBorder="1" applyAlignment="1">
      <alignment horizontal="right"/>
    </xf>
    <xf numFmtId="2" fontId="2" fillId="0" borderId="9" xfId="0" applyNumberFormat="1" applyFont="1" applyFill="1" applyBorder="1" applyAlignment="1">
      <alignment horizontal="right"/>
    </xf>
    <xf numFmtId="43" fontId="1" fillId="0" borderId="11" xfId="15" applyFont="1" applyFill="1" applyBorder="1" applyAlignment="1">
      <alignment horizontal="left"/>
    </xf>
    <xf numFmtId="0" fontId="0" fillId="0" borderId="12" xfId="0" applyFont="1" applyFill="1" applyBorder="1" applyAlignment="1">
      <alignment/>
    </xf>
    <xf numFmtId="174" fontId="2" fillId="0" borderId="12" xfId="0" applyNumberFormat="1" applyFont="1" applyFill="1" applyBorder="1" applyAlignment="1">
      <alignment/>
    </xf>
    <xf numFmtId="174" fontId="5" fillId="0" borderId="12" xfId="0" applyNumberFormat="1" applyFont="1" applyFill="1" applyBorder="1" applyAlignment="1">
      <alignment/>
    </xf>
    <xf numFmtId="174" fontId="2" fillId="0" borderId="12" xfId="15" applyNumberFormat="1" applyFont="1" applyFill="1" applyBorder="1" applyAlignment="1">
      <alignment/>
    </xf>
    <xf numFmtId="2" fontId="1" fillId="0" borderId="12" xfId="0" applyNumberFormat="1" applyFont="1" applyFill="1" applyBorder="1" applyAlignment="1">
      <alignment horizontal="right"/>
    </xf>
    <xf numFmtId="0" fontId="0" fillId="0" borderId="9" xfId="0" applyFont="1" applyFill="1" applyBorder="1" applyAlignment="1">
      <alignment/>
    </xf>
    <xf numFmtId="0" fontId="0" fillId="0" borderId="0" xfId="0" applyAlignment="1">
      <alignment wrapText="1"/>
    </xf>
    <xf numFmtId="0" fontId="5" fillId="0" borderId="0" xfId="0" applyFont="1" applyFill="1" applyAlignment="1">
      <alignment/>
    </xf>
    <xf numFmtId="0" fontId="7" fillId="0" borderId="0" xfId="0" applyFont="1" applyFill="1" applyAlignment="1">
      <alignment/>
    </xf>
    <xf numFmtId="0" fontId="0" fillId="0" borderId="0" xfId="0" applyAlignment="1">
      <alignment/>
    </xf>
    <xf numFmtId="0" fontId="2" fillId="0" borderId="0" xfId="0" applyFont="1" applyFill="1" applyAlignment="1">
      <alignment/>
    </xf>
    <xf numFmtId="177" fontId="1" fillId="0" borderId="12" xfId="15" applyNumberFormat="1" applyFont="1" applyFill="1" applyBorder="1" applyAlignment="1">
      <alignment horizontal="right"/>
    </xf>
    <xf numFmtId="0" fontId="2" fillId="0" borderId="24" xfId="0" applyFont="1" applyFill="1" applyBorder="1" applyAlignment="1" quotePrefix="1">
      <alignment horizontal="center"/>
    </xf>
    <xf numFmtId="43" fontId="2" fillId="0" borderId="12" xfId="0" applyNumberFormat="1" applyFont="1" applyFill="1" applyBorder="1" applyAlignment="1" quotePrefix="1">
      <alignment horizontal="left"/>
    </xf>
    <xf numFmtId="174" fontId="2" fillId="0" borderId="12" xfId="15" applyNumberFormat="1" applyFont="1" applyFill="1" applyBorder="1" applyAlignment="1" quotePrefix="1">
      <alignment horizontal="right"/>
    </xf>
    <xf numFmtId="177" fontId="2" fillId="0" borderId="12" xfId="15" applyNumberFormat="1" applyFont="1" applyFill="1" applyBorder="1" applyAlignment="1" quotePrefix="1">
      <alignment horizontal="right"/>
    </xf>
    <xf numFmtId="174" fontId="2" fillId="0" borderId="12" xfId="0" applyNumberFormat="1" applyFont="1" applyFill="1" applyBorder="1" applyAlignment="1" quotePrefix="1">
      <alignment horizontal="right"/>
    </xf>
    <xf numFmtId="0" fontId="2" fillId="0" borderId="18" xfId="0" applyFont="1" applyFill="1" applyBorder="1" applyAlignment="1" quotePrefix="1">
      <alignment horizontal="center"/>
    </xf>
    <xf numFmtId="0" fontId="1" fillId="0" borderId="4" xfId="0" applyFont="1" applyFill="1" applyBorder="1" applyAlignment="1">
      <alignment/>
    </xf>
    <xf numFmtId="39" fontId="2" fillId="0" borderId="15" xfId="15" applyNumberFormat="1" applyFont="1" applyFill="1" applyBorder="1" applyAlignment="1">
      <alignment horizontal="right"/>
    </xf>
    <xf numFmtId="4" fontId="1" fillId="0" borderId="0" xfId="0" applyNumberFormat="1" applyFont="1" applyAlignment="1">
      <alignment/>
    </xf>
    <xf numFmtId="43" fontId="2" fillId="0" borderId="12" xfId="15" applyFont="1" applyFill="1" applyBorder="1" applyAlignment="1" quotePrefix="1">
      <alignment horizontal="right"/>
    </xf>
    <xf numFmtId="194" fontId="2" fillId="0" borderId="12" xfId="15" applyNumberFormat="1" applyFont="1" applyFill="1" applyBorder="1" applyAlignment="1">
      <alignment horizontal="right"/>
    </xf>
    <xf numFmtId="4" fontId="2" fillId="0" borderId="12" xfId="0" applyNumberFormat="1" applyFont="1" applyFill="1" applyBorder="1" applyAlignment="1">
      <alignment/>
    </xf>
    <xf numFmtId="4" fontId="2" fillId="0" borderId="12" xfId="15" applyNumberFormat="1" applyFont="1" applyFill="1" applyBorder="1" applyAlignment="1" quotePrefix="1">
      <alignment horizontal="right"/>
    </xf>
    <xf numFmtId="177" fontId="2" fillId="0" borderId="12" xfId="15" applyNumberFormat="1" applyFont="1" applyFill="1" applyBorder="1" applyAlignment="1">
      <alignment horizontal="right"/>
    </xf>
    <xf numFmtId="43" fontId="2" fillId="0" borderId="12" xfId="15" applyFont="1" applyFill="1" applyBorder="1" applyAlignment="1">
      <alignment horizontal="right"/>
    </xf>
    <xf numFmtId="174" fontId="2" fillId="0" borderId="12" xfId="15" applyNumberFormat="1" applyFont="1" applyFill="1" applyBorder="1" applyAlignment="1">
      <alignment horizontal="right"/>
    </xf>
    <xf numFmtId="177" fontId="0" fillId="0" borderId="16" xfId="0" applyNumberFormat="1" applyFill="1" applyBorder="1" applyAlignment="1">
      <alignment/>
    </xf>
    <xf numFmtId="177" fontId="0" fillId="0" borderId="25" xfId="0" applyNumberFormat="1" applyFill="1" applyBorder="1" applyAlignment="1">
      <alignment/>
    </xf>
    <xf numFmtId="0" fontId="0" fillId="0" borderId="26" xfId="0" applyFill="1" applyBorder="1" applyAlignment="1">
      <alignment/>
    </xf>
    <xf numFmtId="0" fontId="0" fillId="0" borderId="16" xfId="0" applyFill="1" applyBorder="1" applyAlignment="1">
      <alignment/>
    </xf>
    <xf numFmtId="0" fontId="0" fillId="0" borderId="17" xfId="0" applyFill="1" applyBorder="1" applyAlignment="1">
      <alignment/>
    </xf>
    <xf numFmtId="0" fontId="1" fillId="0" borderId="0" xfId="0" applyFont="1" applyFill="1" applyBorder="1" applyAlignment="1">
      <alignment horizontal="center"/>
    </xf>
    <xf numFmtId="2" fontId="1" fillId="0" borderId="0" xfId="0" applyNumberFormat="1" applyFont="1" applyFill="1" applyAlignment="1">
      <alignment/>
    </xf>
    <xf numFmtId="177" fontId="1" fillId="0" borderId="0" xfId="0" applyNumberFormat="1" applyFont="1" applyFill="1" applyAlignment="1">
      <alignment/>
    </xf>
    <xf numFmtId="43" fontId="0" fillId="0" borderId="0" xfId="15" applyFill="1" applyBorder="1" applyAlignment="1">
      <alignment/>
    </xf>
    <xf numFmtId="43" fontId="5" fillId="0" borderId="0" xfId="15" applyFont="1" applyFill="1" applyBorder="1" applyAlignment="1">
      <alignment/>
    </xf>
    <xf numFmtId="177" fontId="0" fillId="0" borderId="0" xfId="15" applyNumberFormat="1" applyFill="1" applyBorder="1" applyAlignment="1">
      <alignment/>
    </xf>
    <xf numFmtId="177" fontId="0" fillId="0" borderId="0" xfId="0" applyNumberFormat="1" applyFill="1" applyBorder="1" applyAlignment="1">
      <alignment/>
    </xf>
    <xf numFmtId="4" fontId="1" fillId="0" borderId="12" xfId="0" applyNumberFormat="1" applyFont="1" applyFill="1" applyBorder="1" applyAlignment="1">
      <alignment horizontal="right"/>
    </xf>
    <xf numFmtId="39" fontId="1" fillId="0" borderId="15" xfId="0" applyNumberFormat="1" applyFont="1" applyFill="1" applyBorder="1" applyAlignment="1">
      <alignment horizontal="right"/>
    </xf>
    <xf numFmtId="4" fontId="1" fillId="0" borderId="0" xfId="0" applyNumberFormat="1" applyFont="1" applyFill="1" applyBorder="1" applyAlignment="1">
      <alignment horizontal="right"/>
    </xf>
    <xf numFmtId="165" fontId="1" fillId="0" borderId="12" xfId="0" applyNumberFormat="1" applyFont="1" applyFill="1" applyBorder="1" applyAlignment="1">
      <alignment horizontal="right"/>
    </xf>
    <xf numFmtId="4" fontId="1" fillId="0" borderId="15" xfId="0" applyNumberFormat="1" applyFont="1" applyFill="1" applyBorder="1" applyAlignment="1">
      <alignment horizontal="right"/>
    </xf>
    <xf numFmtId="15" fontId="2" fillId="0" borderId="9" xfId="0" applyNumberFormat="1" applyFont="1" applyBorder="1" applyAlignment="1">
      <alignment horizontal="right"/>
    </xf>
    <xf numFmtId="0" fontId="2" fillId="0" borderId="26" xfId="0" applyFont="1" applyFill="1" applyBorder="1" applyAlignment="1">
      <alignment horizontal="center" wrapText="1"/>
    </xf>
    <xf numFmtId="39" fontId="1" fillId="0" borderId="12" xfId="0" applyNumberFormat="1" applyFont="1" applyFill="1" applyBorder="1" applyAlignment="1">
      <alignment horizontal="right"/>
    </xf>
    <xf numFmtId="43" fontId="1" fillId="0" borderId="15" xfId="15" applyFont="1" applyFill="1" applyBorder="1" applyAlignment="1">
      <alignment horizontal="right"/>
    </xf>
    <xf numFmtId="2" fontId="1" fillId="0" borderId="15" xfId="0" applyNumberFormat="1" applyFont="1" applyFill="1" applyBorder="1" applyAlignment="1">
      <alignment horizontal="right"/>
    </xf>
    <xf numFmtId="0" fontId="1" fillId="0" borderId="0" xfId="0" applyFont="1" applyFill="1" applyBorder="1" applyAlignment="1">
      <alignment/>
    </xf>
    <xf numFmtId="43" fontId="0" fillId="0" borderId="0" xfId="15" applyFont="1" applyFill="1" applyBorder="1" applyAlignment="1">
      <alignment/>
    </xf>
    <xf numFmtId="43" fontId="5" fillId="0" borderId="0" xfId="15" applyFont="1" applyFill="1" applyBorder="1" applyAlignment="1">
      <alignment horizontal="center"/>
    </xf>
    <xf numFmtId="0" fontId="1" fillId="0" borderId="0" xfId="0" applyFont="1" applyFill="1" applyBorder="1" applyAlignment="1">
      <alignment horizontal="left" vertical="top" wrapText="1"/>
    </xf>
    <xf numFmtId="0" fontId="0" fillId="0" borderId="0" xfId="0" applyFill="1" applyBorder="1" applyAlignment="1">
      <alignment horizontal="left"/>
    </xf>
    <xf numFmtId="0" fontId="5" fillId="0" borderId="0" xfId="0" applyFont="1" applyFill="1" applyBorder="1" applyAlignment="1">
      <alignment horizontal="left"/>
    </xf>
    <xf numFmtId="177" fontId="2" fillId="0" borderId="4" xfId="15" applyNumberFormat="1" applyFont="1" applyFill="1" applyBorder="1" applyAlignment="1">
      <alignment horizontal="right"/>
    </xf>
    <xf numFmtId="43" fontId="2" fillId="0" borderId="4" xfId="15" applyFont="1" applyFill="1" applyBorder="1" applyAlignment="1">
      <alignment horizontal="right"/>
    </xf>
    <xf numFmtId="0" fontId="1" fillId="0" borderId="0" xfId="0" applyFont="1" applyAlignment="1" applyProtection="1">
      <alignment/>
      <protection hidden="1"/>
    </xf>
    <xf numFmtId="43" fontId="0" fillId="0" borderId="0" xfId="15" applyFont="1" applyFill="1" applyBorder="1" applyAlignment="1">
      <alignment/>
    </xf>
    <xf numFmtId="177" fontId="2" fillId="0" borderId="12" xfId="0" applyNumberFormat="1" applyFont="1" applyFill="1" applyBorder="1" applyAlignment="1">
      <alignment horizontal="right"/>
    </xf>
    <xf numFmtId="14" fontId="5" fillId="0" borderId="4" xfId="0" applyNumberFormat="1" applyFont="1" applyFill="1" applyBorder="1" applyAlignment="1">
      <alignment horizontal="left"/>
    </xf>
    <xf numFmtId="0" fontId="0" fillId="0" borderId="15" xfId="0" applyFill="1" applyBorder="1" applyAlignment="1">
      <alignment/>
    </xf>
    <xf numFmtId="0" fontId="0" fillId="0" borderId="4" xfId="0" applyFill="1" applyBorder="1" applyAlignment="1">
      <alignment/>
    </xf>
    <xf numFmtId="0" fontId="0" fillId="0" borderId="7" xfId="0" applyFill="1" applyBorder="1" applyAlignment="1">
      <alignment/>
    </xf>
    <xf numFmtId="0" fontId="5" fillId="0" borderId="12" xfId="0" applyFont="1" applyFill="1" applyBorder="1" applyAlignment="1">
      <alignment/>
    </xf>
    <xf numFmtId="183" fontId="2" fillId="0" borderId="11" xfId="0" applyNumberFormat="1" applyFont="1" applyFill="1" applyBorder="1" applyAlignment="1">
      <alignment wrapText="1"/>
    </xf>
    <xf numFmtId="0" fontId="1" fillId="0" borderId="12" xfId="0" applyFont="1" applyFill="1" applyBorder="1" applyAlignment="1">
      <alignment horizontal="center"/>
    </xf>
    <xf numFmtId="183" fontId="2" fillId="0" borderId="11" xfId="0" applyNumberFormat="1" applyFont="1" applyFill="1" applyBorder="1" applyAlignment="1">
      <alignment horizontal="left"/>
    </xf>
    <xf numFmtId="0" fontId="2" fillId="0" borderId="12" xfId="0" applyFont="1" applyFill="1" applyBorder="1" applyAlignment="1">
      <alignment horizontal="center"/>
    </xf>
    <xf numFmtId="183" fontId="2" fillId="0" borderId="12" xfId="0" applyNumberFormat="1" applyFont="1" applyFill="1" applyBorder="1" applyAlignment="1">
      <alignment horizontal="left"/>
    </xf>
    <xf numFmtId="0" fontId="0" fillId="0" borderId="12" xfId="0" applyFill="1" applyBorder="1" applyAlignment="1">
      <alignment/>
    </xf>
    <xf numFmtId="0" fontId="1" fillId="0" borderId="15" xfId="0" applyFont="1" applyBorder="1" applyAlignment="1" quotePrefix="1">
      <alignment horizontal="left"/>
    </xf>
    <xf numFmtId="0" fontId="1" fillId="0" borderId="19" xfId="0" applyFont="1" applyBorder="1" applyAlignment="1">
      <alignment/>
    </xf>
    <xf numFmtId="15" fontId="2" fillId="0" borderId="13" xfId="0" applyNumberFormat="1" applyFont="1" applyBorder="1" applyAlignment="1">
      <alignment horizontal="center"/>
    </xf>
    <xf numFmtId="15" fontId="2" fillId="0" borderId="15" xfId="0" applyNumberFormat="1" applyFont="1" applyBorder="1" applyAlignment="1">
      <alignment horizontal="center"/>
    </xf>
    <xf numFmtId="2" fontId="1" fillId="0" borderId="13" xfId="0" applyNumberFormat="1" applyFont="1" applyBorder="1" applyAlignment="1">
      <alignment horizontal="right"/>
    </xf>
    <xf numFmtId="4" fontId="1" fillId="0" borderId="15" xfId="15" applyNumberFormat="1" applyFont="1" applyBorder="1" applyAlignment="1">
      <alignment horizontal="right"/>
    </xf>
    <xf numFmtId="39" fontId="1" fillId="0" borderId="15" xfId="15" applyNumberFormat="1" applyFont="1" applyFill="1" applyBorder="1" applyAlignment="1">
      <alignment horizontal="right"/>
    </xf>
    <xf numFmtId="4" fontId="2" fillId="0" borderId="27" xfId="15" applyNumberFormat="1" applyFont="1" applyBorder="1" applyAlignment="1">
      <alignment horizontal="right"/>
    </xf>
    <xf numFmtId="0" fontId="2" fillId="0" borderId="15" xfId="0" applyFont="1" applyBorder="1" applyAlignment="1">
      <alignment/>
    </xf>
    <xf numFmtId="0" fontId="2" fillId="0" borderId="19" xfId="0" applyFont="1" applyBorder="1" applyAlignment="1">
      <alignment/>
    </xf>
    <xf numFmtId="0" fontId="1" fillId="0" borderId="15" xfId="0" applyFont="1" applyBorder="1" applyAlignment="1">
      <alignment horizontal="left"/>
    </xf>
    <xf numFmtId="0" fontId="2" fillId="0" borderId="15" xfId="0" applyFont="1" applyBorder="1" applyAlignment="1">
      <alignment horizontal="left"/>
    </xf>
    <xf numFmtId="0" fontId="2" fillId="0" borderId="19" xfId="0" applyFont="1" applyBorder="1" applyAlignment="1">
      <alignment horizontal="right"/>
    </xf>
    <xf numFmtId="43" fontId="1" fillId="0" borderId="15" xfId="0" applyNumberFormat="1" applyFont="1" applyBorder="1" applyAlignment="1">
      <alignment horizontal="left"/>
    </xf>
    <xf numFmtId="0" fontId="1" fillId="0" borderId="20" xfId="0" applyFont="1" applyBorder="1" applyAlignment="1">
      <alignment/>
    </xf>
    <xf numFmtId="0" fontId="2" fillId="0" borderId="15" xfId="0" applyFont="1" applyFill="1" applyBorder="1" applyAlignment="1">
      <alignment horizontal="left"/>
    </xf>
    <xf numFmtId="0" fontId="1" fillId="0" borderId="15" xfId="0" applyFont="1" applyBorder="1" applyAlignment="1">
      <alignment horizontal="right"/>
    </xf>
    <xf numFmtId="0" fontId="1" fillId="0" borderId="15" xfId="0" applyFont="1" applyFill="1" applyBorder="1" applyAlignment="1">
      <alignment/>
    </xf>
    <xf numFmtId="0" fontId="2" fillId="0" borderId="10" xfId="0" applyFont="1" applyBorder="1" applyAlignment="1">
      <alignment horizontal="left"/>
    </xf>
    <xf numFmtId="0" fontId="1" fillId="2" borderId="0" xfId="0" applyFont="1" applyFill="1" applyAlignment="1">
      <alignment/>
    </xf>
    <xf numFmtId="0" fontId="1" fillId="2" borderId="0" xfId="0" applyFont="1" applyFill="1" applyAlignment="1">
      <alignment/>
    </xf>
    <xf numFmtId="4" fontId="0" fillId="0" borderId="0" xfId="0" applyNumberFormat="1" applyFill="1" applyBorder="1" applyAlignment="1">
      <alignment/>
    </xf>
    <xf numFmtId="173" fontId="0" fillId="0" borderId="0" xfId="0" applyNumberFormat="1" applyFill="1" applyBorder="1" applyAlignment="1">
      <alignment/>
    </xf>
    <xf numFmtId="15" fontId="2" fillId="0" borderId="18" xfId="0" applyNumberFormat="1" applyFont="1" applyBorder="1" applyAlignment="1">
      <alignment horizontal="center"/>
    </xf>
    <xf numFmtId="2" fontId="2" fillId="0" borderId="11" xfId="0" applyNumberFormat="1" applyFont="1" applyBorder="1" applyAlignment="1">
      <alignment horizontal="center" wrapText="1"/>
    </xf>
    <xf numFmtId="0" fontId="0" fillId="0" borderId="9" xfId="0" applyBorder="1" applyAlignment="1">
      <alignment horizontal="center" wrapText="1"/>
    </xf>
    <xf numFmtId="0" fontId="2" fillId="0" borderId="0" xfId="0" applyFont="1" applyAlignment="1">
      <alignment horizontal="center"/>
    </xf>
    <xf numFmtId="0" fontId="2" fillId="0" borderId="0" xfId="0" applyFont="1" applyAlignment="1" quotePrefix="1">
      <alignment horizontal="center"/>
    </xf>
    <xf numFmtId="0" fontId="5" fillId="0" borderId="0" xfId="0" applyFont="1" applyBorder="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2" fillId="0" borderId="16" xfId="0" applyFont="1" applyFill="1" applyBorder="1" applyAlignment="1">
      <alignment horizontal="center"/>
    </xf>
    <xf numFmtId="0" fontId="2" fillId="0" borderId="26" xfId="0" applyFont="1" applyFill="1" applyBorder="1" applyAlignment="1">
      <alignment horizontal="center"/>
    </xf>
    <xf numFmtId="0" fontId="2" fillId="0" borderId="25" xfId="0" applyFont="1" applyFill="1" applyBorder="1" applyAlignment="1">
      <alignment horizontal="center"/>
    </xf>
    <xf numFmtId="0" fontId="0" fillId="0" borderId="26" xfId="0" applyFill="1" applyBorder="1" applyAlignment="1">
      <alignment horizontal="center"/>
    </xf>
    <xf numFmtId="183" fontId="2" fillId="0" borderId="16" xfId="0" applyNumberFormat="1" applyFont="1" applyFill="1" applyBorder="1" applyAlignment="1">
      <alignment horizontal="center"/>
    </xf>
    <xf numFmtId="183" fontId="2" fillId="0" borderId="25" xfId="0" applyNumberFormat="1" applyFont="1" applyFill="1" applyBorder="1" applyAlignment="1">
      <alignment horizontal="center"/>
    </xf>
    <xf numFmtId="183" fontId="2" fillId="0" borderId="26" xfId="0" applyNumberFormat="1" applyFont="1" applyFill="1" applyBorder="1" applyAlignment="1">
      <alignment horizontal="center"/>
    </xf>
    <xf numFmtId="0" fontId="2" fillId="0" borderId="16" xfId="0" applyFont="1" applyFill="1" applyBorder="1" applyAlignment="1">
      <alignment horizontal="center" wrapTex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workbookViewId="0" topLeftCell="A1">
      <selection activeCell="A1" sqref="A1:G1"/>
    </sheetView>
  </sheetViews>
  <sheetFormatPr defaultColWidth="9.140625" defaultRowHeight="12.75"/>
  <cols>
    <col min="1" max="1" width="6.00390625" style="3" customWidth="1"/>
    <col min="2" max="2" width="42.421875" style="3" customWidth="1"/>
    <col min="3" max="3" width="20.7109375" style="2" customWidth="1"/>
    <col min="4" max="7" width="20.7109375" style="3" customWidth="1"/>
    <col min="8" max="16384" width="9.140625" style="3" customWidth="1"/>
  </cols>
  <sheetData>
    <row r="1" spans="1:7" ht="12.75">
      <c r="A1" s="254" t="s">
        <v>101</v>
      </c>
      <c r="B1" s="254"/>
      <c r="C1" s="254"/>
      <c r="D1" s="254"/>
      <c r="E1" s="254"/>
      <c r="F1" s="254"/>
      <c r="G1" s="254"/>
    </row>
    <row r="2" spans="1:2" ht="12.75">
      <c r="A2" s="5"/>
      <c r="B2" s="1"/>
    </row>
    <row r="3" spans="1:3" ht="12.75">
      <c r="A3" s="38"/>
      <c r="B3" s="38"/>
      <c r="C3" s="39"/>
    </row>
    <row r="4" spans="1:7" ht="12.75">
      <c r="A4" s="255" t="s">
        <v>8</v>
      </c>
      <c r="B4" s="255"/>
      <c r="C4" s="255"/>
      <c r="D4" s="255"/>
      <c r="E4" s="255"/>
      <c r="F4" s="255"/>
      <c r="G4" s="255"/>
    </row>
    <row r="5" spans="1:7" ht="12.75">
      <c r="A5" s="255" t="s">
        <v>120</v>
      </c>
      <c r="B5" s="255"/>
      <c r="C5" s="255"/>
      <c r="D5" s="255"/>
      <c r="E5" s="255"/>
      <c r="F5" s="255"/>
      <c r="G5" s="255"/>
    </row>
    <row r="6" spans="1:4" ht="12.75">
      <c r="A6" s="37"/>
      <c r="B6" s="37"/>
      <c r="C6" s="37"/>
      <c r="D6" s="37"/>
    </row>
    <row r="7" spans="1:7" ht="13.5" thickBot="1">
      <c r="A7" s="41"/>
      <c r="B7" s="41"/>
      <c r="C7" s="42"/>
      <c r="F7" s="256" t="s">
        <v>64</v>
      </c>
      <c r="G7" s="256"/>
    </row>
    <row r="8" spans="1:7" ht="12.75">
      <c r="A8" s="11"/>
      <c r="B8" s="27"/>
      <c r="C8" s="252" t="s">
        <v>102</v>
      </c>
      <c r="D8" s="252" t="s">
        <v>103</v>
      </c>
      <c r="E8" s="252" t="s">
        <v>104</v>
      </c>
      <c r="F8" s="252" t="s">
        <v>105</v>
      </c>
      <c r="G8" s="252" t="s">
        <v>106</v>
      </c>
    </row>
    <row r="9" spans="1:7" ht="13.5" thickBot="1">
      <c r="A9" s="28"/>
      <c r="B9" s="21"/>
      <c r="C9" s="253"/>
      <c r="D9" s="253"/>
      <c r="E9" s="253"/>
      <c r="F9" s="253"/>
      <c r="G9" s="253"/>
    </row>
    <row r="10" spans="1:7" s="4" customFormat="1" ht="12.75">
      <c r="A10" s="11"/>
      <c r="B10" s="27"/>
      <c r="C10" s="230">
        <v>37712</v>
      </c>
      <c r="D10" s="23">
        <v>37712</v>
      </c>
      <c r="E10" s="23">
        <v>37712</v>
      </c>
      <c r="F10" s="23">
        <v>37712</v>
      </c>
      <c r="G10" s="23">
        <v>37712</v>
      </c>
    </row>
    <row r="11" spans="1:7" s="4" customFormat="1" ht="12.75">
      <c r="A11" s="12"/>
      <c r="B11" s="236"/>
      <c r="C11" s="231" t="s">
        <v>42</v>
      </c>
      <c r="D11" s="24" t="s">
        <v>42</v>
      </c>
      <c r="E11" s="24" t="s">
        <v>42</v>
      </c>
      <c r="F11" s="24" t="s">
        <v>42</v>
      </c>
      <c r="G11" s="24" t="s">
        <v>42</v>
      </c>
    </row>
    <row r="12" spans="1:7" s="4" customFormat="1" ht="13.5" thickBot="1">
      <c r="A12" s="13"/>
      <c r="B12" s="237"/>
      <c r="C12" s="231">
        <v>37894</v>
      </c>
      <c r="D12" s="24">
        <v>37894</v>
      </c>
      <c r="E12" s="24">
        <v>37894</v>
      </c>
      <c r="F12" s="24">
        <v>37894</v>
      </c>
      <c r="G12" s="24">
        <v>37894</v>
      </c>
    </row>
    <row r="13" spans="1:7" ht="12.75">
      <c r="A13" s="14"/>
      <c r="B13" s="54"/>
      <c r="C13" s="232"/>
      <c r="D13" s="101"/>
      <c r="E13" s="92"/>
      <c r="F13" s="93"/>
      <c r="G13" s="93"/>
    </row>
    <row r="14" spans="1:7" ht="12.75">
      <c r="A14" s="12">
        <v>1</v>
      </c>
      <c r="B14" s="236" t="s">
        <v>46</v>
      </c>
      <c r="C14" s="76"/>
      <c r="D14" s="99"/>
      <c r="E14" s="73"/>
      <c r="F14" s="76"/>
      <c r="G14" s="76"/>
    </row>
    <row r="15" spans="1:7" ht="12.75">
      <c r="A15" s="14"/>
      <c r="B15" s="54"/>
      <c r="C15" s="76"/>
      <c r="D15" s="99"/>
      <c r="E15" s="73"/>
      <c r="F15" s="76"/>
      <c r="G15" s="76"/>
    </row>
    <row r="16" spans="1:7" ht="12.75">
      <c r="A16" s="14">
        <v>1.1</v>
      </c>
      <c r="B16" s="54" t="s">
        <v>45</v>
      </c>
      <c r="C16" s="80">
        <v>0</v>
      </c>
      <c r="D16" s="100">
        <v>0</v>
      </c>
      <c r="E16" s="81">
        <v>0</v>
      </c>
      <c r="F16" s="80">
        <v>48.31</v>
      </c>
      <c r="G16" s="80">
        <v>0</v>
      </c>
    </row>
    <row r="17" spans="1:7" ht="12.75">
      <c r="A17" s="14"/>
      <c r="B17" s="54"/>
      <c r="C17" s="76"/>
      <c r="D17" s="99"/>
      <c r="E17" s="73"/>
      <c r="F17" s="76"/>
      <c r="G17" s="76"/>
    </row>
    <row r="18" spans="1:7" ht="12.75">
      <c r="A18" s="14">
        <v>1.2</v>
      </c>
      <c r="B18" s="54" t="s">
        <v>61</v>
      </c>
      <c r="C18" s="76">
        <v>1366.03</v>
      </c>
      <c r="D18" s="99">
        <v>1368.34</v>
      </c>
      <c r="E18" s="73">
        <v>1031.7</v>
      </c>
      <c r="F18" s="76">
        <v>3.81</v>
      </c>
      <c r="G18" s="76">
        <v>50.21</v>
      </c>
    </row>
    <row r="19" spans="1:7" ht="12.75">
      <c r="A19" s="14"/>
      <c r="B19" s="54"/>
      <c r="C19" s="76"/>
      <c r="D19" s="99"/>
      <c r="E19" s="73"/>
      <c r="F19" s="76"/>
      <c r="G19" s="76"/>
    </row>
    <row r="20" spans="1:7" ht="12.75">
      <c r="A20" s="14">
        <v>1.3</v>
      </c>
      <c r="B20" s="238" t="s">
        <v>9</v>
      </c>
      <c r="C20" s="80">
        <v>132.5755</v>
      </c>
      <c r="D20" s="100">
        <v>1301.54</v>
      </c>
      <c r="E20" s="73">
        <v>27.09</v>
      </c>
      <c r="F20" s="80">
        <v>533.5</v>
      </c>
      <c r="G20" s="80">
        <v>0</v>
      </c>
    </row>
    <row r="21" spans="1:7" ht="12.75">
      <c r="A21" s="14"/>
      <c r="B21" s="228" t="s">
        <v>47</v>
      </c>
      <c r="C21" s="76"/>
      <c r="D21" s="99"/>
      <c r="E21" s="73"/>
      <c r="F21" s="76"/>
      <c r="G21" s="76"/>
    </row>
    <row r="22" spans="1:7" ht="12.75">
      <c r="A22" s="14"/>
      <c r="B22" s="54"/>
      <c r="C22" s="76"/>
      <c r="D22" s="99"/>
      <c r="E22" s="73"/>
      <c r="F22" s="76"/>
      <c r="G22" s="76"/>
    </row>
    <row r="23" spans="1:7" ht="12.75">
      <c r="A23" s="14">
        <v>1.4</v>
      </c>
      <c r="B23" s="238" t="s">
        <v>10</v>
      </c>
      <c r="C23" s="80">
        <v>24.8581</v>
      </c>
      <c r="D23" s="100">
        <v>60.86</v>
      </c>
      <c r="E23" s="81">
        <v>5.96</v>
      </c>
      <c r="F23" s="80">
        <v>0</v>
      </c>
      <c r="G23" s="80">
        <v>0</v>
      </c>
    </row>
    <row r="24" spans="1:7" ht="12.75">
      <c r="A24" s="14"/>
      <c r="B24" s="54"/>
      <c r="C24" s="76"/>
      <c r="D24" s="99"/>
      <c r="E24" s="73"/>
      <c r="F24" s="76"/>
      <c r="G24" s="76"/>
    </row>
    <row r="25" spans="1:7" ht="12.75">
      <c r="A25" s="14">
        <v>1.5</v>
      </c>
      <c r="B25" s="228" t="s">
        <v>48</v>
      </c>
      <c r="C25" s="80">
        <v>0</v>
      </c>
      <c r="D25" s="100">
        <v>0</v>
      </c>
      <c r="E25" s="81">
        <v>0</v>
      </c>
      <c r="F25" s="80">
        <v>3.32</v>
      </c>
      <c r="G25" s="80">
        <v>0</v>
      </c>
    </row>
    <row r="26" spans="1:7" ht="12.75">
      <c r="A26" s="43"/>
      <c r="B26" s="229"/>
      <c r="C26" s="76"/>
      <c r="D26" s="102"/>
      <c r="E26" s="94"/>
      <c r="F26" s="76"/>
      <c r="G26" s="76"/>
    </row>
    <row r="27" spans="1:7" ht="12.75">
      <c r="A27" s="14"/>
      <c r="B27" s="54"/>
      <c r="C27" s="95"/>
      <c r="D27" s="99"/>
      <c r="E27" s="73"/>
      <c r="F27" s="95"/>
      <c r="G27" s="95"/>
    </row>
    <row r="28" spans="1:7" ht="12.75">
      <c r="A28" s="14"/>
      <c r="B28" s="239" t="s">
        <v>17</v>
      </c>
      <c r="C28" s="98">
        <v>1523.46</v>
      </c>
      <c r="D28" s="98">
        <f>SUM(D16:D26)</f>
        <v>2730.7400000000002</v>
      </c>
      <c r="E28" s="98">
        <f>SUM(E16:E26)</f>
        <v>1064.75</v>
      </c>
      <c r="F28" s="98">
        <f>SUM(F16:F26)</f>
        <v>588.94</v>
      </c>
      <c r="G28" s="98">
        <f>SUM(G16:G26)</f>
        <v>50.21</v>
      </c>
    </row>
    <row r="29" spans="1:7" ht="12.75">
      <c r="A29" s="43"/>
      <c r="B29" s="240"/>
      <c r="C29" s="96"/>
      <c r="D29" s="102"/>
      <c r="E29" s="94"/>
      <c r="F29" s="96"/>
      <c r="G29" s="96"/>
    </row>
    <row r="30" spans="1:7" ht="12.75">
      <c r="A30" s="14"/>
      <c r="B30" s="54"/>
      <c r="C30" s="76"/>
      <c r="D30" s="99"/>
      <c r="E30" s="73"/>
      <c r="F30" s="76"/>
      <c r="G30" s="76"/>
    </row>
    <row r="31" spans="1:7" ht="12.75">
      <c r="A31" s="12">
        <v>2</v>
      </c>
      <c r="B31" s="236" t="s">
        <v>49</v>
      </c>
      <c r="C31" s="76"/>
      <c r="D31" s="99"/>
      <c r="E31" s="73"/>
      <c r="F31" s="76"/>
      <c r="G31" s="76"/>
    </row>
    <row r="32" spans="1:7" ht="12.75">
      <c r="A32" s="14"/>
      <c r="B32" s="54"/>
      <c r="C32" s="76"/>
      <c r="D32" s="99"/>
      <c r="E32" s="73"/>
      <c r="F32" s="76"/>
      <c r="G32" s="76"/>
    </row>
    <row r="33" spans="1:7" ht="12.75">
      <c r="A33" s="14">
        <v>2.1</v>
      </c>
      <c r="B33" s="228" t="s">
        <v>50</v>
      </c>
      <c r="C33" s="76">
        <v>193.18</v>
      </c>
      <c r="D33" s="99">
        <v>221.23</v>
      </c>
      <c r="E33" s="75">
        <v>120.92</v>
      </c>
      <c r="F33" s="76">
        <v>30.3</v>
      </c>
      <c r="G33" s="76">
        <v>2.31</v>
      </c>
    </row>
    <row r="34" spans="1:7" ht="12.75">
      <c r="A34" s="14"/>
      <c r="B34" s="228" t="s">
        <v>51</v>
      </c>
      <c r="C34" s="76"/>
      <c r="D34" s="99"/>
      <c r="E34" s="73"/>
      <c r="F34" s="76"/>
      <c r="G34" s="76"/>
    </row>
    <row r="35" spans="1:7" ht="12.75">
      <c r="A35" s="14"/>
      <c r="B35" s="54"/>
      <c r="C35" s="76"/>
      <c r="D35" s="99"/>
      <c r="E35" s="73"/>
      <c r="F35" s="76"/>
      <c r="G35" s="76"/>
    </row>
    <row r="36" spans="1:7" ht="12.75">
      <c r="A36" s="14">
        <v>2.2</v>
      </c>
      <c r="B36" s="54" t="s">
        <v>52</v>
      </c>
      <c r="C36" s="80">
        <v>0</v>
      </c>
      <c r="D36" s="100">
        <v>0</v>
      </c>
      <c r="E36" s="81">
        <v>0</v>
      </c>
      <c r="F36" s="80">
        <v>0</v>
      </c>
      <c r="G36" s="80">
        <v>0</v>
      </c>
    </row>
    <row r="37" spans="1:7" ht="12.75">
      <c r="A37" s="14"/>
      <c r="B37" s="54"/>
      <c r="C37" s="76"/>
      <c r="D37" s="99"/>
      <c r="E37" s="73"/>
      <c r="F37" s="76"/>
      <c r="G37" s="76"/>
    </row>
    <row r="38" spans="1:7" ht="12.75">
      <c r="A38" s="14">
        <v>2.3</v>
      </c>
      <c r="B38" s="228" t="s">
        <v>53</v>
      </c>
      <c r="C38" s="80">
        <v>0</v>
      </c>
      <c r="D38" s="100">
        <v>0</v>
      </c>
      <c r="E38" s="81">
        <v>0</v>
      </c>
      <c r="F38" s="80">
        <v>0</v>
      </c>
      <c r="G38" s="80">
        <v>0</v>
      </c>
    </row>
    <row r="39" spans="1:7" ht="12.75">
      <c r="A39" s="14"/>
      <c r="B39" s="54"/>
      <c r="C39" s="76"/>
      <c r="D39" s="99"/>
      <c r="E39" s="73"/>
      <c r="F39" s="76"/>
      <c r="G39" s="76"/>
    </row>
    <row r="40" spans="1:7" ht="12.75">
      <c r="A40" s="14">
        <v>2.4</v>
      </c>
      <c r="B40" s="228" t="s">
        <v>54</v>
      </c>
      <c r="C40" s="80">
        <v>0</v>
      </c>
      <c r="D40" s="100">
        <v>0</v>
      </c>
      <c r="E40" s="81">
        <v>0</v>
      </c>
      <c r="F40" s="80">
        <v>0</v>
      </c>
      <c r="G40" s="80">
        <v>0</v>
      </c>
    </row>
    <row r="41" spans="1:7" ht="12.75">
      <c r="A41" s="14"/>
      <c r="B41" s="238" t="s">
        <v>55</v>
      </c>
      <c r="C41" s="76"/>
      <c r="D41" s="99"/>
      <c r="E41" s="73"/>
      <c r="F41" s="76"/>
      <c r="G41" s="76"/>
    </row>
    <row r="42" spans="1:7" ht="12.75">
      <c r="A42" s="14"/>
      <c r="B42" s="54"/>
      <c r="C42" s="76"/>
      <c r="D42" s="99"/>
      <c r="E42" s="73"/>
      <c r="F42" s="76"/>
      <c r="G42" s="76"/>
    </row>
    <row r="43" spans="1:7" s="34" customFormat="1" ht="12.75">
      <c r="A43" s="14">
        <v>2.5</v>
      </c>
      <c r="B43" s="241" t="s">
        <v>11</v>
      </c>
      <c r="C43" s="80">
        <v>0</v>
      </c>
      <c r="D43" s="100">
        <v>0</v>
      </c>
      <c r="E43" s="81">
        <v>0</v>
      </c>
      <c r="F43" s="80">
        <v>0.01</v>
      </c>
      <c r="G43" s="80">
        <v>0</v>
      </c>
    </row>
    <row r="44" spans="1:7" ht="12.75">
      <c r="A44" s="14"/>
      <c r="B44" s="54"/>
      <c r="C44" s="76"/>
      <c r="D44" s="102"/>
      <c r="E44" s="94"/>
      <c r="F44" s="76"/>
      <c r="G44" s="76"/>
    </row>
    <row r="45" spans="1:7" ht="12.75">
      <c r="A45" s="16"/>
      <c r="B45" s="242"/>
      <c r="C45" s="95"/>
      <c r="D45" s="99"/>
      <c r="E45" s="73"/>
      <c r="F45" s="95"/>
      <c r="G45" s="95"/>
    </row>
    <row r="46" spans="1:7" ht="12.75">
      <c r="A46" s="14"/>
      <c r="B46" s="236" t="s">
        <v>17</v>
      </c>
      <c r="C46" s="98">
        <f>SUM(C33:C44)</f>
        <v>193.18</v>
      </c>
      <c r="D46" s="98">
        <f>SUM(D33:D44)</f>
        <v>221.23</v>
      </c>
      <c r="E46" s="98">
        <f>SUM(E33:E44)</f>
        <v>120.92</v>
      </c>
      <c r="F46" s="98">
        <f>SUM(F33:F44)</f>
        <v>30.310000000000002</v>
      </c>
      <c r="G46" s="98">
        <f>SUM(G33:G44)</f>
        <v>2.31</v>
      </c>
    </row>
    <row r="47" spans="1:7" ht="12.75">
      <c r="A47" s="43"/>
      <c r="B47" s="229"/>
      <c r="C47" s="96"/>
      <c r="D47" s="102"/>
      <c r="E47" s="94"/>
      <c r="F47" s="96"/>
      <c r="G47" s="96"/>
    </row>
    <row r="48" spans="1:7" ht="12.75">
      <c r="A48" s="14"/>
      <c r="B48" s="54"/>
      <c r="C48" s="76"/>
      <c r="D48" s="99"/>
      <c r="E48" s="73"/>
      <c r="F48" s="76"/>
      <c r="G48" s="76"/>
    </row>
    <row r="49" spans="1:7" s="35" customFormat="1" ht="12.75">
      <c r="A49" s="174"/>
      <c r="B49" s="243" t="s">
        <v>118</v>
      </c>
      <c r="C49" s="175">
        <f>+C28-C46</f>
        <v>1330.28</v>
      </c>
      <c r="D49" s="175">
        <f>+D28-D46</f>
        <v>2509.51</v>
      </c>
      <c r="E49" s="175">
        <f>+E28-E46</f>
        <v>943.83</v>
      </c>
      <c r="F49" s="175">
        <f>+F28-F46</f>
        <v>558.6300000000001</v>
      </c>
      <c r="G49" s="175">
        <f>+G28-G46</f>
        <v>47.9</v>
      </c>
    </row>
    <row r="50" spans="1:7" ht="12.75">
      <c r="A50" s="14"/>
      <c r="B50" s="244"/>
      <c r="C50" s="233"/>
      <c r="D50" s="99"/>
      <c r="E50" s="73"/>
      <c r="F50" s="76"/>
      <c r="G50" s="76"/>
    </row>
    <row r="51" spans="1:7" ht="12.75">
      <c r="A51" s="174"/>
      <c r="B51" s="245" t="s">
        <v>60</v>
      </c>
      <c r="C51" s="234">
        <v>295.13</v>
      </c>
      <c r="D51" s="198">
        <v>888.32</v>
      </c>
      <c r="E51" s="196">
        <v>41.37</v>
      </c>
      <c r="F51" s="197">
        <v>578.53</v>
      </c>
      <c r="G51" s="200">
        <v>1.2</v>
      </c>
    </row>
    <row r="52" spans="1:7" ht="12.75">
      <c r="A52" s="14"/>
      <c r="B52" s="54"/>
      <c r="C52" s="233"/>
      <c r="D52" s="99"/>
      <c r="E52" s="73"/>
      <c r="F52" s="76"/>
      <c r="G52" s="76"/>
    </row>
    <row r="53" spans="1:7" ht="13.5" thickBot="1">
      <c r="A53" s="17"/>
      <c r="B53" s="246" t="s">
        <v>127</v>
      </c>
      <c r="C53" s="235">
        <f>SUM(C49:C52)</f>
        <v>1625.4099999999999</v>
      </c>
      <c r="D53" s="97">
        <f>SUM(D49:D52)</f>
        <v>3397.8300000000004</v>
      </c>
      <c r="E53" s="97">
        <f>SUM(E49:E52)</f>
        <v>985.2</v>
      </c>
      <c r="F53" s="97">
        <f>SUM(F49:F52)</f>
        <v>1137.16</v>
      </c>
      <c r="G53" s="97">
        <f>SUM(G49:G52)</f>
        <v>49.1</v>
      </c>
    </row>
    <row r="54" spans="3:5" ht="12.75">
      <c r="C54" s="44"/>
      <c r="E54" s="214"/>
    </row>
    <row r="55" ht="12.75">
      <c r="C55" s="45"/>
    </row>
    <row r="56" ht="12.75">
      <c r="C56" s="46"/>
    </row>
    <row r="57" spans="1:3" s="1" customFormat="1" ht="12.75">
      <c r="A57" s="55" t="s">
        <v>62</v>
      </c>
      <c r="B57" s="1" t="s">
        <v>63</v>
      </c>
      <c r="C57" s="47"/>
    </row>
    <row r="58" s="1" customFormat="1" ht="12.75"/>
  </sheetData>
  <mergeCells count="9">
    <mergeCell ref="E8:E9"/>
    <mergeCell ref="F8:F9"/>
    <mergeCell ref="G8:G9"/>
    <mergeCell ref="A1:G1"/>
    <mergeCell ref="A4:G4"/>
    <mergeCell ref="A5:G5"/>
    <mergeCell ref="F7:G7"/>
    <mergeCell ref="C8:C9"/>
    <mergeCell ref="D8:D9"/>
  </mergeCells>
  <printOptions horizontalCentered="1"/>
  <pageMargins left="0.47" right="0.31" top="0.4" bottom="0.39" header="0.24" footer="0.22"/>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G111"/>
  <sheetViews>
    <sheetView workbookViewId="0" topLeftCell="A1">
      <selection activeCell="A1" sqref="A1:G1"/>
    </sheetView>
  </sheetViews>
  <sheetFormatPr defaultColWidth="9.140625" defaultRowHeight="12.75"/>
  <cols>
    <col min="1" max="1" width="5.421875" style="3" customWidth="1"/>
    <col min="2" max="2" width="42.00390625" style="3" customWidth="1"/>
    <col min="3" max="3" width="20.7109375" style="40" customWidth="1"/>
    <col min="4" max="7" width="20.7109375" style="3" customWidth="1"/>
    <col min="8" max="16384" width="9.140625" style="3" customWidth="1"/>
  </cols>
  <sheetData>
    <row r="1" spans="1:7" ht="12.75">
      <c r="A1" s="257" t="s">
        <v>101</v>
      </c>
      <c r="B1" s="258"/>
      <c r="C1" s="258"/>
      <c r="D1" s="258"/>
      <c r="E1" s="258"/>
      <c r="F1" s="258"/>
      <c r="G1" s="258"/>
    </row>
    <row r="3" spans="1:7" ht="12.75">
      <c r="A3" s="255" t="s">
        <v>119</v>
      </c>
      <c r="B3" s="255"/>
      <c r="C3" s="255"/>
      <c r="D3" s="255"/>
      <c r="E3" s="255"/>
      <c r="F3" s="255"/>
      <c r="G3" s="255"/>
    </row>
    <row r="4" spans="1:7" ht="13.5" thickBot="1">
      <c r="A4" s="7"/>
      <c r="B4" s="7"/>
      <c r="C4" s="48"/>
      <c r="D4" s="1"/>
      <c r="E4" s="1"/>
      <c r="F4" s="256" t="s">
        <v>64</v>
      </c>
      <c r="G4" s="256"/>
    </row>
    <row r="5" spans="1:7" ht="12.75">
      <c r="A5" s="11"/>
      <c r="B5" s="27" t="s">
        <v>41</v>
      </c>
      <c r="C5" s="252" t="s">
        <v>102</v>
      </c>
      <c r="D5" s="252" t="s">
        <v>103</v>
      </c>
      <c r="E5" s="252" t="s">
        <v>104</v>
      </c>
      <c r="F5" s="252" t="s">
        <v>105</v>
      </c>
      <c r="G5" s="252" t="s">
        <v>106</v>
      </c>
    </row>
    <row r="6" spans="1:7" ht="13.5" thickBot="1">
      <c r="A6" s="28"/>
      <c r="B6" s="21"/>
      <c r="C6" s="253"/>
      <c r="D6" s="253"/>
      <c r="E6" s="253"/>
      <c r="F6" s="253"/>
      <c r="G6" s="253"/>
    </row>
    <row r="7" spans="1:7" ht="12.75">
      <c r="A7" s="12"/>
      <c r="B7" s="10"/>
      <c r="C7" s="23"/>
      <c r="D7" s="23"/>
      <c r="E7" s="23"/>
      <c r="F7" s="23"/>
      <c r="G7" s="24"/>
    </row>
    <row r="8" spans="1:7" ht="13.5" thickBot="1">
      <c r="A8" s="13"/>
      <c r="B8" s="6"/>
      <c r="C8" s="71">
        <v>37894</v>
      </c>
      <c r="D8" s="201">
        <v>37894</v>
      </c>
      <c r="E8" s="201">
        <v>37894</v>
      </c>
      <c r="F8" s="201">
        <v>37894</v>
      </c>
      <c r="G8" s="201">
        <v>37894</v>
      </c>
    </row>
    <row r="9" spans="1:7" ht="12.75">
      <c r="A9" s="14"/>
      <c r="B9" s="4"/>
      <c r="C9" s="72"/>
      <c r="D9" s="54"/>
      <c r="E9" s="25"/>
      <c r="F9" s="25"/>
      <c r="G9" s="25"/>
    </row>
    <row r="10" spans="1:7" ht="12.75">
      <c r="A10" s="12">
        <v>1</v>
      </c>
      <c r="B10" s="7" t="s">
        <v>40</v>
      </c>
      <c r="C10" s="73">
        <v>64072.18</v>
      </c>
      <c r="D10" s="76">
        <v>78376.78</v>
      </c>
      <c r="E10" s="73">
        <v>34674.23</v>
      </c>
      <c r="F10" s="77">
        <v>3245.57</v>
      </c>
      <c r="G10" s="77">
        <v>1510</v>
      </c>
    </row>
    <row r="11" spans="1:7" ht="12.75">
      <c r="A11" s="14"/>
      <c r="B11" s="4"/>
      <c r="C11" s="78"/>
      <c r="D11" s="79"/>
      <c r="E11" s="78"/>
      <c r="F11" s="78"/>
      <c r="G11" s="78"/>
    </row>
    <row r="12" spans="1:7" ht="12.75">
      <c r="A12" s="12">
        <v>2</v>
      </c>
      <c r="B12" s="7" t="s">
        <v>39</v>
      </c>
      <c r="C12" s="78"/>
      <c r="D12" s="79"/>
      <c r="E12" s="78"/>
      <c r="F12" s="78"/>
      <c r="G12" s="78"/>
    </row>
    <row r="13" spans="1:7" ht="12.75">
      <c r="A13" s="14"/>
      <c r="B13" s="4"/>
      <c r="C13" s="78"/>
      <c r="D13" s="79"/>
      <c r="E13" s="78"/>
      <c r="F13" s="78"/>
      <c r="G13" s="78"/>
    </row>
    <row r="14" spans="1:7" ht="12.75">
      <c r="A14" s="14">
        <v>2.1</v>
      </c>
      <c r="B14" s="4" t="s">
        <v>38</v>
      </c>
      <c r="C14" s="160">
        <v>226.5</v>
      </c>
      <c r="D14" s="204">
        <v>1095.05</v>
      </c>
      <c r="E14" s="145">
        <v>105.89</v>
      </c>
      <c r="F14" s="203">
        <v>221.99</v>
      </c>
      <c r="G14" s="145">
        <v>0</v>
      </c>
    </row>
    <row r="15" spans="1:7" ht="12.75">
      <c r="A15" s="14"/>
      <c r="B15" s="4"/>
      <c r="C15" s="160"/>
      <c r="D15" s="205"/>
      <c r="E15" s="160"/>
      <c r="F15" s="160"/>
      <c r="G15" s="160"/>
    </row>
    <row r="16" spans="1:7" ht="12.75">
      <c r="A16" s="14">
        <v>2.2</v>
      </c>
      <c r="B16" s="4" t="s">
        <v>37</v>
      </c>
      <c r="C16" s="196">
        <v>2269.84</v>
      </c>
      <c r="D16" s="204">
        <v>5308.07</v>
      </c>
      <c r="E16" s="145">
        <v>936.17</v>
      </c>
      <c r="F16" s="199">
        <v>812.2</v>
      </c>
      <c r="G16" s="199">
        <v>52.1321</v>
      </c>
    </row>
    <row r="17" spans="1:7" ht="12.75">
      <c r="A17" s="14"/>
      <c r="B17" s="4"/>
      <c r="C17" s="78"/>
      <c r="D17" s="79"/>
      <c r="E17" s="78"/>
      <c r="F17" s="78"/>
      <c r="G17" s="78"/>
    </row>
    <row r="18" spans="1:7" ht="12.75">
      <c r="A18" s="12">
        <v>3</v>
      </c>
      <c r="B18" s="7" t="s">
        <v>36</v>
      </c>
      <c r="C18" s="78"/>
      <c r="D18" s="79"/>
      <c r="E18" s="78"/>
      <c r="F18" s="78"/>
      <c r="G18" s="78"/>
    </row>
    <row r="19" spans="1:7" ht="12.75">
      <c r="A19" s="14"/>
      <c r="B19" s="4"/>
      <c r="C19" s="78"/>
      <c r="D19" s="79"/>
      <c r="E19" s="78"/>
      <c r="F19" s="78"/>
      <c r="G19" s="78"/>
    </row>
    <row r="20" spans="1:7" ht="12.75">
      <c r="A20" s="14">
        <v>3.1</v>
      </c>
      <c r="B20" s="4" t="s">
        <v>35</v>
      </c>
      <c r="C20" s="81">
        <v>0</v>
      </c>
      <c r="D20" s="80">
        <v>0</v>
      </c>
      <c r="E20" s="81">
        <v>0</v>
      </c>
      <c r="F20" s="81">
        <v>0</v>
      </c>
      <c r="G20" s="81">
        <v>0</v>
      </c>
    </row>
    <row r="21" spans="1:7" ht="12.75">
      <c r="A21" s="14"/>
      <c r="B21" s="4"/>
      <c r="C21" s="78"/>
      <c r="D21" s="79"/>
      <c r="E21" s="78"/>
      <c r="F21" s="78"/>
      <c r="G21" s="78"/>
    </row>
    <row r="22" spans="1:7" ht="12.75">
      <c r="A22" s="14">
        <v>3.2</v>
      </c>
      <c r="B22" s="4" t="s">
        <v>34</v>
      </c>
      <c r="C22" s="81">
        <v>0</v>
      </c>
      <c r="D22" s="80">
        <v>0</v>
      </c>
      <c r="E22" s="81">
        <v>0</v>
      </c>
      <c r="F22" s="81">
        <v>0</v>
      </c>
      <c r="G22" s="81">
        <v>0</v>
      </c>
    </row>
    <row r="23" spans="1:7" ht="12.75">
      <c r="A23" s="14"/>
      <c r="B23" s="4"/>
      <c r="C23" s="78"/>
      <c r="D23" s="79"/>
      <c r="E23" s="78"/>
      <c r="F23" s="78"/>
      <c r="G23" s="78"/>
    </row>
    <row r="24" spans="1:7" ht="12.75">
      <c r="A24" s="12">
        <v>4</v>
      </c>
      <c r="B24" s="7" t="s">
        <v>33</v>
      </c>
      <c r="C24" s="78"/>
      <c r="D24" s="79"/>
      <c r="E24" s="78"/>
      <c r="F24" s="78"/>
      <c r="G24" s="78"/>
    </row>
    <row r="25" spans="1:7" ht="12.75">
      <c r="A25" s="14"/>
      <c r="B25" s="4"/>
      <c r="C25" s="78"/>
      <c r="D25" s="79"/>
      <c r="E25" s="78"/>
      <c r="F25" s="78"/>
      <c r="G25" s="78"/>
    </row>
    <row r="26" spans="1:7" ht="12.75">
      <c r="A26" s="14">
        <v>4.1</v>
      </c>
      <c r="B26" s="15" t="s">
        <v>32</v>
      </c>
      <c r="C26" s="81">
        <v>0</v>
      </c>
      <c r="D26" s="80">
        <v>0</v>
      </c>
      <c r="E26" s="81">
        <v>0</v>
      </c>
      <c r="F26" s="81">
        <v>0</v>
      </c>
      <c r="G26" s="81">
        <v>0</v>
      </c>
    </row>
    <row r="27" spans="1:7" ht="12.75">
      <c r="A27" s="14"/>
      <c r="B27" s="4" t="s">
        <v>25</v>
      </c>
      <c r="C27" s="78"/>
      <c r="D27" s="79"/>
      <c r="E27" s="78"/>
      <c r="F27" s="78"/>
      <c r="G27" s="78"/>
    </row>
    <row r="28" spans="1:7" ht="12.75">
      <c r="A28" s="14"/>
      <c r="B28" s="4"/>
      <c r="C28" s="78"/>
      <c r="D28" s="79"/>
      <c r="E28" s="78"/>
      <c r="F28" s="78"/>
      <c r="G28" s="78"/>
    </row>
    <row r="29" spans="1:7" ht="12.75">
      <c r="A29" s="14">
        <v>4.2</v>
      </c>
      <c r="B29" s="4" t="s">
        <v>43</v>
      </c>
      <c r="C29" s="81">
        <v>0</v>
      </c>
      <c r="D29" s="80">
        <v>0</v>
      </c>
      <c r="E29" s="81">
        <v>0</v>
      </c>
      <c r="F29" s="81">
        <v>0</v>
      </c>
      <c r="G29" s="81">
        <v>0</v>
      </c>
    </row>
    <row r="30" spans="1:7" ht="12.75">
      <c r="A30" s="14"/>
      <c r="B30" s="4"/>
      <c r="C30" s="78"/>
      <c r="D30" s="79"/>
      <c r="E30" s="78"/>
      <c r="F30" s="78"/>
      <c r="G30" s="78"/>
    </row>
    <row r="31" spans="1:7" ht="12.75">
      <c r="A31" s="14">
        <v>4.3</v>
      </c>
      <c r="B31" s="15" t="s">
        <v>31</v>
      </c>
      <c r="C31" s="78">
        <v>162.41</v>
      </c>
      <c r="D31" s="79">
        <v>16466.78</v>
      </c>
      <c r="E31" s="78">
        <v>267.46</v>
      </c>
      <c r="F31" s="78">
        <v>384.35</v>
      </c>
      <c r="G31" s="78">
        <v>2.13</v>
      </c>
    </row>
    <row r="32" spans="1:7" ht="12.75">
      <c r="A32" s="14"/>
      <c r="B32" s="15"/>
      <c r="C32" s="83"/>
      <c r="D32" s="84"/>
      <c r="E32" s="83"/>
      <c r="F32" s="83"/>
      <c r="G32" s="85"/>
    </row>
    <row r="33" spans="1:7" ht="12.75">
      <c r="A33" s="16"/>
      <c r="B33" s="9"/>
      <c r="C33" s="78"/>
      <c r="D33" s="79"/>
      <c r="E33" s="78"/>
      <c r="F33" s="78"/>
      <c r="G33" s="82"/>
    </row>
    <row r="34" spans="1:7" ht="13.5" thickBot="1">
      <c r="A34" s="17"/>
      <c r="B34" s="20" t="s">
        <v>17</v>
      </c>
      <c r="C34" s="86">
        <f>SUM(C10:C32)</f>
        <v>66730.93000000001</v>
      </c>
      <c r="D34" s="86">
        <f>SUM(D10:D32)</f>
        <v>101246.68</v>
      </c>
      <c r="E34" s="86">
        <f>SUM(E10:E32)</f>
        <v>35983.75</v>
      </c>
      <c r="F34" s="86">
        <f>SUM(F10:F32)</f>
        <v>4664.110000000001</v>
      </c>
      <c r="G34" s="86">
        <f>SUM(G10:G32)</f>
        <v>1564.2621000000001</v>
      </c>
    </row>
    <row r="35" spans="1:7" ht="12.75">
      <c r="A35" s="4"/>
      <c r="B35" s="4"/>
      <c r="C35" s="51"/>
      <c r="D35" s="8"/>
      <c r="E35" s="8"/>
      <c r="F35" s="8"/>
      <c r="G35" s="22"/>
    </row>
    <row r="36" spans="1:7" ht="12.75">
      <c r="A36" s="4"/>
      <c r="C36" s="52"/>
      <c r="D36" s="8"/>
      <c r="E36" s="8"/>
      <c r="F36" s="8"/>
      <c r="G36" s="22"/>
    </row>
    <row r="37" spans="1:7" ht="13.5" thickBot="1">
      <c r="A37" s="4"/>
      <c r="B37" s="4"/>
      <c r="C37" s="51"/>
      <c r="D37" s="8"/>
      <c r="E37" s="8"/>
      <c r="F37" s="8"/>
      <c r="G37" s="22"/>
    </row>
    <row r="38" spans="1:7" ht="12.75">
      <c r="A38" s="11"/>
      <c r="B38" s="27" t="s">
        <v>30</v>
      </c>
      <c r="C38" s="252" t="s">
        <v>102</v>
      </c>
      <c r="D38" s="252" t="s">
        <v>103</v>
      </c>
      <c r="E38" s="252" t="s">
        <v>104</v>
      </c>
      <c r="F38" s="252" t="s">
        <v>105</v>
      </c>
      <c r="G38" s="252" t="s">
        <v>106</v>
      </c>
    </row>
    <row r="39" spans="1:7" ht="13.5" thickBot="1">
      <c r="A39" s="28"/>
      <c r="B39" s="21"/>
      <c r="C39" s="253"/>
      <c r="D39" s="253"/>
      <c r="E39" s="253"/>
      <c r="F39" s="253"/>
      <c r="G39" s="253"/>
    </row>
    <row r="40" spans="1:7" ht="12.75">
      <c r="A40" s="12"/>
      <c r="B40" s="10"/>
      <c r="C40" s="23"/>
      <c r="D40" s="24"/>
      <c r="E40" s="24"/>
      <c r="F40" s="24"/>
      <c r="G40" s="24"/>
    </row>
    <row r="41" spans="1:7" ht="12.75">
      <c r="A41" s="13"/>
      <c r="B41" s="6"/>
      <c r="C41" s="251">
        <v>37894</v>
      </c>
      <c r="D41" s="251">
        <v>37894</v>
      </c>
      <c r="E41" s="251">
        <v>37894</v>
      </c>
      <c r="F41" s="251">
        <v>37894</v>
      </c>
      <c r="G41" s="251">
        <v>37894</v>
      </c>
    </row>
    <row r="42" spans="1:7" ht="12.75">
      <c r="A42" s="14"/>
      <c r="B42" s="4"/>
      <c r="C42" s="50"/>
      <c r="D42" s="25"/>
      <c r="E42" s="25"/>
      <c r="F42" s="25"/>
      <c r="G42" s="26"/>
    </row>
    <row r="43" spans="1:7" ht="12.75">
      <c r="A43" s="12">
        <v>1</v>
      </c>
      <c r="B43" s="7" t="s">
        <v>114</v>
      </c>
      <c r="C43" s="49"/>
      <c r="D43" s="31"/>
      <c r="E43" s="31"/>
      <c r="F43" s="31"/>
      <c r="G43" s="32"/>
    </row>
    <row r="44" spans="1:7" ht="12.75">
      <c r="A44" s="14"/>
      <c r="B44" s="4"/>
      <c r="C44" s="50"/>
      <c r="D44" s="25"/>
      <c r="E44" s="25"/>
      <c r="F44" s="25"/>
      <c r="G44" s="26"/>
    </row>
    <row r="45" spans="1:7" ht="12.75">
      <c r="A45" s="14">
        <v>1.1</v>
      </c>
      <c r="B45" s="4" t="s">
        <v>57</v>
      </c>
      <c r="C45" s="81">
        <v>0</v>
      </c>
      <c r="D45" s="81">
        <v>0</v>
      </c>
      <c r="E45" s="81">
        <v>0</v>
      </c>
      <c r="F45" s="73">
        <v>4171.57</v>
      </c>
      <c r="G45" s="81">
        <v>0</v>
      </c>
    </row>
    <row r="46" spans="1:7" ht="12.75">
      <c r="A46" s="14"/>
      <c r="B46" s="4"/>
      <c r="C46" s="78"/>
      <c r="D46" s="87"/>
      <c r="E46" s="87"/>
      <c r="F46" s="82"/>
      <c r="G46" s="82"/>
    </row>
    <row r="47" spans="1:7" ht="12.75">
      <c r="A47" s="14">
        <v>1.2</v>
      </c>
      <c r="B47" s="15" t="s">
        <v>29</v>
      </c>
      <c r="C47" s="81">
        <v>18621.22</v>
      </c>
      <c r="D47" s="81">
        <v>13200.73</v>
      </c>
      <c r="E47" s="81">
        <v>12813.98</v>
      </c>
      <c r="F47" s="81">
        <v>90</v>
      </c>
      <c r="G47" s="81">
        <v>402.66</v>
      </c>
    </row>
    <row r="48" spans="1:7" ht="12.75">
      <c r="A48" s="14"/>
      <c r="B48" s="4"/>
      <c r="C48" s="81"/>
      <c r="D48" s="81"/>
      <c r="E48" s="87"/>
      <c r="F48" s="82"/>
      <c r="G48" s="82"/>
    </row>
    <row r="49" spans="1:7" ht="12.75">
      <c r="A49" s="14">
        <v>1.3</v>
      </c>
      <c r="B49" s="15" t="s">
        <v>59</v>
      </c>
      <c r="C49" s="81">
        <f>21606.61-4545.11</f>
        <v>17061.5</v>
      </c>
      <c r="D49" s="81">
        <f>64631.75-39169.46</f>
        <v>25462.29</v>
      </c>
      <c r="E49" s="81">
        <v>2511.81</v>
      </c>
      <c r="F49" s="81">
        <v>0</v>
      </c>
      <c r="G49" s="81">
        <v>0</v>
      </c>
    </row>
    <row r="50" spans="1:7" ht="12.75">
      <c r="A50" s="14"/>
      <c r="B50" s="4" t="s">
        <v>28</v>
      </c>
      <c r="C50" s="81"/>
      <c r="D50" s="78"/>
      <c r="E50" s="78"/>
      <c r="F50" s="82"/>
      <c r="G50" s="82"/>
    </row>
    <row r="51" spans="1:7" ht="12.75">
      <c r="A51" s="14"/>
      <c r="B51" s="4"/>
      <c r="C51" s="81"/>
      <c r="D51" s="78"/>
      <c r="E51" s="78"/>
      <c r="F51" s="82"/>
      <c r="G51" s="82"/>
    </row>
    <row r="52" spans="1:7" ht="12.75">
      <c r="A52" s="14">
        <v>1.4</v>
      </c>
      <c r="B52" s="4" t="s">
        <v>27</v>
      </c>
      <c r="C52" s="81">
        <v>0</v>
      </c>
      <c r="D52" s="81">
        <v>0</v>
      </c>
      <c r="E52" s="81">
        <v>0</v>
      </c>
      <c r="F52" s="81">
        <v>0</v>
      </c>
      <c r="G52" s="81">
        <v>0</v>
      </c>
    </row>
    <row r="53" spans="1:7" ht="12.75">
      <c r="A53" s="14"/>
      <c r="B53" s="4"/>
      <c r="C53" s="81"/>
      <c r="D53" s="78"/>
      <c r="E53" s="78"/>
      <c r="F53" s="82"/>
      <c r="G53" s="82"/>
    </row>
    <row r="54" spans="1:7" ht="12.75">
      <c r="A54" s="14">
        <v>1.5</v>
      </c>
      <c r="B54" s="4" t="s">
        <v>26</v>
      </c>
      <c r="C54" s="81">
        <f>4545.11-980.83</f>
        <v>3564.2799999999997</v>
      </c>
      <c r="D54" s="81">
        <v>39169.46</v>
      </c>
      <c r="E54" s="81">
        <v>0</v>
      </c>
      <c r="F54" s="81">
        <v>0</v>
      </c>
      <c r="G54" s="81">
        <v>0</v>
      </c>
    </row>
    <row r="55" spans="1:7" ht="12.75">
      <c r="A55" s="14"/>
      <c r="B55" s="4"/>
      <c r="C55" s="81"/>
      <c r="D55" s="78"/>
      <c r="E55" s="78"/>
      <c r="F55" s="82"/>
      <c r="G55" s="82"/>
    </row>
    <row r="56" spans="1:7" ht="12.75">
      <c r="A56" s="14">
        <v>1.6</v>
      </c>
      <c r="B56" s="4" t="s">
        <v>44</v>
      </c>
      <c r="C56" s="81">
        <v>15720.97</v>
      </c>
      <c r="D56" s="81">
        <v>99.81</v>
      </c>
      <c r="E56" s="81">
        <v>6975.3</v>
      </c>
      <c r="F56" s="81">
        <v>0</v>
      </c>
      <c r="G56" s="81">
        <v>228.89</v>
      </c>
    </row>
    <row r="57" spans="1:7" ht="12.75">
      <c r="A57" s="14"/>
      <c r="B57" s="4"/>
      <c r="C57" s="81"/>
      <c r="D57" s="78"/>
      <c r="E57" s="78"/>
      <c r="F57" s="82"/>
      <c r="G57" s="82"/>
    </row>
    <row r="58" spans="1:7" ht="12.75">
      <c r="A58" s="14">
        <v>1.7</v>
      </c>
      <c r="B58" s="4" t="s">
        <v>141</v>
      </c>
      <c r="C58" s="81">
        <v>980.83</v>
      </c>
      <c r="D58" s="81">
        <v>0</v>
      </c>
      <c r="E58" s="81">
        <v>0</v>
      </c>
      <c r="F58" s="81">
        <v>0</v>
      </c>
      <c r="G58" s="81">
        <v>487.18</v>
      </c>
    </row>
    <row r="59" spans="1:7" ht="12.75">
      <c r="A59" s="14"/>
      <c r="B59" s="4"/>
      <c r="C59" s="81"/>
      <c r="D59" s="78"/>
      <c r="E59" s="78"/>
      <c r="F59" s="82"/>
      <c r="G59" s="82"/>
    </row>
    <row r="60" spans="1:7" ht="12.75">
      <c r="A60" s="14">
        <v>1.8</v>
      </c>
      <c r="B60" s="4" t="s">
        <v>145</v>
      </c>
      <c r="C60" s="81">
        <v>0</v>
      </c>
      <c r="D60" s="81">
        <v>0</v>
      </c>
      <c r="E60" s="81">
        <v>2436.8</v>
      </c>
      <c r="F60" s="81">
        <v>0</v>
      </c>
      <c r="G60" s="81">
        <v>0</v>
      </c>
    </row>
    <row r="61" spans="1:7" ht="12.75">
      <c r="A61" s="14"/>
      <c r="B61" s="4"/>
      <c r="C61" s="81"/>
      <c r="D61" s="78"/>
      <c r="E61" s="78"/>
      <c r="F61" s="82"/>
      <c r="G61" s="82"/>
    </row>
    <row r="62" spans="1:7" ht="12.75">
      <c r="A62" s="12">
        <v>2</v>
      </c>
      <c r="B62" s="7" t="s">
        <v>25</v>
      </c>
      <c r="C62" s="78"/>
      <c r="D62" s="78"/>
      <c r="E62" s="78"/>
      <c r="F62" s="82"/>
      <c r="G62" s="82"/>
    </row>
    <row r="63" spans="1:7" ht="12.75">
      <c r="A63" s="14"/>
      <c r="B63" s="4"/>
      <c r="C63" s="78"/>
      <c r="D63" s="78"/>
      <c r="E63" s="78"/>
      <c r="F63" s="82"/>
      <c r="G63" s="82"/>
    </row>
    <row r="64" spans="1:7" ht="12.75">
      <c r="A64" s="14">
        <v>2.1</v>
      </c>
      <c r="B64" s="4" t="s">
        <v>58</v>
      </c>
      <c r="C64" s="78">
        <v>9088</v>
      </c>
      <c r="D64" s="81">
        <v>0</v>
      </c>
      <c r="E64" s="78">
        <v>10688</v>
      </c>
      <c r="F64" s="81">
        <v>0</v>
      </c>
      <c r="G64" s="81">
        <v>416.14</v>
      </c>
    </row>
    <row r="65" spans="1:7" ht="12.75">
      <c r="A65" s="14"/>
      <c r="B65" s="4"/>
      <c r="C65" s="78"/>
      <c r="D65" s="78"/>
      <c r="E65" s="78"/>
      <c r="F65" s="82"/>
      <c r="G65" s="82"/>
    </row>
    <row r="66" spans="1:7" ht="12.75">
      <c r="A66" s="14">
        <v>2.2</v>
      </c>
      <c r="B66" s="4" t="s">
        <v>24</v>
      </c>
      <c r="C66" s="81">
        <v>0</v>
      </c>
      <c r="D66" s="81">
        <v>0</v>
      </c>
      <c r="E66" s="81">
        <v>0</v>
      </c>
      <c r="F66" s="81">
        <v>0</v>
      </c>
      <c r="G66" s="81">
        <v>0</v>
      </c>
    </row>
    <row r="67" spans="1:7" ht="12.75">
      <c r="A67" s="14"/>
      <c r="B67" s="4"/>
      <c r="C67" s="78"/>
      <c r="D67" s="78"/>
      <c r="E67" s="78"/>
      <c r="F67" s="82"/>
      <c r="G67" s="82"/>
    </row>
    <row r="68" spans="1:7" ht="12.75">
      <c r="A68" s="12">
        <v>3</v>
      </c>
      <c r="B68" s="7" t="s">
        <v>23</v>
      </c>
      <c r="C68" s="78"/>
      <c r="D68" s="78"/>
      <c r="E68" s="78"/>
      <c r="F68" s="82"/>
      <c r="G68" s="82"/>
    </row>
    <row r="69" spans="1:7" ht="12.75">
      <c r="A69" s="14"/>
      <c r="B69" s="4"/>
      <c r="C69" s="78"/>
      <c r="D69" s="78"/>
      <c r="E69" s="78"/>
      <c r="F69" s="82"/>
      <c r="G69" s="82"/>
    </row>
    <row r="70" spans="1:7" ht="12.75">
      <c r="A70" s="14">
        <v>3.1</v>
      </c>
      <c r="B70" s="4" t="s">
        <v>56</v>
      </c>
      <c r="C70" s="78">
        <v>61.99</v>
      </c>
      <c r="D70" s="78">
        <v>130.6</v>
      </c>
      <c r="E70" s="78">
        <v>103.49</v>
      </c>
      <c r="F70" s="78">
        <v>129.9</v>
      </c>
      <c r="G70" s="81">
        <v>0.22</v>
      </c>
    </row>
    <row r="71" spans="1:7" ht="12.75">
      <c r="A71" s="14"/>
      <c r="B71" s="4"/>
      <c r="C71" s="78"/>
      <c r="D71" s="78"/>
      <c r="E71" s="78"/>
      <c r="F71" s="82"/>
      <c r="G71" s="82"/>
    </row>
    <row r="72" spans="1:7" ht="12.75">
      <c r="A72" s="14">
        <v>3.2</v>
      </c>
      <c r="B72" s="4" t="s">
        <v>22</v>
      </c>
      <c r="C72" s="78">
        <v>1632.14</v>
      </c>
      <c r="D72" s="78">
        <v>23183.79</v>
      </c>
      <c r="E72" s="78">
        <f>454.37</f>
        <v>454.37</v>
      </c>
      <c r="F72" s="82">
        <v>272.64</v>
      </c>
      <c r="G72" s="82">
        <f>29.17</f>
        <v>29.17</v>
      </c>
    </row>
    <row r="73" spans="1:7" ht="12.75">
      <c r="A73" s="14"/>
      <c r="B73" s="4"/>
      <c r="C73" s="78"/>
      <c r="D73" s="78"/>
      <c r="E73" s="78"/>
      <c r="F73" s="82"/>
      <c r="G73" s="82"/>
    </row>
    <row r="74" spans="1:7" ht="12.75">
      <c r="A74" s="12">
        <v>4</v>
      </c>
      <c r="B74" s="7" t="s">
        <v>21</v>
      </c>
      <c r="C74" s="81">
        <v>0</v>
      </c>
      <c r="D74" s="81">
        <v>0</v>
      </c>
      <c r="E74" s="81">
        <v>0</v>
      </c>
      <c r="F74" s="81">
        <v>0</v>
      </c>
      <c r="G74" s="81">
        <v>0</v>
      </c>
    </row>
    <row r="75" spans="1:7" ht="12.75">
      <c r="A75" s="12"/>
      <c r="B75" s="4" t="s">
        <v>20</v>
      </c>
      <c r="C75" s="78"/>
      <c r="D75" s="78"/>
      <c r="E75" s="78"/>
      <c r="F75" s="82"/>
      <c r="G75" s="82"/>
    </row>
    <row r="76" spans="1:7" ht="12.75">
      <c r="A76" s="14"/>
      <c r="B76" s="4"/>
      <c r="C76" s="78"/>
      <c r="D76" s="78"/>
      <c r="E76" s="78"/>
      <c r="F76" s="82"/>
      <c r="G76" s="82"/>
    </row>
    <row r="77" spans="1:7" ht="12.75">
      <c r="A77" s="12">
        <v>5</v>
      </c>
      <c r="B77" s="7" t="s">
        <v>19</v>
      </c>
      <c r="C77" s="81">
        <v>0</v>
      </c>
      <c r="D77" s="81">
        <v>0</v>
      </c>
      <c r="E77" s="81">
        <v>0</v>
      </c>
      <c r="F77" s="81">
        <v>0</v>
      </c>
      <c r="G77" s="81">
        <v>0</v>
      </c>
    </row>
    <row r="78" spans="1:7" ht="12.75">
      <c r="A78" s="12"/>
      <c r="B78" s="4" t="s">
        <v>18</v>
      </c>
      <c r="C78" s="78"/>
      <c r="D78" s="78"/>
      <c r="E78" s="82"/>
      <c r="F78" s="82"/>
      <c r="G78" s="82"/>
    </row>
    <row r="79" spans="1:7" ht="13.5" thickBot="1">
      <c r="A79" s="12"/>
      <c r="B79" s="7"/>
      <c r="C79" s="88"/>
      <c r="D79" s="88"/>
      <c r="E79" s="89"/>
      <c r="F79" s="89"/>
      <c r="G79" s="89"/>
    </row>
    <row r="80" spans="1:7" ht="12.75">
      <c r="A80" s="30"/>
      <c r="B80" s="29"/>
      <c r="C80" s="90"/>
      <c r="D80" s="90"/>
      <c r="E80" s="91"/>
      <c r="F80" s="91"/>
      <c r="G80" s="91"/>
    </row>
    <row r="81" spans="1:7" ht="12.75">
      <c r="A81" s="12"/>
      <c r="B81" s="7" t="s">
        <v>17</v>
      </c>
      <c r="C81" s="74">
        <f>SUM(C44:C79)</f>
        <v>66730.93000000001</v>
      </c>
      <c r="D81" s="74">
        <f>SUM(D44:D79)</f>
        <v>101246.68000000002</v>
      </c>
      <c r="E81" s="74">
        <f>SUM(E44:E79)</f>
        <v>35983.75</v>
      </c>
      <c r="F81" s="74">
        <f>SUM(F44:F79)</f>
        <v>4664.11</v>
      </c>
      <c r="G81" s="74">
        <f>SUM(G44:G79)</f>
        <v>1564.26</v>
      </c>
    </row>
    <row r="82" spans="1:7" ht="13.5" thickBot="1">
      <c r="A82" s="17"/>
      <c r="B82" s="18"/>
      <c r="C82" s="53"/>
      <c r="D82" s="19"/>
      <c r="E82" s="33"/>
      <c r="F82" s="33"/>
      <c r="G82" s="33"/>
    </row>
    <row r="83" spans="1:7" ht="12.75">
      <c r="A83" s="4"/>
      <c r="B83" s="4"/>
      <c r="C83" s="51"/>
      <c r="D83" s="8"/>
      <c r="E83" s="22"/>
      <c r="F83" s="22"/>
      <c r="G83" s="22"/>
    </row>
    <row r="84" spans="1:7" ht="12.75">
      <c r="A84" s="166" t="s">
        <v>6</v>
      </c>
      <c r="B84" s="35"/>
      <c r="C84" s="176"/>
      <c r="D84" s="176"/>
      <c r="E84" s="176"/>
      <c r="F84" s="176"/>
      <c r="G84" s="176"/>
    </row>
    <row r="85" spans="1:4" ht="12.75">
      <c r="A85" s="166"/>
      <c r="B85" s="35"/>
      <c r="C85" s="56"/>
      <c r="D85" s="35"/>
    </row>
    <row r="86" spans="1:7" ht="15" customHeight="1">
      <c r="A86" s="163" t="s">
        <v>7</v>
      </c>
      <c r="B86" s="56" t="s">
        <v>115</v>
      </c>
      <c r="C86" s="165"/>
      <c r="D86" s="165"/>
      <c r="E86" s="165"/>
      <c r="F86" s="165"/>
      <c r="G86" s="165"/>
    </row>
    <row r="87" spans="1:7" ht="15" customHeight="1">
      <c r="A87" s="164"/>
      <c r="B87" s="56"/>
      <c r="C87" s="165"/>
      <c r="D87" s="165"/>
      <c r="E87" s="165"/>
      <c r="F87" s="165"/>
      <c r="G87" s="165"/>
    </row>
    <row r="88" ht="12.75">
      <c r="B88" s="3" t="s">
        <v>5</v>
      </c>
    </row>
    <row r="90" ht="12.75">
      <c r="B90" s="3" t="s">
        <v>116</v>
      </c>
    </row>
    <row r="92" ht="12.75">
      <c r="B92" s="3" t="s">
        <v>4</v>
      </c>
    </row>
    <row r="94" spans="2:7" ht="12.75">
      <c r="B94" s="40" t="s">
        <v>142</v>
      </c>
      <c r="C94" s="162"/>
      <c r="D94" s="162"/>
      <c r="E94" s="162"/>
      <c r="F94" s="162"/>
      <c r="G94" s="162"/>
    </row>
    <row r="95" spans="2:7" ht="12.75">
      <c r="B95" s="162"/>
      <c r="C95" s="162"/>
      <c r="D95" s="162"/>
      <c r="E95" s="162"/>
      <c r="F95" s="162"/>
      <c r="G95" s="162"/>
    </row>
    <row r="96" spans="2:7" ht="12.75">
      <c r="B96" s="259" t="s">
        <v>0</v>
      </c>
      <c r="C96" s="260"/>
      <c r="D96" s="260"/>
      <c r="E96" s="260"/>
      <c r="F96" s="260"/>
      <c r="G96" s="260"/>
    </row>
    <row r="97" spans="2:7" ht="12.75">
      <c r="B97" s="260"/>
      <c r="C97" s="260"/>
      <c r="D97" s="260"/>
      <c r="E97" s="260"/>
      <c r="F97" s="260"/>
      <c r="G97" s="260"/>
    </row>
    <row r="98" spans="2:7" ht="12.75">
      <c r="B98" s="260"/>
      <c r="C98" s="260"/>
      <c r="D98" s="260"/>
      <c r="E98" s="260"/>
      <c r="F98" s="260"/>
      <c r="G98" s="260"/>
    </row>
    <row r="99" spans="2:7" ht="12.75">
      <c r="B99" s="162"/>
      <c r="C99" s="162"/>
      <c r="D99" s="162"/>
      <c r="E99" s="162"/>
      <c r="F99" s="162"/>
      <c r="G99" s="162"/>
    </row>
    <row r="100" spans="2:7" ht="12.75">
      <c r="B100" s="259" t="s">
        <v>1</v>
      </c>
      <c r="C100" s="260"/>
      <c r="D100" s="260"/>
      <c r="E100" s="260"/>
      <c r="F100" s="260"/>
      <c r="G100" s="260"/>
    </row>
    <row r="101" spans="2:7" ht="12.75">
      <c r="B101" s="260"/>
      <c r="C101" s="260"/>
      <c r="D101" s="260"/>
      <c r="E101" s="260"/>
      <c r="F101" s="260"/>
      <c r="G101" s="260"/>
    </row>
    <row r="102" spans="2:7" ht="12.75">
      <c r="B102" s="162"/>
      <c r="C102" s="162"/>
      <c r="D102" s="162"/>
      <c r="E102" s="162"/>
      <c r="F102" s="162"/>
      <c r="G102" s="162"/>
    </row>
    <row r="103" spans="2:7" ht="12.75">
      <c r="B103" s="259" t="s">
        <v>2</v>
      </c>
      <c r="C103" s="260"/>
      <c r="D103" s="260"/>
      <c r="E103" s="260"/>
      <c r="F103" s="260"/>
      <c r="G103" s="260"/>
    </row>
    <row r="104" spans="2:7" ht="12.75">
      <c r="B104" s="260"/>
      <c r="C104" s="260"/>
      <c r="D104" s="260"/>
      <c r="E104" s="260"/>
      <c r="F104" s="260"/>
      <c r="G104" s="260"/>
    </row>
    <row r="105" spans="2:7" ht="12.75">
      <c r="B105" s="162"/>
      <c r="C105" s="162"/>
      <c r="D105" s="162"/>
      <c r="E105" s="162"/>
      <c r="F105" s="162"/>
      <c r="G105" s="162"/>
    </row>
    <row r="106" ht="12.75">
      <c r="B106" s="3" t="s">
        <v>3</v>
      </c>
    </row>
    <row r="108" spans="2:3" ht="12.75">
      <c r="B108" s="247" t="s">
        <v>144</v>
      </c>
      <c r="C108" s="248"/>
    </row>
    <row r="110" spans="2:7" ht="12.75">
      <c r="B110" s="165"/>
      <c r="C110" s="165"/>
      <c r="D110" s="165"/>
      <c r="E110" s="165"/>
      <c r="F110" s="165"/>
      <c r="G110" s="165"/>
    </row>
    <row r="111" spans="1:2" ht="12.75">
      <c r="A111" s="1">
        <v>2</v>
      </c>
      <c r="B111" s="3" t="s">
        <v>138</v>
      </c>
    </row>
  </sheetData>
  <mergeCells count="16">
    <mergeCell ref="B103:G104"/>
    <mergeCell ref="B100:G101"/>
    <mergeCell ref="B96:G98"/>
    <mergeCell ref="G38:G39"/>
    <mergeCell ref="C38:C39"/>
    <mergeCell ref="D38:D39"/>
    <mergeCell ref="E38:E39"/>
    <mergeCell ref="F38:F39"/>
    <mergeCell ref="A1:G1"/>
    <mergeCell ref="C5:C6"/>
    <mergeCell ref="D5:D6"/>
    <mergeCell ref="E5:E6"/>
    <mergeCell ref="F5:F6"/>
    <mergeCell ref="F4:G4"/>
    <mergeCell ref="G5:G6"/>
    <mergeCell ref="A3:G3"/>
  </mergeCells>
  <printOptions horizontalCentered="1"/>
  <pageMargins left="0.75" right="0.75" top="1" bottom="1" header="0.5" footer="0.5"/>
  <pageSetup fitToHeight="0" fitToWidth="1" horizontalDpi="600" verticalDpi="600" orientation="landscape" scale="61" r:id="rId1"/>
  <rowBreaks count="2" manualBreakCount="2">
    <brk id="36" max="6" man="1"/>
    <brk id="83" max="6" man="1"/>
  </rowBreaks>
</worksheet>
</file>

<file path=xl/worksheets/sheet3.xml><?xml version="1.0" encoding="utf-8"?>
<worksheet xmlns="http://schemas.openxmlformats.org/spreadsheetml/2006/main" xmlns:r="http://schemas.openxmlformats.org/officeDocument/2006/relationships">
  <dimension ref="A1:V70"/>
  <sheetViews>
    <sheetView showGridLines="0" zoomScale="75" zoomScaleNormal="75" workbookViewId="0" topLeftCell="A1">
      <pane xSplit="2" ySplit="8" topLeftCell="C35" activePane="bottomRight" state="frozen"/>
      <selection pane="topLeft" activeCell="A1" sqref="A1"/>
      <selection pane="topRight" activeCell="C1" sqref="C1"/>
      <selection pane="bottomLeft" activeCell="A10" sqref="A10"/>
      <selection pane="bottomRight" activeCell="A35" sqref="A35"/>
    </sheetView>
  </sheetViews>
  <sheetFormatPr defaultColWidth="9.140625" defaultRowHeight="12.75"/>
  <cols>
    <col min="1" max="1" width="3.00390625" style="59" customWidth="1"/>
    <col min="2" max="2" width="58.140625" style="59" customWidth="1"/>
    <col min="3" max="12" width="25.7109375" style="63" customWidth="1"/>
    <col min="13" max="13" width="25.7109375" style="59" customWidth="1"/>
    <col min="14" max="16" width="25.7109375" style="195" customWidth="1"/>
    <col min="17" max="20" width="25.7109375" style="59" customWidth="1"/>
    <col min="21" max="21" width="9.140625" style="59" customWidth="1"/>
    <col min="22" max="22" width="12.7109375" style="59" bestFit="1" customWidth="1"/>
    <col min="23" max="16384" width="9.140625" style="59" customWidth="1"/>
  </cols>
  <sheetData>
    <row r="1" spans="1:17" ht="12.75">
      <c r="A1" s="57" t="s">
        <v>101</v>
      </c>
      <c r="M1" s="58"/>
      <c r="N1" s="111"/>
      <c r="O1" s="111"/>
      <c r="P1" s="111"/>
      <c r="Q1" s="58"/>
    </row>
    <row r="2" spans="2:17" ht="12.75">
      <c r="B2" s="57"/>
      <c r="C2" s="57"/>
      <c r="D2" s="57"/>
      <c r="E2" s="57"/>
      <c r="F2" s="57"/>
      <c r="G2" s="57"/>
      <c r="H2" s="57"/>
      <c r="I2" s="57"/>
      <c r="J2" s="57"/>
      <c r="K2" s="57"/>
      <c r="L2" s="57"/>
      <c r="M2" s="60"/>
      <c r="N2" s="112"/>
      <c r="O2" s="112"/>
      <c r="P2" s="112"/>
      <c r="Q2" s="60"/>
    </row>
    <row r="3" spans="1:17" ht="13.5" thickBot="1">
      <c r="A3" s="62"/>
      <c r="M3" s="60"/>
      <c r="N3" s="112"/>
      <c r="O3" s="112"/>
      <c r="P3" s="112"/>
      <c r="Q3" s="60"/>
    </row>
    <row r="4" spans="1:20" ht="43.5" customHeight="1" thickBot="1">
      <c r="A4" s="65" t="s">
        <v>12</v>
      </c>
      <c r="B4" s="66"/>
      <c r="C4" s="265" t="s">
        <v>102</v>
      </c>
      <c r="D4" s="266"/>
      <c r="E4" s="267"/>
      <c r="F4" s="261" t="s">
        <v>103</v>
      </c>
      <c r="G4" s="263"/>
      <c r="H4" s="263"/>
      <c r="I4" s="263"/>
      <c r="J4" s="263"/>
      <c r="K4" s="263"/>
      <c r="L4" s="263"/>
      <c r="M4" s="264"/>
      <c r="N4" s="261" t="s">
        <v>104</v>
      </c>
      <c r="O4" s="263"/>
      <c r="P4" s="263"/>
      <c r="Q4" s="262"/>
      <c r="R4" s="261" t="s">
        <v>105</v>
      </c>
      <c r="S4" s="262"/>
      <c r="T4" s="202" t="s">
        <v>106</v>
      </c>
    </row>
    <row r="5" spans="1:20" ht="19.5" customHeight="1" thickBot="1">
      <c r="A5" s="103"/>
      <c r="B5" s="221"/>
      <c r="C5" s="104"/>
      <c r="D5" s="59"/>
      <c r="E5" s="218"/>
      <c r="F5" s="268" t="s">
        <v>107</v>
      </c>
      <c r="G5" s="269"/>
      <c r="H5" s="269"/>
      <c r="I5" s="270"/>
      <c r="J5" s="268" t="s">
        <v>108</v>
      </c>
      <c r="K5" s="271"/>
      <c r="L5" s="271"/>
      <c r="M5" s="272"/>
      <c r="N5" s="184"/>
      <c r="O5" s="185"/>
      <c r="P5" s="185"/>
      <c r="Q5" s="186"/>
      <c r="R5" s="187"/>
      <c r="S5" s="186"/>
      <c r="T5" s="188"/>
    </row>
    <row r="6" spans="1:20" ht="27.75" customHeight="1" thickBot="1">
      <c r="A6" s="217"/>
      <c r="B6" s="221"/>
      <c r="C6" s="104" t="s">
        <v>89</v>
      </c>
      <c r="D6" s="222" t="s">
        <v>123</v>
      </c>
      <c r="E6" s="222" t="s">
        <v>121</v>
      </c>
      <c r="F6" s="109" t="s">
        <v>109</v>
      </c>
      <c r="G6" s="109" t="s">
        <v>112</v>
      </c>
      <c r="H6" s="109" t="s">
        <v>110</v>
      </c>
      <c r="I6" s="109" t="s">
        <v>111</v>
      </c>
      <c r="J6" s="109" t="s">
        <v>109</v>
      </c>
      <c r="K6" s="109" t="s">
        <v>112</v>
      </c>
      <c r="L6" s="109" t="s">
        <v>110</v>
      </c>
      <c r="M6" s="109" t="s">
        <v>111</v>
      </c>
      <c r="N6" s="104" t="s">
        <v>89</v>
      </c>
      <c r="O6" s="104" t="s">
        <v>123</v>
      </c>
      <c r="P6" s="104" t="s">
        <v>124</v>
      </c>
      <c r="Q6" s="104" t="s">
        <v>125</v>
      </c>
      <c r="R6" s="104" t="s">
        <v>89</v>
      </c>
      <c r="S6" s="104" t="s">
        <v>15</v>
      </c>
      <c r="T6" s="110" t="s">
        <v>109</v>
      </c>
    </row>
    <row r="7" spans="1:20" s="189" customFormat="1" ht="12.75">
      <c r="A7" s="133"/>
      <c r="B7" s="223"/>
      <c r="C7" s="105">
        <v>37712</v>
      </c>
      <c r="D7" s="105">
        <v>37712</v>
      </c>
      <c r="E7" s="224">
        <v>37712</v>
      </c>
      <c r="F7" s="105">
        <v>37712</v>
      </c>
      <c r="G7" s="105">
        <v>37712</v>
      </c>
      <c r="H7" s="105">
        <v>37712</v>
      </c>
      <c r="I7" s="105">
        <v>37712</v>
      </c>
      <c r="J7" s="105">
        <v>37712</v>
      </c>
      <c r="K7" s="105">
        <v>37712</v>
      </c>
      <c r="L7" s="105">
        <v>37712</v>
      </c>
      <c r="M7" s="105">
        <v>37712</v>
      </c>
      <c r="N7" s="105">
        <v>37712</v>
      </c>
      <c r="O7" s="105">
        <v>37712</v>
      </c>
      <c r="P7" s="105">
        <v>37712</v>
      </c>
      <c r="Q7" s="105">
        <v>37712</v>
      </c>
      <c r="R7" s="105">
        <v>37712</v>
      </c>
      <c r="S7" s="105">
        <v>37712</v>
      </c>
      <c r="T7" s="105">
        <v>37712</v>
      </c>
    </row>
    <row r="8" spans="1:20" s="189" customFormat="1" ht="13.5" thickBot="1">
      <c r="A8" s="67"/>
      <c r="B8" s="225"/>
      <c r="C8" s="106" t="s">
        <v>117</v>
      </c>
      <c r="D8" s="106" t="s">
        <v>117</v>
      </c>
      <c r="E8" s="226" t="s">
        <v>117</v>
      </c>
      <c r="F8" s="106" t="s">
        <v>117</v>
      </c>
      <c r="G8" s="106" t="s">
        <v>117</v>
      </c>
      <c r="H8" s="106" t="s">
        <v>117</v>
      </c>
      <c r="I8" s="106" t="s">
        <v>117</v>
      </c>
      <c r="J8" s="106" t="s">
        <v>117</v>
      </c>
      <c r="K8" s="106" t="s">
        <v>117</v>
      </c>
      <c r="L8" s="106" t="s">
        <v>117</v>
      </c>
      <c r="M8" s="106" t="s">
        <v>117</v>
      </c>
      <c r="N8" s="106" t="s">
        <v>117</v>
      </c>
      <c r="O8" s="106" t="s">
        <v>117</v>
      </c>
      <c r="P8" s="106" t="s">
        <v>117</v>
      </c>
      <c r="Q8" s="106" t="s">
        <v>117</v>
      </c>
      <c r="R8" s="106" t="s">
        <v>117</v>
      </c>
      <c r="S8" s="106" t="s">
        <v>117</v>
      </c>
      <c r="T8" s="106" t="s">
        <v>117</v>
      </c>
    </row>
    <row r="9" spans="1:20" ht="16.5" customHeight="1">
      <c r="A9" s="174"/>
      <c r="B9" s="117"/>
      <c r="C9" s="116"/>
      <c r="D9" s="116"/>
      <c r="E9" s="116"/>
      <c r="F9" s="116"/>
      <c r="G9" s="116"/>
      <c r="H9" s="116"/>
      <c r="I9" s="116"/>
      <c r="J9" s="116"/>
      <c r="K9" s="116"/>
      <c r="L9" s="116"/>
      <c r="M9" s="116"/>
      <c r="N9" s="137"/>
      <c r="O9" s="137"/>
      <c r="P9" s="137"/>
      <c r="Q9" s="116"/>
      <c r="R9" s="146"/>
      <c r="S9" s="146"/>
      <c r="T9" s="155"/>
    </row>
    <row r="10" spans="1:20" ht="12.75">
      <c r="A10" s="174" t="s">
        <v>13</v>
      </c>
      <c r="B10" s="119" t="s">
        <v>66</v>
      </c>
      <c r="C10" s="172">
        <v>10.5012</v>
      </c>
      <c r="D10" s="172">
        <v>10.2716</v>
      </c>
      <c r="E10" s="172">
        <v>10.2664</v>
      </c>
      <c r="F10" s="128">
        <v>10.8879</v>
      </c>
      <c r="G10" s="128">
        <v>10.8879</v>
      </c>
      <c r="H10" s="128">
        <v>10.7111</v>
      </c>
      <c r="I10" s="172">
        <v>10.636</v>
      </c>
      <c r="J10" s="128">
        <v>10.8346</v>
      </c>
      <c r="K10" s="128">
        <v>10.8346</v>
      </c>
      <c r="L10" s="172">
        <v>10.663</v>
      </c>
      <c r="M10" s="128">
        <v>10.5869</v>
      </c>
      <c r="N10" s="122">
        <v>10.3856</v>
      </c>
      <c r="O10" s="122">
        <v>10.1823</v>
      </c>
      <c r="P10" s="122">
        <v>10.1314</v>
      </c>
      <c r="Q10" s="122">
        <v>10.2937</v>
      </c>
      <c r="R10" s="169">
        <v>14.4539</v>
      </c>
      <c r="S10" s="169">
        <v>12.2539</v>
      </c>
      <c r="T10" s="216" t="s">
        <v>149</v>
      </c>
    </row>
    <row r="11" spans="1:20" ht="12.75">
      <c r="A11" s="174"/>
      <c r="B11" s="119"/>
      <c r="C11" s="172"/>
      <c r="D11" s="172"/>
      <c r="E11" s="172"/>
      <c r="F11" s="128"/>
      <c r="G11" s="128"/>
      <c r="H11" s="128"/>
      <c r="I11" s="128"/>
      <c r="J11" s="128"/>
      <c r="K11" s="128"/>
      <c r="L11" s="172"/>
      <c r="M11" s="128"/>
      <c r="N11" s="122"/>
      <c r="O11" s="122"/>
      <c r="P11" s="122"/>
      <c r="Q11" s="122"/>
      <c r="R11" s="169"/>
      <c r="S11" s="169"/>
      <c r="T11" s="122"/>
    </row>
    <row r="12" spans="1:20" ht="12.75">
      <c r="A12" s="174" t="s">
        <v>65</v>
      </c>
      <c r="B12" s="117" t="s">
        <v>69</v>
      </c>
      <c r="C12" s="117"/>
      <c r="D12" s="117"/>
      <c r="E12" s="117"/>
      <c r="F12" s="117"/>
      <c r="G12" s="117"/>
      <c r="H12" s="117"/>
      <c r="I12" s="117"/>
      <c r="J12" s="123"/>
      <c r="K12" s="123"/>
      <c r="L12" s="123"/>
      <c r="M12" s="123"/>
      <c r="N12" s="139"/>
      <c r="O12" s="139"/>
      <c r="P12" s="139"/>
      <c r="Q12" s="139"/>
      <c r="R12" s="149"/>
      <c r="S12" s="149"/>
      <c r="T12" s="149"/>
    </row>
    <row r="13" spans="1:20" ht="12.75">
      <c r="A13" s="174"/>
      <c r="B13" s="119" t="s">
        <v>70</v>
      </c>
      <c r="C13" s="121">
        <v>0.2514</v>
      </c>
      <c r="D13" s="121">
        <v>0.2343</v>
      </c>
      <c r="E13" s="121">
        <v>0.1404</v>
      </c>
      <c r="F13" s="121">
        <v>0.1717</v>
      </c>
      <c r="G13" s="121">
        <v>0.0902</v>
      </c>
      <c r="H13" s="121">
        <v>0.1557</v>
      </c>
      <c r="I13" s="121">
        <v>0.1922</v>
      </c>
      <c r="J13" s="121">
        <v>0.1952</v>
      </c>
      <c r="K13" s="121">
        <v>0.2235</v>
      </c>
      <c r="L13" s="121">
        <v>0.1894</v>
      </c>
      <c r="M13" s="121">
        <v>0.1243</v>
      </c>
      <c r="N13" s="140">
        <v>0.2924</v>
      </c>
      <c r="O13" s="140">
        <v>0.6184</v>
      </c>
      <c r="P13" s="140">
        <v>0.3122</v>
      </c>
      <c r="Q13" s="140">
        <v>0.073</v>
      </c>
      <c r="R13" s="147">
        <v>0.206</v>
      </c>
      <c r="S13" s="147">
        <v>0.15</v>
      </c>
      <c r="T13" s="157">
        <v>0.3325</v>
      </c>
    </row>
    <row r="14" spans="1:20" ht="12.75">
      <c r="A14" s="174"/>
      <c r="B14" s="119"/>
      <c r="C14" s="139"/>
      <c r="D14" s="139"/>
      <c r="E14" s="139"/>
      <c r="F14" s="122"/>
      <c r="G14" s="122"/>
      <c r="H14" s="122"/>
      <c r="I14" s="122"/>
      <c r="J14" s="122"/>
      <c r="K14" s="122"/>
      <c r="L14" s="122"/>
      <c r="M14" s="122"/>
      <c r="N14" s="140"/>
      <c r="O14" s="140"/>
      <c r="P14" s="140"/>
      <c r="Q14" s="140"/>
      <c r="R14" s="147"/>
      <c r="S14" s="147"/>
      <c r="T14" s="157"/>
    </row>
    <row r="15" spans="1:20" ht="12.75" customHeight="1">
      <c r="A15" s="174"/>
      <c r="B15" s="117"/>
      <c r="C15" s="138"/>
      <c r="D15" s="138"/>
      <c r="E15" s="138"/>
      <c r="F15" s="123"/>
      <c r="G15" s="123"/>
      <c r="H15" s="123"/>
      <c r="I15" s="123"/>
      <c r="J15" s="123"/>
      <c r="K15" s="123"/>
      <c r="L15" s="123"/>
      <c r="M15" s="123"/>
      <c r="N15" s="140"/>
      <c r="O15" s="140"/>
      <c r="P15" s="140"/>
      <c r="Q15" s="140"/>
      <c r="R15" s="147"/>
      <c r="S15" s="147"/>
      <c r="T15" s="158"/>
    </row>
    <row r="16" spans="1:20" ht="12.75">
      <c r="A16" s="174"/>
      <c r="B16" s="119" t="s">
        <v>71</v>
      </c>
      <c r="C16" s="121">
        <v>0.0046</v>
      </c>
      <c r="D16" s="121">
        <v>0.0043</v>
      </c>
      <c r="E16" s="121">
        <v>0.0026</v>
      </c>
      <c r="F16" s="121">
        <v>0.0076</v>
      </c>
      <c r="G16" s="121">
        <v>0.004</v>
      </c>
      <c r="H16" s="121">
        <v>0.0069</v>
      </c>
      <c r="I16" s="121">
        <v>0.0085</v>
      </c>
      <c r="J16" s="121">
        <v>0.0087</v>
      </c>
      <c r="K16" s="121">
        <v>0.0099</v>
      </c>
      <c r="L16" s="121">
        <v>0.0084</v>
      </c>
      <c r="M16" s="121">
        <v>0.0055</v>
      </c>
      <c r="N16" s="140">
        <v>0.0017</v>
      </c>
      <c r="O16" s="140">
        <v>0.0036</v>
      </c>
      <c r="P16" s="140">
        <v>0.0018</v>
      </c>
      <c r="Q16" s="140">
        <v>0.0004</v>
      </c>
      <c r="R16" s="178" t="s">
        <v>126</v>
      </c>
      <c r="S16" s="178" t="s">
        <v>126</v>
      </c>
      <c r="T16" s="144">
        <v>0</v>
      </c>
    </row>
    <row r="17" spans="1:20" ht="12.75">
      <c r="A17" s="174"/>
      <c r="B17" s="119" t="s">
        <v>72</v>
      </c>
      <c r="C17" s="121"/>
      <c r="D17" s="121"/>
      <c r="E17" s="121"/>
      <c r="F17" s="121"/>
      <c r="G17" s="121"/>
      <c r="H17" s="121"/>
      <c r="I17" s="121"/>
      <c r="J17" s="121"/>
      <c r="K17" s="121"/>
      <c r="L17" s="121"/>
      <c r="M17" s="121"/>
      <c r="N17" s="140"/>
      <c r="O17" s="140"/>
      <c r="P17" s="140"/>
      <c r="Q17" s="140"/>
      <c r="R17" s="147"/>
      <c r="S17" s="147"/>
      <c r="T17" s="159"/>
    </row>
    <row r="18" spans="1:20" ht="12.75">
      <c r="A18" s="174"/>
      <c r="B18" s="117" t="s">
        <v>73</v>
      </c>
      <c r="C18" s="123"/>
      <c r="D18" s="123"/>
      <c r="E18" s="123"/>
      <c r="F18" s="123"/>
      <c r="G18" s="123"/>
      <c r="H18" s="123"/>
      <c r="I18" s="123"/>
      <c r="J18" s="123"/>
      <c r="K18" s="123"/>
      <c r="L18" s="123"/>
      <c r="M18" s="123"/>
      <c r="N18" s="140"/>
      <c r="O18" s="140"/>
      <c r="P18" s="140"/>
      <c r="Q18" s="140"/>
      <c r="R18" s="147"/>
      <c r="S18" s="147"/>
      <c r="T18" s="157"/>
    </row>
    <row r="19" spans="1:20" ht="12.75">
      <c r="A19" s="174"/>
      <c r="B19" s="119" t="s">
        <v>74</v>
      </c>
      <c r="C19" s="121">
        <v>0.0244</v>
      </c>
      <c r="D19" s="121">
        <v>0.0227</v>
      </c>
      <c r="E19" s="121">
        <v>0.0136</v>
      </c>
      <c r="F19" s="121">
        <v>0.1634</v>
      </c>
      <c r="G19" s="121">
        <v>0.0858</v>
      </c>
      <c r="H19" s="121">
        <v>0.1481</v>
      </c>
      <c r="I19" s="121">
        <v>0.1828</v>
      </c>
      <c r="J19" s="121">
        <v>0.1857</v>
      </c>
      <c r="K19" s="121">
        <v>0.2126</v>
      </c>
      <c r="L19" s="121">
        <v>0.1801</v>
      </c>
      <c r="M19" s="121">
        <v>0.1182</v>
      </c>
      <c r="N19" s="140">
        <v>0.0077</v>
      </c>
      <c r="O19" s="140">
        <v>0.0162</v>
      </c>
      <c r="P19" s="140">
        <v>0.0082</v>
      </c>
      <c r="Q19" s="140">
        <v>0.0019</v>
      </c>
      <c r="R19" s="150">
        <v>1.98</v>
      </c>
      <c r="S19" s="150">
        <v>1.39</v>
      </c>
      <c r="T19" s="144">
        <v>0</v>
      </c>
    </row>
    <row r="20" spans="1:20" ht="12.75">
      <c r="A20" s="174"/>
      <c r="B20" s="119" t="s">
        <v>75</v>
      </c>
      <c r="C20" s="120"/>
      <c r="D20" s="120"/>
      <c r="E20" s="120"/>
      <c r="F20" s="121"/>
      <c r="G20" s="121"/>
      <c r="H20" s="121"/>
      <c r="I20" s="121"/>
      <c r="J20" s="121"/>
      <c r="K20" s="121"/>
      <c r="L20" s="121"/>
      <c r="M20" s="121"/>
      <c r="N20" s="140"/>
      <c r="O20" s="140"/>
      <c r="P20" s="140"/>
      <c r="Q20" s="140"/>
      <c r="R20" s="151"/>
      <c r="S20" s="151"/>
      <c r="T20" s="159"/>
    </row>
    <row r="21" spans="1:20" ht="12.75" customHeight="1">
      <c r="A21" s="174"/>
      <c r="B21" s="119"/>
      <c r="C21" s="119"/>
      <c r="D21" s="119"/>
      <c r="E21" s="119"/>
      <c r="F21" s="122"/>
      <c r="G21" s="122"/>
      <c r="H21" s="122"/>
      <c r="I21" s="122"/>
      <c r="J21" s="122"/>
      <c r="K21" s="122"/>
      <c r="L21" s="122"/>
      <c r="M21" s="122"/>
      <c r="N21" s="140"/>
      <c r="O21" s="140"/>
      <c r="P21" s="140"/>
      <c r="Q21" s="140"/>
      <c r="R21" s="147"/>
      <c r="S21" s="147"/>
      <c r="T21" s="157"/>
    </row>
    <row r="22" spans="1:20" ht="12.75">
      <c r="A22" s="174"/>
      <c r="B22" s="117"/>
      <c r="C22" s="117"/>
      <c r="D22" s="117"/>
      <c r="E22" s="117"/>
      <c r="F22" s="123"/>
      <c r="G22" s="123"/>
      <c r="H22" s="123"/>
      <c r="I22" s="123"/>
      <c r="J22" s="123"/>
      <c r="K22" s="123"/>
      <c r="L22" s="123"/>
      <c r="M22" s="123"/>
      <c r="N22" s="140"/>
      <c r="O22" s="140"/>
      <c r="P22" s="140"/>
      <c r="Q22" s="140"/>
      <c r="R22" s="147"/>
      <c r="S22" s="147"/>
      <c r="T22" s="157"/>
    </row>
    <row r="23" spans="1:20" ht="12.75">
      <c r="A23" s="174"/>
      <c r="B23" s="119" t="s">
        <v>76</v>
      </c>
      <c r="C23" s="177" t="s">
        <v>67</v>
      </c>
      <c r="D23" s="177" t="s">
        <v>67</v>
      </c>
      <c r="E23" s="177" t="s">
        <v>67</v>
      </c>
      <c r="F23" s="171" t="s">
        <v>67</v>
      </c>
      <c r="G23" s="171" t="s">
        <v>67</v>
      </c>
      <c r="H23" s="171" t="s">
        <v>67</v>
      </c>
      <c r="I23" s="171" t="s">
        <v>67</v>
      </c>
      <c r="J23" s="171" t="s">
        <v>67</v>
      </c>
      <c r="K23" s="171" t="s">
        <v>67</v>
      </c>
      <c r="L23" s="171" t="s">
        <v>67</v>
      </c>
      <c r="M23" s="171" t="s">
        <v>67</v>
      </c>
      <c r="N23" s="177" t="s">
        <v>67</v>
      </c>
      <c r="O23" s="177" t="s">
        <v>67</v>
      </c>
      <c r="P23" s="177" t="s">
        <v>67</v>
      </c>
      <c r="Q23" s="177" t="s">
        <v>67</v>
      </c>
      <c r="R23" s="177" t="s">
        <v>67</v>
      </c>
      <c r="S23" s="177" t="s">
        <v>67</v>
      </c>
      <c r="T23" s="170" t="s">
        <v>67</v>
      </c>
    </row>
    <row r="24" spans="1:20" ht="12.75">
      <c r="A24" s="174"/>
      <c r="B24" s="119" t="s">
        <v>77</v>
      </c>
      <c r="C24" s="149"/>
      <c r="D24" s="149"/>
      <c r="E24" s="149"/>
      <c r="F24" s="122"/>
      <c r="G24" s="122"/>
      <c r="H24" s="122"/>
      <c r="I24" s="122"/>
      <c r="J24" s="122"/>
      <c r="K24" s="122"/>
      <c r="L24" s="122"/>
      <c r="M24" s="122"/>
      <c r="N24" s="140"/>
      <c r="O24" s="140"/>
      <c r="P24" s="140"/>
      <c r="Q24" s="140"/>
      <c r="R24" s="144"/>
      <c r="S24" s="144"/>
      <c r="T24" s="159"/>
    </row>
    <row r="25" spans="1:20" ht="12.75" customHeight="1">
      <c r="A25" s="174"/>
      <c r="B25" s="117"/>
      <c r="C25" s="117"/>
      <c r="D25" s="117"/>
      <c r="E25" s="117"/>
      <c r="F25" s="123"/>
      <c r="G25" s="123"/>
      <c r="H25" s="123"/>
      <c r="I25" s="123"/>
      <c r="J25" s="123"/>
      <c r="K25" s="123"/>
      <c r="L25" s="123"/>
      <c r="M25" s="123"/>
      <c r="N25" s="140"/>
      <c r="O25" s="140"/>
      <c r="P25" s="140"/>
      <c r="Q25" s="140"/>
      <c r="R25" s="147"/>
      <c r="S25" s="147"/>
      <c r="T25" s="158"/>
    </row>
    <row r="26" spans="1:20" ht="12.75" customHeight="1" hidden="1">
      <c r="A26" s="174"/>
      <c r="B26" s="117" t="s">
        <v>122</v>
      </c>
      <c r="C26" s="123">
        <f aca="true" t="shared" si="0" ref="C26:T26">SUM(C13:C25)</f>
        <v>0.2804</v>
      </c>
      <c r="D26" s="123">
        <f t="shared" si="0"/>
        <v>0.26130000000000003</v>
      </c>
      <c r="E26" s="123">
        <f t="shared" si="0"/>
        <v>0.1566</v>
      </c>
      <c r="F26" s="123">
        <f t="shared" si="0"/>
        <v>0.3427</v>
      </c>
      <c r="G26" s="123">
        <f t="shared" si="0"/>
        <v>0.18</v>
      </c>
      <c r="H26" s="123">
        <f t="shared" si="0"/>
        <v>0.3107</v>
      </c>
      <c r="I26" s="123">
        <f t="shared" si="0"/>
        <v>0.3835</v>
      </c>
      <c r="J26" s="123">
        <f t="shared" si="0"/>
        <v>0.38960000000000006</v>
      </c>
      <c r="K26" s="123">
        <f t="shared" si="0"/>
        <v>0.446</v>
      </c>
      <c r="L26" s="123">
        <f t="shared" si="0"/>
        <v>0.3779</v>
      </c>
      <c r="M26" s="123">
        <f t="shared" si="0"/>
        <v>0.248</v>
      </c>
      <c r="N26" s="123">
        <f t="shared" si="0"/>
        <v>0.30179999999999996</v>
      </c>
      <c r="O26" s="123">
        <f t="shared" si="0"/>
        <v>0.6382</v>
      </c>
      <c r="P26" s="123">
        <f t="shared" si="0"/>
        <v>0.3222</v>
      </c>
      <c r="Q26" s="123">
        <f t="shared" si="0"/>
        <v>0.07529999999999999</v>
      </c>
      <c r="R26" s="179">
        <f t="shared" si="0"/>
        <v>2.186</v>
      </c>
      <c r="S26" s="179">
        <f t="shared" si="0"/>
        <v>1.5399999999999998</v>
      </c>
      <c r="T26" s="123">
        <f t="shared" si="0"/>
        <v>0.3325</v>
      </c>
    </row>
    <row r="27" spans="1:20" ht="12.75" customHeight="1">
      <c r="A27" s="174"/>
      <c r="B27" s="117"/>
      <c r="C27" s="117"/>
      <c r="D27" s="117"/>
      <c r="E27" s="117"/>
      <c r="F27" s="123"/>
      <c r="G27" s="123"/>
      <c r="H27" s="123"/>
      <c r="I27" s="123"/>
      <c r="J27" s="123"/>
      <c r="K27" s="123"/>
      <c r="L27" s="123"/>
      <c r="M27" s="123"/>
      <c r="N27" s="140"/>
      <c r="O27" s="140"/>
      <c r="P27" s="140"/>
      <c r="Q27" s="140"/>
      <c r="R27" s="147"/>
      <c r="S27" s="147"/>
      <c r="T27" s="158"/>
    </row>
    <row r="28" spans="1:20" ht="12.75">
      <c r="A28" s="174" t="s">
        <v>68</v>
      </c>
      <c r="B28" s="119" t="s">
        <v>79</v>
      </c>
      <c r="C28" s="121">
        <v>0.0354</v>
      </c>
      <c r="D28" s="121">
        <v>0.0335</v>
      </c>
      <c r="E28" s="121">
        <v>0.0199</v>
      </c>
      <c r="F28" s="121">
        <v>0.0236</v>
      </c>
      <c r="G28" s="121">
        <v>0.0128</v>
      </c>
      <c r="H28" s="121">
        <v>0.0212</v>
      </c>
      <c r="I28" s="121">
        <v>0.0281</v>
      </c>
      <c r="J28" s="121">
        <v>0.0464</v>
      </c>
      <c r="K28" s="121">
        <v>0.0556</v>
      </c>
      <c r="L28" s="121">
        <v>0.0467</v>
      </c>
      <c r="M28" s="121">
        <v>0.0298</v>
      </c>
      <c r="N28" s="140">
        <v>0.0342</v>
      </c>
      <c r="O28" s="140">
        <v>0.0712</v>
      </c>
      <c r="P28" s="140">
        <v>0.0368</v>
      </c>
      <c r="Q28" s="140">
        <v>0.009</v>
      </c>
      <c r="R28" s="147">
        <v>0.14</v>
      </c>
      <c r="S28" s="147">
        <v>0.06</v>
      </c>
      <c r="T28" s="157">
        <v>0.0153</v>
      </c>
    </row>
    <row r="29" spans="1:20" ht="12.75">
      <c r="A29" s="174"/>
      <c r="B29" s="118" t="s">
        <v>113</v>
      </c>
      <c r="C29" s="127"/>
      <c r="D29" s="127"/>
      <c r="E29" s="127"/>
      <c r="F29" s="125"/>
      <c r="G29" s="125"/>
      <c r="H29" s="125"/>
      <c r="I29" s="125"/>
      <c r="J29" s="125"/>
      <c r="K29" s="125"/>
      <c r="L29" s="125"/>
      <c r="M29" s="125"/>
      <c r="N29" s="140"/>
      <c r="O29" s="140"/>
      <c r="P29" s="140"/>
      <c r="Q29" s="140"/>
      <c r="R29" s="144"/>
      <c r="S29" s="144"/>
      <c r="T29" s="159"/>
    </row>
    <row r="30" spans="1:20" ht="12.75" customHeight="1">
      <c r="A30" s="174"/>
      <c r="B30" s="119"/>
      <c r="C30" s="119"/>
      <c r="D30" s="119"/>
      <c r="E30" s="119"/>
      <c r="F30" s="122"/>
      <c r="G30" s="122"/>
      <c r="H30" s="122"/>
      <c r="I30" s="122"/>
      <c r="J30" s="122"/>
      <c r="K30" s="122"/>
      <c r="L30" s="122"/>
      <c r="M30" s="122"/>
      <c r="N30" s="140"/>
      <c r="O30" s="140"/>
      <c r="P30" s="140"/>
      <c r="Q30" s="140"/>
      <c r="R30" s="147"/>
      <c r="S30" s="147"/>
      <c r="T30" s="157"/>
    </row>
    <row r="31" spans="1:20" ht="12.75">
      <c r="A31" s="174"/>
      <c r="B31" s="117"/>
      <c r="C31" s="117"/>
      <c r="D31" s="117"/>
      <c r="E31" s="117"/>
      <c r="F31" s="123"/>
      <c r="G31" s="123"/>
      <c r="H31" s="123"/>
      <c r="I31" s="123"/>
      <c r="J31" s="123"/>
      <c r="K31" s="123"/>
      <c r="L31" s="123"/>
      <c r="M31" s="123"/>
      <c r="N31" s="140"/>
      <c r="O31" s="140"/>
      <c r="P31" s="140"/>
      <c r="Q31" s="140"/>
      <c r="R31" s="152"/>
      <c r="S31" s="152"/>
      <c r="T31" s="158"/>
    </row>
    <row r="32" spans="1:20" ht="12.75">
      <c r="A32" s="174" t="s">
        <v>78</v>
      </c>
      <c r="B32" s="119" t="s">
        <v>81</v>
      </c>
      <c r="C32" s="121">
        <f>+C26-C28</f>
        <v>0.245</v>
      </c>
      <c r="D32" s="121">
        <f aca="true" t="shared" si="1" ref="D32:T32">+D26-D28</f>
        <v>0.22780000000000003</v>
      </c>
      <c r="E32" s="121">
        <f t="shared" si="1"/>
        <v>0.1367</v>
      </c>
      <c r="F32" s="121">
        <f t="shared" si="1"/>
        <v>0.3191</v>
      </c>
      <c r="G32" s="121">
        <f t="shared" si="1"/>
        <v>0.1672</v>
      </c>
      <c r="H32" s="121">
        <f t="shared" si="1"/>
        <v>0.2895</v>
      </c>
      <c r="I32" s="121">
        <f t="shared" si="1"/>
        <v>0.3554</v>
      </c>
      <c r="J32" s="121">
        <f t="shared" si="1"/>
        <v>0.34320000000000006</v>
      </c>
      <c r="K32" s="121">
        <f t="shared" si="1"/>
        <v>0.3904</v>
      </c>
      <c r="L32" s="121">
        <f t="shared" si="1"/>
        <v>0.3312</v>
      </c>
      <c r="M32" s="121">
        <f t="shared" si="1"/>
        <v>0.2182</v>
      </c>
      <c r="N32" s="121">
        <f t="shared" si="1"/>
        <v>0.26759999999999995</v>
      </c>
      <c r="O32" s="121">
        <f t="shared" si="1"/>
        <v>0.567</v>
      </c>
      <c r="P32" s="121">
        <f t="shared" si="1"/>
        <v>0.2854</v>
      </c>
      <c r="Q32" s="121">
        <f t="shared" si="1"/>
        <v>0.0663</v>
      </c>
      <c r="R32" s="180">
        <f t="shared" si="1"/>
        <v>2.046</v>
      </c>
      <c r="S32" s="180">
        <f t="shared" si="1"/>
        <v>1.4799999999999998</v>
      </c>
      <c r="T32" s="121">
        <f t="shared" si="1"/>
        <v>0.31720000000000004</v>
      </c>
    </row>
    <row r="33" spans="1:20" ht="12.75">
      <c r="A33" s="174"/>
      <c r="B33" s="118"/>
      <c r="C33" s="118"/>
      <c r="D33" s="118"/>
      <c r="E33" s="118"/>
      <c r="F33" s="124"/>
      <c r="G33" s="124"/>
      <c r="H33" s="124"/>
      <c r="I33" s="124"/>
      <c r="J33" s="124"/>
      <c r="K33" s="124"/>
      <c r="L33" s="124"/>
      <c r="M33" s="124"/>
      <c r="N33" s="140"/>
      <c r="O33" s="140"/>
      <c r="P33" s="140"/>
      <c r="Q33" s="140"/>
      <c r="R33" s="144"/>
      <c r="S33" s="144"/>
      <c r="T33" s="157"/>
    </row>
    <row r="34" spans="1:20" ht="12.75" customHeight="1">
      <c r="A34" s="174"/>
      <c r="B34" s="227"/>
      <c r="C34" s="121"/>
      <c r="D34" s="121"/>
      <c r="E34" s="121"/>
      <c r="F34" s="126"/>
      <c r="G34" s="126"/>
      <c r="H34" s="126"/>
      <c r="I34" s="126"/>
      <c r="J34" s="126"/>
      <c r="K34" s="126"/>
      <c r="L34" s="126"/>
      <c r="M34" s="126"/>
      <c r="N34" s="140"/>
      <c r="O34" s="140"/>
      <c r="P34" s="140"/>
      <c r="Q34" s="140"/>
      <c r="R34" s="147"/>
      <c r="S34" s="147"/>
      <c r="T34" s="158"/>
    </row>
    <row r="35" spans="1:20" ht="12.75">
      <c r="A35" s="174" t="s">
        <v>80</v>
      </c>
      <c r="B35" s="119" t="s">
        <v>83</v>
      </c>
      <c r="C35" s="121">
        <v>0.0553</v>
      </c>
      <c r="D35" s="121">
        <v>0.0447</v>
      </c>
      <c r="E35" s="121">
        <v>0.0317</v>
      </c>
      <c r="F35" s="121">
        <v>0.1203</v>
      </c>
      <c r="G35" s="121">
        <v>0.0722</v>
      </c>
      <c r="H35" s="121">
        <v>0.1026</v>
      </c>
      <c r="I35" s="121">
        <v>0.1048</v>
      </c>
      <c r="J35" s="121">
        <v>0.1112</v>
      </c>
      <c r="K35" s="121">
        <v>0.1283</v>
      </c>
      <c r="L35" s="121">
        <v>0.1126</v>
      </c>
      <c r="M35" s="121">
        <v>0.0771</v>
      </c>
      <c r="N35" s="140">
        <v>0.0107</v>
      </c>
      <c r="O35" s="140">
        <v>0.021</v>
      </c>
      <c r="P35" s="140">
        <v>0.0149</v>
      </c>
      <c r="Q35" s="140">
        <v>0.0039</v>
      </c>
      <c r="R35" s="144">
        <v>3.02</v>
      </c>
      <c r="S35" s="144">
        <v>0.87</v>
      </c>
      <c r="T35" s="159">
        <v>0.0079</v>
      </c>
    </row>
    <row r="36" spans="1:20" ht="12.75">
      <c r="A36" s="174"/>
      <c r="B36" s="118" t="s">
        <v>84</v>
      </c>
      <c r="C36" s="121"/>
      <c r="D36" s="121"/>
      <c r="E36" s="121"/>
      <c r="F36" s="127"/>
      <c r="G36" s="127"/>
      <c r="H36" s="127"/>
      <c r="I36" s="127"/>
      <c r="J36" s="125"/>
      <c r="K36" s="125"/>
      <c r="L36" s="125"/>
      <c r="M36" s="125"/>
      <c r="N36" s="140"/>
      <c r="O36" s="140"/>
      <c r="P36" s="140"/>
      <c r="Q36" s="140"/>
      <c r="R36" s="144"/>
      <c r="S36" s="144"/>
      <c r="T36" s="159"/>
    </row>
    <row r="37" spans="1:20" ht="12.75" customHeight="1">
      <c r="A37" s="174"/>
      <c r="B37" s="118"/>
      <c r="C37" s="121"/>
      <c r="D37" s="121"/>
      <c r="E37" s="121"/>
      <c r="F37" s="118"/>
      <c r="G37" s="118"/>
      <c r="H37" s="118"/>
      <c r="I37" s="118"/>
      <c r="J37" s="124"/>
      <c r="K37" s="124"/>
      <c r="L37" s="124"/>
      <c r="M37" s="124"/>
      <c r="N37" s="140"/>
      <c r="O37" s="140"/>
      <c r="P37" s="140"/>
      <c r="Q37" s="140"/>
      <c r="R37" s="147"/>
      <c r="S37" s="147"/>
      <c r="T37" s="157"/>
    </row>
    <row r="38" spans="1:20" ht="12.75" customHeight="1">
      <c r="A38" s="174"/>
      <c r="B38" s="119"/>
      <c r="C38" s="121"/>
      <c r="D38" s="121"/>
      <c r="E38" s="121"/>
      <c r="F38" s="119"/>
      <c r="G38" s="119"/>
      <c r="H38" s="119"/>
      <c r="I38" s="119"/>
      <c r="J38" s="122"/>
      <c r="K38" s="122"/>
      <c r="L38" s="122"/>
      <c r="M38" s="122"/>
      <c r="N38" s="140"/>
      <c r="O38" s="140"/>
      <c r="P38" s="140"/>
      <c r="Q38" s="140"/>
      <c r="R38" s="147"/>
      <c r="S38" s="147"/>
      <c r="T38" s="157"/>
    </row>
    <row r="39" spans="1:20" ht="12.75">
      <c r="A39" s="174" t="s">
        <v>82</v>
      </c>
      <c r="B39" s="119" t="s">
        <v>86</v>
      </c>
      <c r="C39" s="121"/>
      <c r="D39" s="121"/>
      <c r="E39" s="121"/>
      <c r="F39" s="119"/>
      <c r="G39" s="119"/>
      <c r="H39" s="119"/>
      <c r="I39" s="119"/>
      <c r="J39" s="122"/>
      <c r="K39" s="122"/>
      <c r="L39" s="122"/>
      <c r="M39" s="122"/>
      <c r="N39" s="140"/>
      <c r="O39" s="140"/>
      <c r="P39" s="140"/>
      <c r="Q39" s="140"/>
      <c r="R39" s="151"/>
      <c r="S39" s="151"/>
      <c r="T39" s="158"/>
    </row>
    <row r="40" spans="1:20" ht="12.75">
      <c r="A40" s="174"/>
      <c r="B40" s="119" t="s">
        <v>87</v>
      </c>
      <c r="C40" s="125">
        <v>10.5012</v>
      </c>
      <c r="D40" s="125">
        <v>10.2716</v>
      </c>
      <c r="E40" s="125">
        <v>10.2664</v>
      </c>
      <c r="F40" s="121">
        <v>10.8879</v>
      </c>
      <c r="G40" s="121">
        <v>10.8879</v>
      </c>
      <c r="H40" s="171">
        <v>10.7111</v>
      </c>
      <c r="I40" s="171">
        <v>10.636</v>
      </c>
      <c r="J40" s="181" t="s">
        <v>128</v>
      </c>
      <c r="K40" s="181" t="s">
        <v>128</v>
      </c>
      <c r="L40" s="181" t="s">
        <v>131</v>
      </c>
      <c r="M40" s="181" t="s">
        <v>130</v>
      </c>
      <c r="N40" s="181">
        <v>10.3856</v>
      </c>
      <c r="O40" s="181">
        <v>10.1823</v>
      </c>
      <c r="P40" s="181">
        <v>10.1354</v>
      </c>
      <c r="Q40" s="181">
        <v>10.2937</v>
      </c>
      <c r="R40" s="182" t="s">
        <v>135</v>
      </c>
      <c r="S40" s="182" t="s">
        <v>137</v>
      </c>
      <c r="T40" s="183" t="s">
        <v>148</v>
      </c>
    </row>
    <row r="41" spans="1:20" ht="12.75">
      <c r="A41" s="174"/>
      <c r="B41" s="119"/>
      <c r="C41" s="151"/>
      <c r="D41" s="151"/>
      <c r="E41" s="151"/>
      <c r="F41" s="121"/>
      <c r="G41" s="121"/>
      <c r="H41" s="171"/>
      <c r="I41" s="171"/>
      <c r="J41" s="171"/>
      <c r="K41" s="171"/>
      <c r="L41" s="171"/>
      <c r="M41" s="171"/>
      <c r="N41" s="181"/>
      <c r="O41" s="181"/>
      <c r="P41" s="181"/>
      <c r="Q41" s="181"/>
      <c r="R41" s="182"/>
      <c r="S41" s="182"/>
      <c r="T41" s="183"/>
    </row>
    <row r="42" spans="1:22" ht="12.75">
      <c r="A42" s="174"/>
      <c r="B42" s="119" t="s">
        <v>88</v>
      </c>
      <c r="C42" s="121">
        <v>10.0686</v>
      </c>
      <c r="D42" s="121">
        <v>10.0686</v>
      </c>
      <c r="E42" s="121">
        <v>10.0659</v>
      </c>
      <c r="F42" s="121">
        <v>9.9639</v>
      </c>
      <c r="G42" s="121">
        <v>9.9639</v>
      </c>
      <c r="H42" s="121">
        <v>9.9639</v>
      </c>
      <c r="I42" s="121">
        <v>9.9639</v>
      </c>
      <c r="J42" s="181" t="s">
        <v>129</v>
      </c>
      <c r="K42" s="181" t="s">
        <v>129</v>
      </c>
      <c r="L42" s="181" t="s">
        <v>129</v>
      </c>
      <c r="M42" s="181" t="s">
        <v>129</v>
      </c>
      <c r="N42" s="181">
        <v>10.1128</v>
      </c>
      <c r="O42" s="181">
        <v>10.1128</v>
      </c>
      <c r="P42" s="181">
        <v>10.1128</v>
      </c>
      <c r="Q42" s="181">
        <v>10.2922</v>
      </c>
      <c r="R42" s="182" t="s">
        <v>136</v>
      </c>
      <c r="S42" s="182" t="s">
        <v>136</v>
      </c>
      <c r="T42" s="183" t="s">
        <v>147</v>
      </c>
      <c r="V42" s="249"/>
    </row>
    <row r="43" spans="1:22" ht="12.75">
      <c r="A43" s="174"/>
      <c r="B43" s="118"/>
      <c r="C43" s="121"/>
      <c r="D43" s="121"/>
      <c r="E43" s="121"/>
      <c r="F43" s="124"/>
      <c r="G43" s="124"/>
      <c r="H43" s="124"/>
      <c r="I43" s="124"/>
      <c r="J43" s="124"/>
      <c r="K43" s="124"/>
      <c r="L43" s="124"/>
      <c r="M43" s="124"/>
      <c r="N43" s="140"/>
      <c r="O43" s="140"/>
      <c r="P43" s="140"/>
      <c r="Q43" s="140"/>
      <c r="R43" s="147"/>
      <c r="S43" s="147"/>
      <c r="T43" s="159"/>
      <c r="V43" s="249"/>
    </row>
    <row r="44" spans="1:22" ht="12.75">
      <c r="A44" s="174" t="s">
        <v>85</v>
      </c>
      <c r="B44" s="118" t="s">
        <v>91</v>
      </c>
      <c r="C44" s="121"/>
      <c r="D44" s="121"/>
      <c r="E44" s="121"/>
      <c r="F44" s="122"/>
      <c r="G44" s="122"/>
      <c r="H44" s="122"/>
      <c r="I44" s="122"/>
      <c r="J44" s="122"/>
      <c r="K44" s="122"/>
      <c r="L44" s="122"/>
      <c r="M44" s="122"/>
      <c r="N44" s="140"/>
      <c r="O44" s="140"/>
      <c r="P44" s="140"/>
      <c r="Q44" s="140"/>
      <c r="R44" s="147"/>
      <c r="S44" s="147"/>
      <c r="T44" s="159"/>
      <c r="V44" s="250"/>
    </row>
    <row r="45" spans="1:20" ht="12.75">
      <c r="A45" s="174"/>
      <c r="B45" s="119" t="s">
        <v>87</v>
      </c>
      <c r="C45" s="181">
        <f>+C40</f>
        <v>10.5012</v>
      </c>
      <c r="D45" s="181">
        <f aca="true" t="shared" si="2" ref="D45:S45">+D40</f>
        <v>10.2716</v>
      </c>
      <c r="E45" s="181">
        <f t="shared" si="2"/>
        <v>10.2664</v>
      </c>
      <c r="F45" s="181">
        <f t="shared" si="2"/>
        <v>10.8879</v>
      </c>
      <c r="G45" s="181">
        <f t="shared" si="2"/>
        <v>10.8879</v>
      </c>
      <c r="H45" s="181">
        <f t="shared" si="2"/>
        <v>10.7111</v>
      </c>
      <c r="I45" s="181">
        <f t="shared" si="2"/>
        <v>10.636</v>
      </c>
      <c r="J45" s="181" t="str">
        <f t="shared" si="2"/>
        <v>10.8346^</v>
      </c>
      <c r="K45" s="181" t="str">
        <f t="shared" si="2"/>
        <v>10.8346^</v>
      </c>
      <c r="L45" s="181" t="str">
        <f t="shared" si="2"/>
        <v>10.6630^</v>
      </c>
      <c r="M45" s="181" t="str">
        <f t="shared" si="2"/>
        <v>10.5869^</v>
      </c>
      <c r="N45" s="181">
        <f t="shared" si="2"/>
        <v>10.3856</v>
      </c>
      <c r="O45" s="181">
        <f t="shared" si="2"/>
        <v>10.1823</v>
      </c>
      <c r="P45" s="181">
        <f t="shared" si="2"/>
        <v>10.1354</v>
      </c>
      <c r="Q45" s="181">
        <f t="shared" si="2"/>
        <v>10.2937</v>
      </c>
      <c r="R45" s="181" t="str">
        <f t="shared" si="2"/>
        <v>14.45^^</v>
      </c>
      <c r="S45" s="181" t="str">
        <f t="shared" si="2"/>
        <v>14.08^^</v>
      </c>
      <c r="T45" s="183" t="s">
        <v>67</v>
      </c>
    </row>
    <row r="46" spans="1:20" ht="12.75">
      <c r="A46" s="174"/>
      <c r="B46" s="119"/>
      <c r="C46" s="151"/>
      <c r="D46" s="151"/>
      <c r="E46" s="151"/>
      <c r="F46" s="121"/>
      <c r="G46" s="121"/>
      <c r="H46" s="171"/>
      <c r="I46" s="171"/>
      <c r="J46" s="171"/>
      <c r="K46" s="171"/>
      <c r="L46" s="171"/>
      <c r="M46" s="171"/>
      <c r="N46" s="181"/>
      <c r="O46" s="181"/>
      <c r="P46" s="181"/>
      <c r="Q46" s="181"/>
      <c r="R46" s="182"/>
      <c r="S46" s="182"/>
      <c r="T46" s="183"/>
    </row>
    <row r="47" spans="1:20" ht="12.75">
      <c r="A47" s="174"/>
      <c r="B47" s="119" t="s">
        <v>88</v>
      </c>
      <c r="C47" s="171">
        <f>+C42</f>
        <v>10.0686</v>
      </c>
      <c r="D47" s="171">
        <f aca="true" t="shared" si="3" ref="D47:S47">+D42</f>
        <v>10.0686</v>
      </c>
      <c r="E47" s="171">
        <f t="shared" si="3"/>
        <v>10.0659</v>
      </c>
      <c r="F47" s="171">
        <f t="shared" si="3"/>
        <v>9.9639</v>
      </c>
      <c r="G47" s="171">
        <f t="shared" si="3"/>
        <v>9.9639</v>
      </c>
      <c r="H47" s="171">
        <f t="shared" si="3"/>
        <v>9.9639</v>
      </c>
      <c r="I47" s="171">
        <f t="shared" si="3"/>
        <v>9.9639</v>
      </c>
      <c r="J47" s="171" t="str">
        <f t="shared" si="3"/>
        <v>9.9508^</v>
      </c>
      <c r="K47" s="171" t="str">
        <f t="shared" si="3"/>
        <v>9.9508^</v>
      </c>
      <c r="L47" s="171" t="str">
        <f t="shared" si="3"/>
        <v>9.9508^</v>
      </c>
      <c r="M47" s="171" t="str">
        <f t="shared" si="3"/>
        <v>9.9508^</v>
      </c>
      <c r="N47" s="171">
        <f t="shared" si="3"/>
        <v>10.1128</v>
      </c>
      <c r="O47" s="171">
        <f t="shared" si="3"/>
        <v>10.1128</v>
      </c>
      <c r="P47" s="171">
        <f t="shared" si="3"/>
        <v>10.1128</v>
      </c>
      <c r="Q47" s="171">
        <f t="shared" si="3"/>
        <v>10.2922</v>
      </c>
      <c r="R47" s="171" t="str">
        <f t="shared" si="3"/>
        <v>9.25^^</v>
      </c>
      <c r="S47" s="171" t="str">
        <f t="shared" si="3"/>
        <v>9.25^^</v>
      </c>
      <c r="T47" s="183" t="s">
        <v>67</v>
      </c>
    </row>
    <row r="48" spans="1:20" ht="12.75">
      <c r="A48" s="174"/>
      <c r="B48" s="119"/>
      <c r="C48" s="121"/>
      <c r="D48" s="121"/>
      <c r="E48" s="121"/>
      <c r="F48" s="121"/>
      <c r="G48" s="121"/>
      <c r="H48" s="121"/>
      <c r="I48" s="121"/>
      <c r="J48" s="212"/>
      <c r="K48" s="212"/>
      <c r="L48" s="212"/>
      <c r="M48" s="212"/>
      <c r="N48" s="212"/>
      <c r="O48" s="212"/>
      <c r="P48" s="212"/>
      <c r="Q48" s="212"/>
      <c r="R48" s="213"/>
      <c r="S48" s="213"/>
      <c r="T48" s="183"/>
    </row>
    <row r="49" spans="1:20" ht="12.75">
      <c r="A49" s="174"/>
      <c r="B49" s="119"/>
      <c r="C49" s="121"/>
      <c r="D49" s="121"/>
      <c r="E49" s="121"/>
      <c r="F49" s="121"/>
      <c r="G49" s="121"/>
      <c r="H49" s="121"/>
      <c r="I49" s="121"/>
      <c r="J49" s="212"/>
      <c r="K49" s="212"/>
      <c r="L49" s="212"/>
      <c r="M49" s="212"/>
      <c r="N49" s="212"/>
      <c r="O49" s="212"/>
      <c r="P49" s="212"/>
      <c r="Q49" s="212"/>
      <c r="R49" s="213"/>
      <c r="S49" s="213"/>
      <c r="T49" s="183"/>
    </row>
    <row r="50" spans="1:20" ht="12.75">
      <c r="A50" s="174" t="s">
        <v>90</v>
      </c>
      <c r="B50" s="119" t="s">
        <v>92</v>
      </c>
      <c r="C50" s="173" t="s">
        <v>67</v>
      </c>
      <c r="D50" s="173" t="s">
        <v>67</v>
      </c>
      <c r="E50" s="173" t="s">
        <v>67</v>
      </c>
      <c r="F50" s="173" t="s">
        <v>67</v>
      </c>
      <c r="G50" s="173" t="s">
        <v>67</v>
      </c>
      <c r="H50" s="173" t="s">
        <v>67</v>
      </c>
      <c r="I50" s="173" t="s">
        <v>67</v>
      </c>
      <c r="J50" s="168" t="s">
        <v>67</v>
      </c>
      <c r="K50" s="168" t="s">
        <v>67</v>
      </c>
      <c r="L50" s="168" t="s">
        <v>67</v>
      </c>
      <c r="M50" s="168" t="s">
        <v>67</v>
      </c>
      <c r="N50" s="168" t="s">
        <v>67</v>
      </c>
      <c r="O50" s="168" t="s">
        <v>67</v>
      </c>
      <c r="P50" s="168" t="s">
        <v>67</v>
      </c>
      <c r="Q50" s="168" t="s">
        <v>67</v>
      </c>
      <c r="R50" s="168" t="s">
        <v>67</v>
      </c>
      <c r="S50" s="168" t="s">
        <v>67</v>
      </c>
      <c r="T50" s="173" t="s">
        <v>67</v>
      </c>
    </row>
    <row r="51" spans="1:20" ht="12.75">
      <c r="A51" s="174"/>
      <c r="B51" s="119"/>
      <c r="C51" s="119"/>
      <c r="D51" s="119"/>
      <c r="E51" s="119"/>
      <c r="F51" s="119"/>
      <c r="G51" s="119"/>
      <c r="H51" s="119"/>
      <c r="I51" s="119"/>
      <c r="J51" s="119"/>
      <c r="K51" s="119"/>
      <c r="L51" s="119"/>
      <c r="M51" s="145"/>
      <c r="N51" s="167"/>
      <c r="O51" s="167"/>
      <c r="P51" s="167"/>
      <c r="Q51" s="145"/>
      <c r="R51" s="147"/>
      <c r="S51" s="147"/>
      <c r="T51" s="148"/>
    </row>
    <row r="52" spans="1:20" ht="12.75" hidden="1">
      <c r="A52" s="174" t="s">
        <v>93</v>
      </c>
      <c r="B52" s="119" t="s">
        <v>94</v>
      </c>
      <c r="C52" s="129"/>
      <c r="D52" s="129"/>
      <c r="E52" s="129"/>
      <c r="F52" s="129"/>
      <c r="G52" s="129"/>
      <c r="H52" s="129"/>
      <c r="I52" s="129"/>
      <c r="J52" s="129"/>
      <c r="K52" s="129"/>
      <c r="L52" s="129"/>
      <c r="M52" s="134"/>
      <c r="N52" s="141"/>
      <c r="O52" s="141"/>
      <c r="P52" s="141"/>
      <c r="Q52" s="134"/>
      <c r="R52" s="147"/>
      <c r="S52" s="147"/>
      <c r="T52" s="148"/>
    </row>
    <row r="53" spans="1:20" ht="12.75" hidden="1">
      <c r="A53" s="174"/>
      <c r="B53" s="118" t="s">
        <v>95</v>
      </c>
      <c r="C53" s="130">
        <v>2.5000194511265335</v>
      </c>
      <c r="D53" s="130"/>
      <c r="E53" s="130"/>
      <c r="F53" s="130"/>
      <c r="G53" s="130"/>
      <c r="H53" s="130"/>
      <c r="I53" s="130"/>
      <c r="J53" s="130"/>
      <c r="K53" s="130"/>
      <c r="L53" s="130"/>
      <c r="M53" s="134">
        <v>2.152762035198915</v>
      </c>
      <c r="N53" s="141"/>
      <c r="O53" s="141"/>
      <c r="P53" s="141"/>
      <c r="Q53" s="134"/>
      <c r="R53" s="147"/>
      <c r="S53" s="147"/>
      <c r="T53" s="148">
        <v>2.403241536251042</v>
      </c>
    </row>
    <row r="54" spans="1:20" ht="12.75" hidden="1">
      <c r="A54" s="174"/>
      <c r="B54" s="119"/>
      <c r="C54" s="119"/>
      <c r="D54" s="119"/>
      <c r="E54" s="119"/>
      <c r="F54" s="119"/>
      <c r="G54" s="119"/>
      <c r="H54" s="119"/>
      <c r="I54" s="119"/>
      <c r="J54" s="119"/>
      <c r="K54" s="119"/>
      <c r="L54" s="119"/>
      <c r="M54" s="134"/>
      <c r="N54" s="141"/>
      <c r="O54" s="141"/>
      <c r="P54" s="141"/>
      <c r="Q54" s="134"/>
      <c r="R54" s="147"/>
      <c r="S54" s="147"/>
      <c r="T54" s="148"/>
    </row>
    <row r="55" spans="1:20" ht="12.75" hidden="1">
      <c r="A55" s="219"/>
      <c r="B55" s="119"/>
      <c r="C55" s="119"/>
      <c r="D55" s="119"/>
      <c r="E55" s="119"/>
      <c r="F55" s="119"/>
      <c r="G55" s="119"/>
      <c r="H55" s="119"/>
      <c r="I55" s="119"/>
      <c r="J55" s="119"/>
      <c r="K55" s="119"/>
      <c r="L55" s="119"/>
      <c r="M55" s="134"/>
      <c r="N55" s="141"/>
      <c r="O55" s="141"/>
      <c r="P55" s="141"/>
      <c r="Q55" s="134"/>
      <c r="R55" s="153"/>
      <c r="S55" s="153"/>
      <c r="T55" s="160"/>
    </row>
    <row r="56" spans="1:20" ht="12.75" hidden="1">
      <c r="A56" s="219" t="s">
        <v>96</v>
      </c>
      <c r="B56" s="119" t="s">
        <v>97</v>
      </c>
      <c r="C56" s="131">
        <v>0</v>
      </c>
      <c r="D56" s="131"/>
      <c r="E56" s="131"/>
      <c r="F56" s="131"/>
      <c r="G56" s="131"/>
      <c r="H56" s="131"/>
      <c r="I56" s="131"/>
      <c r="J56" s="131"/>
      <c r="K56" s="131"/>
      <c r="L56" s="131"/>
      <c r="M56" s="134">
        <v>0</v>
      </c>
      <c r="N56" s="141"/>
      <c r="O56" s="141"/>
      <c r="P56" s="141"/>
      <c r="Q56" s="134"/>
      <c r="R56" s="152"/>
      <c r="S56" s="152"/>
      <c r="T56" s="135">
        <v>0</v>
      </c>
    </row>
    <row r="57" spans="1:20" ht="12.75" hidden="1">
      <c r="A57" s="219"/>
      <c r="B57" s="119" t="s">
        <v>98</v>
      </c>
      <c r="C57" s="119"/>
      <c r="D57" s="119"/>
      <c r="E57" s="119"/>
      <c r="F57" s="119"/>
      <c r="G57" s="119"/>
      <c r="H57" s="119"/>
      <c r="I57" s="119"/>
      <c r="J57" s="119"/>
      <c r="K57" s="119"/>
      <c r="L57" s="119"/>
      <c r="M57" s="135"/>
      <c r="N57" s="142"/>
      <c r="O57" s="142"/>
      <c r="P57" s="142"/>
      <c r="Q57" s="135"/>
      <c r="R57" s="153"/>
      <c r="S57" s="153"/>
      <c r="T57" s="156"/>
    </row>
    <row r="58" spans="1:20" ht="12.75" hidden="1">
      <c r="A58" s="219"/>
      <c r="B58" s="119" t="s">
        <v>99</v>
      </c>
      <c r="C58" s="119"/>
      <c r="D58" s="119"/>
      <c r="E58" s="119"/>
      <c r="F58" s="119"/>
      <c r="G58" s="119"/>
      <c r="H58" s="119"/>
      <c r="I58" s="119"/>
      <c r="J58" s="119"/>
      <c r="K58" s="119"/>
      <c r="L58" s="119"/>
      <c r="M58" s="135"/>
      <c r="N58" s="142"/>
      <c r="O58" s="142"/>
      <c r="P58" s="142"/>
      <c r="Q58" s="135"/>
      <c r="R58" s="153"/>
      <c r="S58" s="153"/>
      <c r="T58" s="156"/>
    </row>
    <row r="59" spans="1:20" ht="13.5" thickBot="1">
      <c r="A59" s="220"/>
      <c r="B59" s="132"/>
      <c r="C59" s="132"/>
      <c r="D59" s="132"/>
      <c r="E59" s="132"/>
      <c r="F59" s="132"/>
      <c r="G59" s="132"/>
      <c r="H59" s="132"/>
      <c r="I59" s="132"/>
      <c r="J59" s="132"/>
      <c r="K59" s="132"/>
      <c r="L59" s="132"/>
      <c r="M59" s="136"/>
      <c r="N59" s="143"/>
      <c r="O59" s="143"/>
      <c r="P59" s="143"/>
      <c r="Q59" s="136"/>
      <c r="R59" s="154"/>
      <c r="S59" s="154"/>
      <c r="T59" s="161"/>
    </row>
    <row r="60" spans="1:20" ht="12.75">
      <c r="A60" s="36"/>
      <c r="B60" s="68"/>
      <c r="C60" s="68"/>
      <c r="D60" s="68"/>
      <c r="E60" s="68"/>
      <c r="F60" s="68"/>
      <c r="G60" s="68"/>
      <c r="H60" s="68"/>
      <c r="I60" s="68"/>
      <c r="J60" s="68"/>
      <c r="K60" s="68"/>
      <c r="L60" s="68"/>
      <c r="M60" s="69"/>
      <c r="N60" s="113"/>
      <c r="O60" s="113"/>
      <c r="P60" s="113"/>
      <c r="Q60" s="69"/>
      <c r="R60" s="70"/>
      <c r="S60" s="70"/>
      <c r="T60" s="70"/>
    </row>
    <row r="61" spans="3:20" ht="12.75">
      <c r="C61" s="107"/>
      <c r="D61" s="107"/>
      <c r="E61" s="107"/>
      <c r="F61" s="107"/>
      <c r="G61" s="107"/>
      <c r="H61" s="107"/>
      <c r="I61" s="107"/>
      <c r="J61" s="107"/>
      <c r="K61" s="107"/>
      <c r="L61" s="107"/>
      <c r="M61" s="61"/>
      <c r="N61" s="114"/>
      <c r="O61" s="114"/>
      <c r="P61" s="114"/>
      <c r="Q61" s="61"/>
      <c r="R61" s="70"/>
      <c r="S61" s="70"/>
      <c r="T61" s="70"/>
    </row>
    <row r="62" spans="1:20" ht="12.75">
      <c r="A62" s="64"/>
      <c r="B62" s="64"/>
      <c r="C62" s="108"/>
      <c r="D62" s="108"/>
      <c r="E62" s="108"/>
      <c r="F62" s="108"/>
      <c r="G62" s="108"/>
      <c r="H62" s="108"/>
      <c r="I62" s="108"/>
      <c r="J62" s="108"/>
      <c r="K62" s="108"/>
      <c r="L62" s="108"/>
      <c r="M62" s="107"/>
      <c r="N62" s="115"/>
      <c r="O62" s="115"/>
      <c r="P62" s="115"/>
      <c r="Q62" s="107"/>
      <c r="R62" s="107"/>
      <c r="S62" s="107"/>
      <c r="T62" s="107"/>
    </row>
    <row r="63" spans="1:20" ht="12.75">
      <c r="A63" s="209" t="s">
        <v>100</v>
      </c>
      <c r="B63" s="206" t="s">
        <v>14</v>
      </c>
      <c r="C63" s="36"/>
      <c r="D63" s="36"/>
      <c r="E63" s="36"/>
      <c r="F63" s="36"/>
      <c r="G63" s="36"/>
      <c r="H63" s="36"/>
      <c r="I63" s="36"/>
      <c r="J63" s="36"/>
      <c r="K63" s="36"/>
      <c r="L63" s="36"/>
      <c r="M63" s="107"/>
      <c r="N63" s="115"/>
      <c r="O63" s="115"/>
      <c r="P63" s="115"/>
      <c r="Q63" s="107"/>
      <c r="R63" s="107"/>
      <c r="S63" s="107"/>
      <c r="T63" s="107"/>
    </row>
    <row r="64" spans="1:20" ht="12.75">
      <c r="A64" s="210" t="s">
        <v>143</v>
      </c>
      <c r="B64" s="56" t="s">
        <v>16</v>
      </c>
      <c r="C64" s="35"/>
      <c r="D64" s="35"/>
      <c r="E64" s="35"/>
      <c r="F64" s="35"/>
      <c r="G64" s="35"/>
      <c r="H64" s="35"/>
      <c r="I64" s="35"/>
      <c r="J64" s="35"/>
      <c r="K64" s="35"/>
      <c r="L64" s="35"/>
      <c r="M64" s="35"/>
      <c r="N64" s="191"/>
      <c r="O64" s="191"/>
      <c r="P64" s="191"/>
      <c r="Q64" s="35"/>
      <c r="R64" s="35"/>
      <c r="S64" s="35"/>
      <c r="T64" s="35"/>
    </row>
    <row r="65" spans="1:20" ht="12.75">
      <c r="A65" s="211" t="s">
        <v>62</v>
      </c>
      <c r="B65" s="190" t="s">
        <v>132</v>
      </c>
      <c r="C65" s="190"/>
      <c r="D65" s="190"/>
      <c r="E65" s="190"/>
      <c r="F65" s="190"/>
      <c r="G65" s="190"/>
      <c r="H65" s="190"/>
      <c r="I65" s="190"/>
      <c r="J65" s="190"/>
      <c r="K65" s="190"/>
      <c r="L65" s="190"/>
      <c r="M65" s="35"/>
      <c r="N65" s="191"/>
      <c r="O65" s="191"/>
      <c r="P65" s="191"/>
      <c r="Q65" s="35"/>
      <c r="R65" s="190"/>
      <c r="S65" s="190"/>
      <c r="T65" s="190"/>
    </row>
    <row r="66" spans="1:20" ht="12.75">
      <c r="A66" s="211" t="s">
        <v>150</v>
      </c>
      <c r="B66" s="190" t="s">
        <v>151</v>
      </c>
      <c r="C66" s="190"/>
      <c r="D66" s="190"/>
      <c r="E66" s="190"/>
      <c r="F66" s="190"/>
      <c r="G66" s="190"/>
      <c r="H66" s="190"/>
      <c r="I66" s="190"/>
      <c r="J66" s="190"/>
      <c r="K66" s="190"/>
      <c r="L66" s="190"/>
      <c r="M66" s="35"/>
      <c r="N66" s="191"/>
      <c r="O66" s="191"/>
      <c r="P66" s="191"/>
      <c r="Q66" s="35"/>
      <c r="R66" s="190"/>
      <c r="S66" s="190"/>
      <c r="T66" s="190"/>
    </row>
    <row r="67" spans="1:20" s="192" customFormat="1" ht="12.75">
      <c r="A67" s="208" t="s">
        <v>133</v>
      </c>
      <c r="B67" s="207" t="s">
        <v>139</v>
      </c>
      <c r="C67" s="193"/>
      <c r="D67" s="193"/>
      <c r="E67" s="193"/>
      <c r="F67" s="193"/>
      <c r="G67" s="193"/>
      <c r="H67" s="193"/>
      <c r="I67" s="193"/>
      <c r="J67" s="193"/>
      <c r="K67" s="193"/>
      <c r="L67" s="193"/>
      <c r="M67" s="193"/>
      <c r="N67" s="194"/>
      <c r="O67" s="194"/>
      <c r="P67" s="194"/>
      <c r="T67" s="193"/>
    </row>
    <row r="68" spans="1:20" s="192" customFormat="1" ht="12.75">
      <c r="A68" s="208" t="s">
        <v>134</v>
      </c>
      <c r="B68" s="207" t="s">
        <v>140</v>
      </c>
      <c r="C68" s="193"/>
      <c r="D68" s="193"/>
      <c r="E68" s="193"/>
      <c r="F68" s="193"/>
      <c r="G68" s="193"/>
      <c r="H68" s="193"/>
      <c r="I68" s="193"/>
      <c r="J68" s="193"/>
      <c r="K68" s="193"/>
      <c r="L68" s="193"/>
      <c r="M68" s="193"/>
      <c r="N68" s="194"/>
      <c r="O68" s="194"/>
      <c r="P68" s="194"/>
      <c r="T68" s="193"/>
    </row>
    <row r="69" spans="1:20" s="192" customFormat="1" ht="12.75">
      <c r="A69" s="208" t="s">
        <v>146</v>
      </c>
      <c r="B69" s="215" t="s">
        <v>152</v>
      </c>
      <c r="C69" s="193"/>
      <c r="D69" s="193"/>
      <c r="E69" s="193"/>
      <c r="F69" s="193"/>
      <c r="G69" s="193"/>
      <c r="H69" s="193"/>
      <c r="I69" s="193"/>
      <c r="J69" s="193"/>
      <c r="K69" s="193"/>
      <c r="L69" s="193"/>
      <c r="M69" s="193"/>
      <c r="N69" s="194"/>
      <c r="O69" s="194"/>
      <c r="P69" s="194"/>
      <c r="T69" s="193"/>
    </row>
    <row r="70" spans="1:2" ht="12.75">
      <c r="A70" s="64"/>
      <c r="B70" s="64"/>
    </row>
  </sheetData>
  <mergeCells count="6">
    <mergeCell ref="R4:S4"/>
    <mergeCell ref="F4:M4"/>
    <mergeCell ref="C4:E4"/>
    <mergeCell ref="F5:I5"/>
    <mergeCell ref="J5:M5"/>
    <mergeCell ref="N4:Q4"/>
  </mergeCells>
  <printOptions/>
  <pageMargins left="0.2" right="0.17" top="0.57" bottom="1" header="0.5" footer="0.5"/>
  <pageSetup horizontalDpi="600" verticalDpi="600" orientation="landscape" paperSize="9" scale="36" r:id="rId1"/>
  <colBreaks count="1" manualBreakCount="1">
    <brk id="13"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 F &amp; C Asset Management (I)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franky</dc:creator>
  <cp:keywords/>
  <dc:description/>
  <cp:lastModifiedBy>rajinikasturi</cp:lastModifiedBy>
  <cp:lastPrinted>2003-11-20T07:56:56Z</cp:lastPrinted>
  <dcterms:created xsi:type="dcterms:W3CDTF">1999-05-17T14:23:43Z</dcterms:created>
  <dcterms:modified xsi:type="dcterms:W3CDTF">2008-03-03T10:54:03Z</dcterms:modified>
  <cp:category/>
  <cp:version/>
  <cp:contentType/>
  <cp:contentStatus/>
</cp:coreProperties>
</file>